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eam Fnau Dropbox\17_PILOTAGE_SYSTEME_OBSERVATION\PARTAGE_OBSERV_AGGLO_2018\"/>
    </mc:Choice>
  </mc:AlternateContent>
  <bookViews>
    <workbookView xWindow="0" yWindow="0" windowWidth="15360" windowHeight="7515" tabRatio="557" firstSheet="1" activeTab="10"/>
  </bookViews>
  <sheets>
    <sheet name="Lisez moi" sheetId="1" r:id="rId1"/>
    <sheet name="Tableau de bord" sheetId="13" r:id="rId2"/>
    <sheet name="Panel" sheetId="14" r:id="rId3"/>
    <sheet name="Introduction" sheetId="3" r:id="rId4"/>
    <sheet name="Démographie" sheetId="2" r:id="rId5"/>
    <sheet name="Santé" sheetId="5" r:id="rId6"/>
    <sheet name="Habitat" sheetId="7" r:id="rId7"/>
    <sheet name="Niveau de vie" sheetId="9" r:id="rId8"/>
    <sheet name="Cadre de vie" sheetId="12" r:id="rId9"/>
    <sheet name="Formation" sheetId="8" r:id="rId10"/>
    <sheet name="Emploi" sheetId="11" r:id="rId11"/>
  </sheets>
  <definedNames>
    <definedName name="_xlnm._FilterDatabase" localSheetId="8" hidden="1">'Cadre de vie'!$A$4:$P$1268</definedName>
    <definedName name="_xlnm._FilterDatabase" localSheetId="4" hidden="1">Démographie!$A$4:$S$1268</definedName>
    <definedName name="_xlnm._FilterDatabase" localSheetId="10" hidden="1">Emploi!$A$4:$J$1268</definedName>
    <definedName name="_xlnm._FilterDatabase" localSheetId="9" hidden="1">Formation!$A$4:$P$1268</definedName>
    <definedName name="_xlnm._FilterDatabase" localSheetId="6" hidden="1">Habitat!$A$4:$Q$1269</definedName>
    <definedName name="_xlnm._FilterDatabase" localSheetId="7" hidden="1">'Niveau de vie'!$A$4:$I$1268</definedName>
    <definedName name="_xlnm._FilterDatabase" localSheetId="5" hidden="1">Santé!$A$4:$L$1268</definedName>
    <definedName name="_xlnm.Print_Area" localSheetId="1">'Tableau de bord'!$A$1:$D$85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3" l="1"/>
  <c r="B47" i="13"/>
  <c r="D46" i="13" l="1"/>
  <c r="D45" i="13"/>
  <c r="B46" i="13"/>
  <c r="B45" i="13"/>
  <c r="D85" i="13"/>
  <c r="D84" i="13"/>
  <c r="D83" i="13"/>
  <c r="D82" i="13"/>
  <c r="D81" i="13"/>
  <c r="D80" i="13"/>
  <c r="D77" i="13"/>
  <c r="D76" i="13"/>
  <c r="D75" i="13"/>
  <c r="D74" i="13"/>
  <c r="D73" i="13"/>
  <c r="D72" i="13"/>
  <c r="D71" i="13"/>
  <c r="D70" i="13"/>
  <c r="D69" i="13"/>
  <c r="D68" i="13"/>
  <c r="D67" i="13"/>
  <c r="D66" i="13"/>
  <c r="B26" i="13"/>
  <c r="D63" i="13" l="1"/>
  <c r="D62" i="13"/>
  <c r="D61" i="13"/>
  <c r="D60" i="13"/>
  <c r="D59" i="13"/>
  <c r="D58" i="13"/>
  <c r="D57" i="13"/>
  <c r="D54" i="13"/>
  <c r="D53" i="13"/>
  <c r="D52" i="13"/>
  <c r="D51" i="13"/>
  <c r="D50" i="13"/>
  <c r="D44" i="13"/>
  <c r="D43" i="13"/>
  <c r="D42" i="13"/>
  <c r="D41" i="13"/>
  <c r="D40" i="13"/>
  <c r="D39" i="13"/>
  <c r="D38" i="13"/>
  <c r="D37" i="13"/>
  <c r="D36" i="13"/>
  <c r="D35" i="13"/>
  <c r="D32" i="13"/>
  <c r="D31" i="13"/>
  <c r="D30" i="13"/>
  <c r="D29" i="13"/>
  <c r="D28" i="13"/>
  <c r="D27" i="13"/>
  <c r="D26" i="13"/>
  <c r="D25" i="13"/>
  <c r="D22" i="13"/>
  <c r="D21" i="13"/>
  <c r="D20" i="13"/>
  <c r="D19" i="13"/>
  <c r="D18" i="13"/>
  <c r="D17" i="13"/>
  <c r="D16" i="13"/>
  <c r="D15" i="13"/>
  <c r="D14" i="13"/>
  <c r="D13" i="13"/>
  <c r="D12" i="13"/>
  <c r="D11" i="13"/>
  <c r="D10" i="13"/>
  <c r="D9" i="13"/>
  <c r="D8" i="13"/>
  <c r="B54" i="13"/>
  <c r="B53" i="13"/>
  <c r="B52" i="13"/>
  <c r="B51" i="13"/>
  <c r="B50" i="13"/>
  <c r="B85" i="13"/>
  <c r="B84" i="13"/>
  <c r="B83" i="13"/>
  <c r="B82" i="13"/>
  <c r="B81" i="13"/>
  <c r="B80" i="13"/>
  <c r="B77" i="13"/>
  <c r="B76" i="13"/>
  <c r="B75" i="13"/>
  <c r="B74" i="13"/>
  <c r="B73" i="13"/>
  <c r="B72" i="13"/>
  <c r="B71" i="13"/>
  <c r="B70" i="13"/>
  <c r="B69" i="13"/>
  <c r="B68" i="13"/>
  <c r="B67" i="13"/>
  <c r="B66" i="13"/>
  <c r="B63" i="13"/>
  <c r="B62" i="13"/>
  <c r="B61" i="13"/>
  <c r="B60" i="13"/>
  <c r="B59" i="13"/>
  <c r="B58" i="13"/>
  <c r="B57" i="13"/>
  <c r="B44" i="13"/>
  <c r="B43" i="13"/>
  <c r="B42" i="13"/>
  <c r="B41" i="13"/>
  <c r="B40" i="13"/>
  <c r="B39" i="13"/>
  <c r="B38" i="13"/>
  <c r="B37" i="13"/>
  <c r="B36" i="13"/>
  <c r="B35" i="13"/>
  <c r="B32" i="13"/>
  <c r="B31" i="13"/>
  <c r="B30" i="13"/>
  <c r="B29" i="13"/>
  <c r="B28" i="13"/>
  <c r="B27" i="13"/>
  <c r="B25" i="13"/>
  <c r="B22" i="13" l="1"/>
  <c r="B21" i="13"/>
  <c r="B20" i="13"/>
  <c r="B19" i="13"/>
  <c r="B18" i="13"/>
  <c r="B17" i="13"/>
  <c r="B16" i="13"/>
  <c r="B15" i="13"/>
  <c r="B14" i="13"/>
  <c r="B13" i="13"/>
  <c r="B12" i="13"/>
  <c r="B11" i="13"/>
  <c r="B10" i="13"/>
  <c r="B9" i="13"/>
  <c r="B8" i="13"/>
</calcChain>
</file>

<file path=xl/sharedStrings.xml><?xml version="1.0" encoding="utf-8"?>
<sst xmlns="http://schemas.openxmlformats.org/spreadsheetml/2006/main" count="15395" uniqueCount="5269">
  <si>
    <t>NOM_COM_MAJ</t>
  </si>
  <si>
    <t>PMUN_15</t>
  </si>
  <si>
    <t>EPCI_2018</t>
  </si>
  <si>
    <t>NOM_EPCI</t>
  </si>
  <si>
    <t>06006</t>
  </si>
  <si>
    <t>ASPREMONT</t>
  </si>
  <si>
    <t>200030195</t>
  </si>
  <si>
    <t>Métropole Nice Côte d'Azur</t>
  </si>
  <si>
    <t>METROPOLE</t>
  </si>
  <si>
    <t>B</t>
  </si>
  <si>
    <t>06009</t>
  </si>
  <si>
    <t>BAIROLS</t>
  </si>
  <si>
    <t>A</t>
  </si>
  <si>
    <t>06011</t>
  </si>
  <si>
    <t>BEAULIEU-SUR-MER</t>
  </si>
  <si>
    <t>06013</t>
  </si>
  <si>
    <t>BELVEDERE</t>
  </si>
  <si>
    <t>06020</t>
  </si>
  <si>
    <t>LA BOLLENE-VESUBIE</t>
  </si>
  <si>
    <t>06021</t>
  </si>
  <si>
    <t>BONSON</t>
  </si>
  <si>
    <t>06025</t>
  </si>
  <si>
    <t>LE BROC</t>
  </si>
  <si>
    <t>06027</t>
  </si>
  <si>
    <t>CAGNES-SUR-MER</t>
  </si>
  <si>
    <t>C</t>
  </si>
  <si>
    <t>06032</t>
  </si>
  <si>
    <t>CAP-D'AIL</t>
  </si>
  <si>
    <t>06033</t>
  </si>
  <si>
    <t>CARROS</t>
  </si>
  <si>
    <t>06034</t>
  </si>
  <si>
    <t>CASTAGNIERS</t>
  </si>
  <si>
    <t>06042</t>
  </si>
  <si>
    <t>CLANS</t>
  </si>
  <si>
    <t>06046</t>
  </si>
  <si>
    <t>COLOMARS</t>
  </si>
  <si>
    <t>06055</t>
  </si>
  <si>
    <t>DURANUS</t>
  </si>
  <si>
    <t>06059</t>
  </si>
  <si>
    <t>EZE</t>
  </si>
  <si>
    <t>06060</t>
  </si>
  <si>
    <t>FALICON</t>
  </si>
  <si>
    <t>06064</t>
  </si>
  <si>
    <t>GATTIERES</t>
  </si>
  <si>
    <t>06065</t>
  </si>
  <si>
    <t>LA GAUDE</t>
  </si>
  <si>
    <t>06066</t>
  </si>
  <si>
    <t>GILETTE</t>
  </si>
  <si>
    <t>06072</t>
  </si>
  <si>
    <t>ILONSE</t>
  </si>
  <si>
    <t>06073</t>
  </si>
  <si>
    <t>ISOLA</t>
  </si>
  <si>
    <t>06074</t>
  </si>
  <si>
    <t>LANTOSQUE</t>
  </si>
  <si>
    <t>06075</t>
  </si>
  <si>
    <t>LEVENS</t>
  </si>
  <si>
    <t>06080</t>
  </si>
  <si>
    <t>MARIE</t>
  </si>
  <si>
    <t>06088</t>
  </si>
  <si>
    <t>NICE</t>
  </si>
  <si>
    <t>D</t>
  </si>
  <si>
    <t>06102</t>
  </si>
  <si>
    <t>RIMPLAS</t>
  </si>
  <si>
    <t>06103</t>
  </si>
  <si>
    <t>ROQUEBILLIERE</t>
  </si>
  <si>
    <t>06109</t>
  </si>
  <si>
    <t>LA ROQUETTE-SUR-VAR</t>
  </si>
  <si>
    <t>06110</t>
  </si>
  <si>
    <t>ROUBION</t>
  </si>
  <si>
    <t>06111</t>
  </si>
  <si>
    <t>ROURE</t>
  </si>
  <si>
    <t>06114</t>
  </si>
  <si>
    <t>SAINT-ANDRE-DE-LA-ROCHE</t>
  </si>
  <si>
    <t>06117</t>
  </si>
  <si>
    <t>SAINT-BLAISE</t>
  </si>
  <si>
    <t>06119</t>
  </si>
  <si>
    <t>SAINT-DALMAS-LE-SELVAGE</t>
  </si>
  <si>
    <t>06120</t>
  </si>
  <si>
    <t>SAINT-ETIENNE-DE-TINEE</t>
  </si>
  <si>
    <t>06121</t>
  </si>
  <si>
    <t>SAINT-JEAN-CAP-FERRAT</t>
  </si>
  <si>
    <t>06122</t>
  </si>
  <si>
    <t>SAINT-JEANNET</t>
  </si>
  <si>
    <t>06123</t>
  </si>
  <si>
    <t>SAINT-LAURENT-DU-VAR</t>
  </si>
  <si>
    <t>06126</t>
  </si>
  <si>
    <t>SAINT-MARTIN-DU-VAR</t>
  </si>
  <si>
    <t>06127</t>
  </si>
  <si>
    <t>SAINT-MARTIN-VESUBIE</t>
  </si>
  <si>
    <t>06129</t>
  </si>
  <si>
    <t>SAINT-SAUVEUR-SUR-TINEE</t>
  </si>
  <si>
    <t>06144</t>
  </si>
  <si>
    <t>LA TOUR</t>
  </si>
  <si>
    <t>06146</t>
  </si>
  <si>
    <t>TOURNEFORT</t>
  </si>
  <si>
    <t>06147</t>
  </si>
  <si>
    <t>TOURRETTE-LEVENS</t>
  </si>
  <si>
    <t>06149</t>
  </si>
  <si>
    <t>LA TRINITE</t>
  </si>
  <si>
    <t>06151</t>
  </si>
  <si>
    <t>UTELLE</t>
  </si>
  <si>
    <t>06153</t>
  </si>
  <si>
    <t>VALDEBLORE</t>
  </si>
  <si>
    <t>06156</t>
  </si>
  <si>
    <t>VENANSON</t>
  </si>
  <si>
    <t>06157</t>
  </si>
  <si>
    <t>VENCE</t>
  </si>
  <si>
    <t>06159</t>
  </si>
  <si>
    <t>VILLEFRANCHE-SUR-MER</t>
  </si>
  <si>
    <t>13001</t>
  </si>
  <si>
    <t>AIX-EN-PROVENCE</t>
  </si>
  <si>
    <t>200054807</t>
  </si>
  <si>
    <t>Métropole d'Aix-Marseille-Provence</t>
  </si>
  <si>
    <t>13002</t>
  </si>
  <si>
    <t>ALLAUCH</t>
  </si>
  <si>
    <t>13003</t>
  </si>
  <si>
    <t>ALLEINS</t>
  </si>
  <si>
    <t>13005</t>
  </si>
  <si>
    <t>AUBAGNE</t>
  </si>
  <si>
    <t>13007</t>
  </si>
  <si>
    <t>AURIOL</t>
  </si>
  <si>
    <t>13008</t>
  </si>
  <si>
    <t>AURONS</t>
  </si>
  <si>
    <t>13009</t>
  </si>
  <si>
    <t>LA BARBEN</t>
  </si>
  <si>
    <t>13012</t>
  </si>
  <si>
    <t>BEAURECUEIL</t>
  </si>
  <si>
    <t>13013</t>
  </si>
  <si>
    <t>BELCODENE</t>
  </si>
  <si>
    <t>13014</t>
  </si>
  <si>
    <t>BERRE-L'ETANG</t>
  </si>
  <si>
    <t>13015</t>
  </si>
  <si>
    <t>BOUC-BEL-AIR</t>
  </si>
  <si>
    <t>13016</t>
  </si>
  <si>
    <t>LA BOUILLADISSE</t>
  </si>
  <si>
    <t>13019</t>
  </si>
  <si>
    <t>CABRIES</t>
  </si>
  <si>
    <t>13020</t>
  </si>
  <si>
    <t>CADOLIVE</t>
  </si>
  <si>
    <t>13021</t>
  </si>
  <si>
    <t>CARRY-LE-ROUET</t>
  </si>
  <si>
    <t>13022</t>
  </si>
  <si>
    <t>CASSIS</t>
  </si>
  <si>
    <t>13023</t>
  </si>
  <si>
    <t>CEYRESTE</t>
  </si>
  <si>
    <t>13024</t>
  </si>
  <si>
    <t>CHARLEVAL</t>
  </si>
  <si>
    <t>13025</t>
  </si>
  <si>
    <t>CHATEAUNEUF-LE-ROUGE</t>
  </si>
  <si>
    <t>13026</t>
  </si>
  <si>
    <t>CHATEAUNEUF-LES-MARTIGUES</t>
  </si>
  <si>
    <t>13028</t>
  </si>
  <si>
    <t>LA CIOTAT</t>
  </si>
  <si>
    <t>13029</t>
  </si>
  <si>
    <t>CORNILLON-CONFOUX</t>
  </si>
  <si>
    <t>13030</t>
  </si>
  <si>
    <t>CUGES-LES-PINS</t>
  </si>
  <si>
    <t>13031</t>
  </si>
  <si>
    <t>LA DESTROUSSE</t>
  </si>
  <si>
    <t>13032</t>
  </si>
  <si>
    <t>EGUILLES</t>
  </si>
  <si>
    <t>13033</t>
  </si>
  <si>
    <t>ENSUES-LA-REDONNE</t>
  </si>
  <si>
    <t>13035</t>
  </si>
  <si>
    <t>EYGUIERES</t>
  </si>
  <si>
    <t>13037</t>
  </si>
  <si>
    <t>LA FARE-LES-OLIVIERS</t>
  </si>
  <si>
    <t>13039</t>
  </si>
  <si>
    <t>FOS-SUR-MER</t>
  </si>
  <si>
    <t>13040</t>
  </si>
  <si>
    <t>FUVEAU</t>
  </si>
  <si>
    <t>13041</t>
  </si>
  <si>
    <t>GARDANNE</t>
  </si>
  <si>
    <t>13042</t>
  </si>
  <si>
    <t>GEMENOS</t>
  </si>
  <si>
    <t>13043</t>
  </si>
  <si>
    <t>GIGNAC-LA-NERTHE</t>
  </si>
  <si>
    <t>13044</t>
  </si>
  <si>
    <t>GRANS</t>
  </si>
  <si>
    <t>13046</t>
  </si>
  <si>
    <t>GREASQUE</t>
  </si>
  <si>
    <t>13047</t>
  </si>
  <si>
    <t>ISTRES</t>
  </si>
  <si>
    <t>13048</t>
  </si>
  <si>
    <t>JOUQUES</t>
  </si>
  <si>
    <t>13049</t>
  </si>
  <si>
    <t>LAMANON</t>
  </si>
  <si>
    <t>13050</t>
  </si>
  <si>
    <t>LAMBESC</t>
  </si>
  <si>
    <t>13051</t>
  </si>
  <si>
    <t>LANCON-PROVENCE</t>
  </si>
  <si>
    <t>13053</t>
  </si>
  <si>
    <t>MALLEMORT</t>
  </si>
  <si>
    <t>13054</t>
  </si>
  <si>
    <t>MARIGNANE</t>
  </si>
  <si>
    <t>13055</t>
  </si>
  <si>
    <t>MARSEILLE</t>
  </si>
  <si>
    <t>13056</t>
  </si>
  <si>
    <t>MARTIGUES</t>
  </si>
  <si>
    <t>13059</t>
  </si>
  <si>
    <t>MEYRARGUES</t>
  </si>
  <si>
    <t>13060</t>
  </si>
  <si>
    <t>MEYREUIL</t>
  </si>
  <si>
    <t>13062</t>
  </si>
  <si>
    <t>MIMET</t>
  </si>
  <si>
    <t>13063</t>
  </si>
  <si>
    <t>MIRAMAS</t>
  </si>
  <si>
    <t>13069</t>
  </si>
  <si>
    <t>PELISSANNE</t>
  </si>
  <si>
    <t>13070</t>
  </si>
  <si>
    <t>LA PENNE-SUR-HUVEAUNE</t>
  </si>
  <si>
    <t>13071</t>
  </si>
  <si>
    <t>LES PENNES-MIRABEAU</t>
  </si>
  <si>
    <t>13072</t>
  </si>
  <si>
    <t>PEYNIER</t>
  </si>
  <si>
    <t>13073</t>
  </si>
  <si>
    <t>PEYPIN</t>
  </si>
  <si>
    <t>13074</t>
  </si>
  <si>
    <t>PEYROLLES-EN-PROVENCE</t>
  </si>
  <si>
    <t>13075</t>
  </si>
  <si>
    <t>PLAN-DE-CUQUES</t>
  </si>
  <si>
    <t>13077</t>
  </si>
  <si>
    <t>PORT-DE-BOUC</t>
  </si>
  <si>
    <t>13078</t>
  </si>
  <si>
    <t>PORT-SAINT-LOUIS-DU-RHONE</t>
  </si>
  <si>
    <t>13079</t>
  </si>
  <si>
    <t>PUYLOUBIER</t>
  </si>
  <si>
    <t>13080</t>
  </si>
  <si>
    <t>LE PUY-SAINTE-REPARADE</t>
  </si>
  <si>
    <t>13081</t>
  </si>
  <si>
    <t>ROGNAC</t>
  </si>
  <si>
    <t>13082</t>
  </si>
  <si>
    <t>ROGNES</t>
  </si>
  <si>
    <t>13084</t>
  </si>
  <si>
    <t>LA ROQUE-D'ANTHERON</t>
  </si>
  <si>
    <t>13085</t>
  </si>
  <si>
    <t>ROQUEFORT-LA-BEDOULE</t>
  </si>
  <si>
    <t>13086</t>
  </si>
  <si>
    <t>ROQUEVAIRE</t>
  </si>
  <si>
    <t>13087</t>
  </si>
  <si>
    <t>ROUSSET</t>
  </si>
  <si>
    <t>13088</t>
  </si>
  <si>
    <t>LE ROVE</t>
  </si>
  <si>
    <t>13090</t>
  </si>
  <si>
    <t>SAINT-ANTONIN-SUR-BAYON</t>
  </si>
  <si>
    <t>13091</t>
  </si>
  <si>
    <t>SAINT-CANNAT</t>
  </si>
  <si>
    <t>13092</t>
  </si>
  <si>
    <t>SAINT-CHAMAS</t>
  </si>
  <si>
    <t>13093</t>
  </si>
  <si>
    <t>SAINT-ESTEVE-JANSON</t>
  </si>
  <si>
    <t>13095</t>
  </si>
  <si>
    <t>SAINT-MARC-JAUMEGARDE</t>
  </si>
  <si>
    <t>13098</t>
  </si>
  <si>
    <t>SAINT-MITRE-LES-REMPARTS</t>
  </si>
  <si>
    <t>13099</t>
  </si>
  <si>
    <t>SAINT-PAUL-LES-DURANCE</t>
  </si>
  <si>
    <t>13101</t>
  </si>
  <si>
    <t>SAINT-SAVOURNIN</t>
  </si>
  <si>
    <t>13102</t>
  </si>
  <si>
    <t>SAINT-VICTORET</t>
  </si>
  <si>
    <t>13103</t>
  </si>
  <si>
    <t>SALON-DE-PROVENCE</t>
  </si>
  <si>
    <t>13104</t>
  </si>
  <si>
    <t>SAUSSET-LES-PINS</t>
  </si>
  <si>
    <t>13105</t>
  </si>
  <si>
    <t>SENAS</t>
  </si>
  <si>
    <t>13106</t>
  </si>
  <si>
    <t>SEPTEMES-LES-VALLONS</t>
  </si>
  <si>
    <t>13107</t>
  </si>
  <si>
    <t>SIMIANE-COLLONGUE</t>
  </si>
  <si>
    <t>13109</t>
  </si>
  <si>
    <t>LE THOLONET</t>
  </si>
  <si>
    <t>13110</t>
  </si>
  <si>
    <t>TRETS</t>
  </si>
  <si>
    <t>13111</t>
  </si>
  <si>
    <t>VAUVENARGUES</t>
  </si>
  <si>
    <t>13112</t>
  </si>
  <si>
    <t>VELAUX</t>
  </si>
  <si>
    <t>13113</t>
  </si>
  <si>
    <t>VENELLES</t>
  </si>
  <si>
    <t>13114</t>
  </si>
  <si>
    <t>VENTABREN</t>
  </si>
  <si>
    <t>13115</t>
  </si>
  <si>
    <t>VERNEGUES</t>
  </si>
  <si>
    <t>13117</t>
  </si>
  <si>
    <t>VITROLLES</t>
  </si>
  <si>
    <t>13118</t>
  </si>
  <si>
    <t>COUDOUX</t>
  </si>
  <si>
    <t>13119</t>
  </si>
  <si>
    <t>CARNOUX-EN-PROVENCE</t>
  </si>
  <si>
    <t>14030</t>
  </si>
  <si>
    <t>AUTHIE</t>
  </si>
  <si>
    <t>200065597</t>
  </si>
  <si>
    <t>CU Caen la Mer</t>
  </si>
  <si>
    <t>GRANDE_AGGLO</t>
  </si>
  <si>
    <t>14060</t>
  </si>
  <si>
    <t>BENOUVILLE</t>
  </si>
  <si>
    <t>14068</t>
  </si>
  <si>
    <t>BIEVILLE-BEUVILLE</t>
  </si>
  <si>
    <t>14076</t>
  </si>
  <si>
    <t>BLAINVILLE-SUR-ORNE</t>
  </si>
  <si>
    <t>14092</t>
  </si>
  <si>
    <t>BOURGUEBUS</t>
  </si>
  <si>
    <t>14098</t>
  </si>
  <si>
    <t>THUE ET MUE</t>
  </si>
  <si>
    <t>14101</t>
  </si>
  <si>
    <t>BRETTEVILLE-SUR-ODON</t>
  </si>
  <si>
    <t>14118</t>
  </si>
  <si>
    <t>CAEN</t>
  </si>
  <si>
    <t>14123</t>
  </si>
  <si>
    <t>CAIRON</t>
  </si>
  <si>
    <t>14125</t>
  </si>
  <si>
    <t>CAMBES-EN-PLAINE</t>
  </si>
  <si>
    <t>14137</t>
  </si>
  <si>
    <t>CARPIQUET</t>
  </si>
  <si>
    <t>14166</t>
  </si>
  <si>
    <t>COLLEVILLE-MONTGOMERY</t>
  </si>
  <si>
    <t>14167</t>
  </si>
  <si>
    <t>COLOMBELLES</t>
  </si>
  <si>
    <t>14181</t>
  </si>
  <si>
    <t>CORMELLES-LE-ROYAL</t>
  </si>
  <si>
    <t>14215</t>
  </si>
  <si>
    <t>CUVERVILLE</t>
  </si>
  <si>
    <t>14221</t>
  </si>
  <si>
    <t>DEMOUVILLE</t>
  </si>
  <si>
    <t>14242</t>
  </si>
  <si>
    <t>EPRON</t>
  </si>
  <si>
    <t>14254</t>
  </si>
  <si>
    <t>ETERVILLE</t>
  </si>
  <si>
    <t>14271</t>
  </si>
  <si>
    <t>FLEURY-SUR-ORNE</t>
  </si>
  <si>
    <t>14288</t>
  </si>
  <si>
    <t>LE FRESNE-CAMILLY</t>
  </si>
  <si>
    <t>14294</t>
  </si>
  <si>
    <t>GARCELLES-SECQUEVILLE</t>
  </si>
  <si>
    <t>14301</t>
  </si>
  <si>
    <t>GIBERVILLE</t>
  </si>
  <si>
    <t>14319</t>
  </si>
  <si>
    <t>GRENTHEVILLE</t>
  </si>
  <si>
    <t>14325</t>
  </si>
  <si>
    <t>HERMANVILLE-SUR-MER</t>
  </si>
  <si>
    <t>14327</t>
  </si>
  <si>
    <t>HEROUVILLE-SAINT-CLAIR</t>
  </si>
  <si>
    <t>14339</t>
  </si>
  <si>
    <t>HUBERT-FOLIE</t>
  </si>
  <si>
    <t>14341</t>
  </si>
  <si>
    <t>IFS</t>
  </si>
  <si>
    <t>14365</t>
  </si>
  <si>
    <t>LION-SUR-MER</t>
  </si>
  <si>
    <t>14383</t>
  </si>
  <si>
    <t>LOUVIGNY</t>
  </si>
  <si>
    <t>14407</t>
  </si>
  <si>
    <t>MATHIEU</t>
  </si>
  <si>
    <t>14437</t>
  </si>
  <si>
    <t>MONDEVILLE</t>
  </si>
  <si>
    <t>14454</t>
  </si>
  <si>
    <t>MOUEN</t>
  </si>
  <si>
    <t>14488</t>
  </si>
  <si>
    <t>OUISTREHAM</t>
  </si>
  <si>
    <t>14495</t>
  </si>
  <si>
    <t>PERIERS-SUR-LE-DAN</t>
  </si>
  <si>
    <t>14538</t>
  </si>
  <si>
    <t>ROCQUANCOURT</t>
  </si>
  <si>
    <t>14542</t>
  </si>
  <si>
    <t>ROSEL</t>
  </si>
  <si>
    <t>14543</t>
  </si>
  <si>
    <t>ROTS</t>
  </si>
  <si>
    <t>14554</t>
  </si>
  <si>
    <t>SAINT-AIGNAN-DE-CRAMESNIL</t>
  </si>
  <si>
    <t>14556</t>
  </si>
  <si>
    <t>SAINT-ANDRE-SUR-ORNE</t>
  </si>
  <si>
    <t>14558</t>
  </si>
  <si>
    <t>SAINT-AUBIN-D'ARQUENAY</t>
  </si>
  <si>
    <t>14566</t>
  </si>
  <si>
    <t>SAINT-CONTEST</t>
  </si>
  <si>
    <t>14587</t>
  </si>
  <si>
    <t>SAINT-GERMAIN-LA-BLANCHE-HERBE</t>
  </si>
  <si>
    <t>14610</t>
  </si>
  <si>
    <t>SAINT-MANVIEU-NORREY</t>
  </si>
  <si>
    <t>14675</t>
  </si>
  <si>
    <t>SOLIERS</t>
  </si>
  <si>
    <t>14685</t>
  </si>
  <si>
    <t>THAON</t>
  </si>
  <si>
    <t>14691</t>
  </si>
  <si>
    <t>TILLY-LA-CAMPAGNE</t>
  </si>
  <si>
    <t>14707</t>
  </si>
  <si>
    <t>TOURVILLE-SUR-ODON</t>
  </si>
  <si>
    <t>14712</t>
  </si>
  <si>
    <t>SALINE</t>
  </si>
  <si>
    <t>14738</t>
  </si>
  <si>
    <t>VERSON</t>
  </si>
  <si>
    <t>14758</t>
  </si>
  <si>
    <t>VILLONS-LES-BUISSONS</t>
  </si>
  <si>
    <t>21003</t>
  </si>
  <si>
    <t>AHUY</t>
  </si>
  <si>
    <t>242100410</t>
  </si>
  <si>
    <t>Dijon Métropole</t>
  </si>
  <si>
    <t>21105</t>
  </si>
  <si>
    <t>BRESSEY-SUR-TILLE</t>
  </si>
  <si>
    <t>21106</t>
  </si>
  <si>
    <t>BRETENIERE</t>
  </si>
  <si>
    <t>21166</t>
  </si>
  <si>
    <t>CHENOVE</t>
  </si>
  <si>
    <t>21171</t>
  </si>
  <si>
    <t>CHEVIGNY-SAINT-SAUVEUR</t>
  </si>
  <si>
    <t>21192</t>
  </si>
  <si>
    <t>CORCELLES-LES-MONTS</t>
  </si>
  <si>
    <t>21213</t>
  </si>
  <si>
    <t>CRIMOLOIS</t>
  </si>
  <si>
    <t>21223</t>
  </si>
  <si>
    <t>DAIX</t>
  </si>
  <si>
    <t>21231</t>
  </si>
  <si>
    <t>DIJON</t>
  </si>
  <si>
    <t>21263</t>
  </si>
  <si>
    <t>FENAY</t>
  </si>
  <si>
    <t>21270</t>
  </si>
  <si>
    <t>FLAVIGNEROT</t>
  </si>
  <si>
    <t>21278</t>
  </si>
  <si>
    <t>FONTAINE-LES-DIJON</t>
  </si>
  <si>
    <t>21315</t>
  </si>
  <si>
    <t>HAUTEVILLE-LES-DIJON</t>
  </si>
  <si>
    <t>21355</t>
  </si>
  <si>
    <t>LONGVIC</t>
  </si>
  <si>
    <t>21370</t>
  </si>
  <si>
    <t>MAGNY-SUR-TILLE</t>
  </si>
  <si>
    <t>21390</t>
  </si>
  <si>
    <t>MARSANNAY-LA-COTE</t>
  </si>
  <si>
    <t>21452</t>
  </si>
  <si>
    <t>NEUILLY-LES-DIJON</t>
  </si>
  <si>
    <t>21473</t>
  </si>
  <si>
    <t>OUGES</t>
  </si>
  <si>
    <t>21481</t>
  </si>
  <si>
    <t>PERRIGNY-LES-DIJON</t>
  </si>
  <si>
    <t>21485</t>
  </si>
  <si>
    <t>PLOMBIERES-LES-DIJON</t>
  </si>
  <si>
    <t>21515</t>
  </si>
  <si>
    <t>QUETIGNY</t>
  </si>
  <si>
    <t>21540</t>
  </si>
  <si>
    <t>SAINT-APOLLINAIRE</t>
  </si>
  <si>
    <t>21605</t>
  </si>
  <si>
    <t>SENNECEY-LES-DIJON</t>
  </si>
  <si>
    <t>21617</t>
  </si>
  <si>
    <t>TALANT</t>
  </si>
  <si>
    <t>25014</t>
  </si>
  <si>
    <t>AMAGNEY</t>
  </si>
  <si>
    <t>242500361</t>
  </si>
  <si>
    <t>CA du Grand Besançon</t>
  </si>
  <si>
    <t>25027</t>
  </si>
  <si>
    <t>ARGUEL</t>
  </si>
  <si>
    <t>25030</t>
  </si>
  <si>
    <t>AUDEUX</t>
  </si>
  <si>
    <t>25035</t>
  </si>
  <si>
    <t>LES AUXONS</t>
  </si>
  <si>
    <t>25036</t>
  </si>
  <si>
    <t>AVANNE-AVENEY</t>
  </si>
  <si>
    <t>25056</t>
  </si>
  <si>
    <t>BESANCON</t>
  </si>
  <si>
    <t>25058</t>
  </si>
  <si>
    <t>BEURE</t>
  </si>
  <si>
    <t>25073</t>
  </si>
  <si>
    <t>BONNAY</t>
  </si>
  <si>
    <t>25084</t>
  </si>
  <si>
    <t>BOUSSIERES</t>
  </si>
  <si>
    <t>25086</t>
  </si>
  <si>
    <t>BRAILLANS</t>
  </si>
  <si>
    <t>25103</t>
  </si>
  <si>
    <t>BUSY</t>
  </si>
  <si>
    <t>25105</t>
  </si>
  <si>
    <t>BYANS-SUR-DOUBS</t>
  </si>
  <si>
    <t>25111</t>
  </si>
  <si>
    <t>CHALEZE</t>
  </si>
  <si>
    <t>25112</t>
  </si>
  <si>
    <t>CHALEZEULE</t>
  </si>
  <si>
    <t>25115</t>
  </si>
  <si>
    <t>CHAMPAGNEY</t>
  </si>
  <si>
    <t>25117</t>
  </si>
  <si>
    <t>CHAMPOUX</t>
  </si>
  <si>
    <t>25119</t>
  </si>
  <si>
    <t>CHAMPVANS-LES-MOULINS</t>
  </si>
  <si>
    <t>25133</t>
  </si>
  <si>
    <t>CHATILLON-LE-DUC</t>
  </si>
  <si>
    <t>25136</t>
  </si>
  <si>
    <t>CHAUCENNE</t>
  </si>
  <si>
    <t>25137</t>
  </si>
  <si>
    <t>CHAUDEFONTAINE</t>
  </si>
  <si>
    <t>25147</t>
  </si>
  <si>
    <t>CHEMAUDIN ET VAUX</t>
  </si>
  <si>
    <t>25152</t>
  </si>
  <si>
    <t>LA CHEVILLOTTE</t>
  </si>
  <si>
    <t>25153</t>
  </si>
  <si>
    <t>CHEVROZ</t>
  </si>
  <si>
    <t>25186</t>
  </si>
  <si>
    <t>CUSSEY-SUR-L'OGNON</t>
  </si>
  <si>
    <t>25195</t>
  </si>
  <si>
    <t>DANNEMARIE-SUR-CRETE</t>
  </si>
  <si>
    <t>25197</t>
  </si>
  <si>
    <t>DELUZ</t>
  </si>
  <si>
    <t>25200</t>
  </si>
  <si>
    <t>DEVECEY</t>
  </si>
  <si>
    <t>25212</t>
  </si>
  <si>
    <t>ECOLE-VALENTIN</t>
  </si>
  <si>
    <t>25245</t>
  </si>
  <si>
    <t>FONTAIN</t>
  </si>
  <si>
    <t>25258</t>
  </si>
  <si>
    <t>FRANOIS</t>
  </si>
  <si>
    <t>25265</t>
  </si>
  <si>
    <t>GENEUILLE</t>
  </si>
  <si>
    <t>25267</t>
  </si>
  <si>
    <t>GENNES</t>
  </si>
  <si>
    <t>25287</t>
  </si>
  <si>
    <t>GRANDFONTAINE</t>
  </si>
  <si>
    <t>25297</t>
  </si>
  <si>
    <t>LE GRATTERIS</t>
  </si>
  <si>
    <t>25328</t>
  </si>
  <si>
    <t>LARNOD</t>
  </si>
  <si>
    <t>25364</t>
  </si>
  <si>
    <t>MAMIROLLE</t>
  </si>
  <si>
    <t>25368</t>
  </si>
  <si>
    <t>MARCHAUX</t>
  </si>
  <si>
    <t>25371</t>
  </si>
  <si>
    <t>MAZEROLLES-LE-SALIN</t>
  </si>
  <si>
    <t>25376</t>
  </si>
  <si>
    <t>MEREY-VIEILLEY</t>
  </si>
  <si>
    <t>25381</t>
  </si>
  <si>
    <t>MISEREY-SALINES</t>
  </si>
  <si>
    <t>25395</t>
  </si>
  <si>
    <t>MONTFAUCON</t>
  </si>
  <si>
    <t>25397</t>
  </si>
  <si>
    <t>MONTFERRAND-LE-CHATEAU</t>
  </si>
  <si>
    <t>25410</t>
  </si>
  <si>
    <t>MORRE</t>
  </si>
  <si>
    <t>25418</t>
  </si>
  <si>
    <t>NANCRAY</t>
  </si>
  <si>
    <t>25427</t>
  </si>
  <si>
    <t>NOIRONTE</t>
  </si>
  <si>
    <t>25429</t>
  </si>
  <si>
    <t>NOVILLARS</t>
  </si>
  <si>
    <t>25438</t>
  </si>
  <si>
    <t>OSSELLE-ROUTELLE</t>
  </si>
  <si>
    <t>25444</t>
  </si>
  <si>
    <t>PALISE</t>
  </si>
  <si>
    <t>25448</t>
  </si>
  <si>
    <t>PELOUSEY</t>
  </si>
  <si>
    <t>25454</t>
  </si>
  <si>
    <t>PIREY</t>
  </si>
  <si>
    <t>25466</t>
  </si>
  <si>
    <t>POUILLEY-FRANCAIS</t>
  </si>
  <si>
    <t>25467</t>
  </si>
  <si>
    <t>POUILLEY-LES-VIGNES</t>
  </si>
  <si>
    <t>25473</t>
  </si>
  <si>
    <t>PUGEY</t>
  </si>
  <si>
    <t>25477</t>
  </si>
  <si>
    <t>RANCENAY</t>
  </si>
  <si>
    <t>25495</t>
  </si>
  <si>
    <t>ROCHE-LEZ-BEAUPRE</t>
  </si>
  <si>
    <t>25502</t>
  </si>
  <si>
    <t>ROSET-FLUANS</t>
  </si>
  <si>
    <t>25527</t>
  </si>
  <si>
    <t>SAINT-VIT</t>
  </si>
  <si>
    <t>25532</t>
  </si>
  <si>
    <t>SAONE</t>
  </si>
  <si>
    <t>25542</t>
  </si>
  <si>
    <t>SERRE-LES-SAPINS</t>
  </si>
  <si>
    <t>25557</t>
  </si>
  <si>
    <t>TALLENAY</t>
  </si>
  <si>
    <t>25560</t>
  </si>
  <si>
    <t>THISE</t>
  </si>
  <si>
    <t>25561</t>
  </si>
  <si>
    <t>THORAISE</t>
  </si>
  <si>
    <t>25564</t>
  </si>
  <si>
    <t>TORPES</t>
  </si>
  <si>
    <t>25575</t>
  </si>
  <si>
    <t>VAIRE</t>
  </si>
  <si>
    <t>25594</t>
  </si>
  <si>
    <t>VELESMES-ESSARTS</t>
  </si>
  <si>
    <t>25598</t>
  </si>
  <si>
    <t>VENISE</t>
  </si>
  <si>
    <t>25611</t>
  </si>
  <si>
    <t>LA VEZE</t>
  </si>
  <si>
    <t>25612</t>
  </si>
  <si>
    <t>VIEILLEY</t>
  </si>
  <si>
    <t>25616</t>
  </si>
  <si>
    <t>VILLARS-SAINT-GEORGES</t>
  </si>
  <si>
    <t>25631</t>
  </si>
  <si>
    <t>VORGES-LES-PINS</t>
  </si>
  <si>
    <t>26004</t>
  </si>
  <si>
    <t>ALIXAN</t>
  </si>
  <si>
    <t>200068781</t>
  </si>
  <si>
    <t>CA Valence Romans Agglo</t>
  </si>
  <si>
    <t>26023</t>
  </si>
  <si>
    <t>BARBIERES</t>
  </si>
  <si>
    <t>26024</t>
  </si>
  <si>
    <t>BARCELONNE</t>
  </si>
  <si>
    <t>26032</t>
  </si>
  <si>
    <t>LA BAUME-CORNILLANE</t>
  </si>
  <si>
    <t>26034</t>
  </si>
  <si>
    <t>LA BAUME-D'HOSTUN</t>
  </si>
  <si>
    <t>26037</t>
  </si>
  <si>
    <t>BEAUMONT-LES-VALENCE</t>
  </si>
  <si>
    <t>26039</t>
  </si>
  <si>
    <t>BEAUREGARD-BARET</t>
  </si>
  <si>
    <t>26042</t>
  </si>
  <si>
    <t>BEAUVALLON</t>
  </si>
  <si>
    <t>26049</t>
  </si>
  <si>
    <t>BESAYES</t>
  </si>
  <si>
    <t>26057</t>
  </si>
  <si>
    <t>BOURG-DE-PEAGE</t>
  </si>
  <si>
    <t>26058</t>
  </si>
  <si>
    <t>BOURG-LES-VALENCE</t>
  </si>
  <si>
    <t>26064</t>
  </si>
  <si>
    <t>CHABEUIL</t>
  </si>
  <si>
    <t>26068</t>
  </si>
  <si>
    <t>LE CHALON</t>
  </si>
  <si>
    <t>26079</t>
  </si>
  <si>
    <t>CHARPEY</t>
  </si>
  <si>
    <t>26081</t>
  </si>
  <si>
    <t>CHATEAUDOUBLE</t>
  </si>
  <si>
    <t>26084</t>
  </si>
  <si>
    <t>CHATEAUNEUF-SUR-ISERE</t>
  </si>
  <si>
    <t>26087</t>
  </si>
  <si>
    <t>CHATILLON-SAINT-JEAN</t>
  </si>
  <si>
    <t>26088</t>
  </si>
  <si>
    <t>CHATUZANGE-LE-GOUBET</t>
  </si>
  <si>
    <t>26096</t>
  </si>
  <si>
    <t>CLERIEUX</t>
  </si>
  <si>
    <t>26100</t>
  </si>
  <si>
    <t>COMBOVIN</t>
  </si>
  <si>
    <t>26107</t>
  </si>
  <si>
    <t>CREPOL</t>
  </si>
  <si>
    <t>26124</t>
  </si>
  <si>
    <t>ETOILE-SUR-RHONE</t>
  </si>
  <si>
    <t>26129</t>
  </si>
  <si>
    <t>EYMEUX</t>
  </si>
  <si>
    <t>26139</t>
  </si>
  <si>
    <t>GENISSIEUX</t>
  </si>
  <si>
    <t>26140</t>
  </si>
  <si>
    <t>GEYSSANS</t>
  </si>
  <si>
    <t>26149</t>
  </si>
  <si>
    <t>HOSTUN</t>
  </si>
  <si>
    <t>26170</t>
  </si>
  <si>
    <t>MALISSARD</t>
  </si>
  <si>
    <t>26173</t>
  </si>
  <si>
    <t>MARCHES</t>
  </si>
  <si>
    <t>26184</t>
  </si>
  <si>
    <t>MIRIBEL</t>
  </si>
  <si>
    <t>26196</t>
  </si>
  <si>
    <t>MONTELEGER</t>
  </si>
  <si>
    <t>26197</t>
  </si>
  <si>
    <t>MONTELIER</t>
  </si>
  <si>
    <t>26206</t>
  </si>
  <si>
    <t>MONTMEYRAN</t>
  </si>
  <si>
    <t>26207</t>
  </si>
  <si>
    <t>MONTMIRAL</t>
  </si>
  <si>
    <t>26210</t>
  </si>
  <si>
    <t>MONTRIGAUD</t>
  </si>
  <si>
    <t>26212</t>
  </si>
  <si>
    <t>MONTVENDRE</t>
  </si>
  <si>
    <t>26218</t>
  </si>
  <si>
    <t>MOURS-SAINT-EUSEBE</t>
  </si>
  <si>
    <t>26224</t>
  </si>
  <si>
    <t>OURCHES</t>
  </si>
  <si>
    <t>26225</t>
  </si>
  <si>
    <t>PARNANS</t>
  </si>
  <si>
    <t>26231</t>
  </si>
  <si>
    <t>PEYRINS</t>
  </si>
  <si>
    <t>26232</t>
  </si>
  <si>
    <t>PEYRUS</t>
  </si>
  <si>
    <t>26252</t>
  </si>
  <si>
    <t>PORTES-LES-VALENCE</t>
  </si>
  <si>
    <t>26273</t>
  </si>
  <si>
    <t>ROCHEFORT-SAMSON</t>
  </si>
  <si>
    <t>26281</t>
  </si>
  <si>
    <t>ROMANS-SUR-ISERE</t>
  </si>
  <si>
    <t>26294</t>
  </si>
  <si>
    <t>SAINT-BARDOUX</t>
  </si>
  <si>
    <t>26297</t>
  </si>
  <si>
    <t>SAINT-BONNET-DE-VALCLERIEUX</t>
  </si>
  <si>
    <t>26298</t>
  </si>
  <si>
    <t>SAINT-CHRISTOPHE-ET-LE-LARIS</t>
  </si>
  <si>
    <t>26310</t>
  </si>
  <si>
    <t>SAINT-LAURENT-D'ONAY</t>
  </si>
  <si>
    <t>26313</t>
  </si>
  <si>
    <t>SAINT-MARCEL-LES-VALENCE</t>
  </si>
  <si>
    <t>26319</t>
  </si>
  <si>
    <t>SAINT-MICHEL-SUR-SAVASSE</t>
  </si>
  <si>
    <t>26323</t>
  </si>
  <si>
    <t>SAINT-PAUL-LES-ROMANS</t>
  </si>
  <si>
    <t>26355</t>
  </si>
  <si>
    <t>TRIORS</t>
  </si>
  <si>
    <t>26358</t>
  </si>
  <si>
    <t>UPIE</t>
  </si>
  <si>
    <t>26362</t>
  </si>
  <si>
    <t>VALENCE</t>
  </si>
  <si>
    <t>26379</t>
  </si>
  <si>
    <t>GRANGES-LES-BEAUMONT</t>
  </si>
  <si>
    <t>26381</t>
  </si>
  <si>
    <t>JAILLANS</t>
  </si>
  <si>
    <t>26382</t>
  </si>
  <si>
    <t>SAINT-VINCENT-LA-COMMANDERIE</t>
  </si>
  <si>
    <t>29011</t>
  </si>
  <si>
    <t>BOHARS</t>
  </si>
  <si>
    <t>242900314</t>
  </si>
  <si>
    <t>Brest Métropole</t>
  </si>
  <si>
    <t>29019</t>
  </si>
  <si>
    <t>BREST</t>
  </si>
  <si>
    <t>29061</t>
  </si>
  <si>
    <t>GOUESNOU</t>
  </si>
  <si>
    <t>29069</t>
  </si>
  <si>
    <t>GUILERS</t>
  </si>
  <si>
    <t>29075</t>
  </si>
  <si>
    <t>GUIPAVAS</t>
  </si>
  <si>
    <t>29189</t>
  </si>
  <si>
    <t>PLOUGASTEL-DAOULAS</t>
  </si>
  <si>
    <t>29212</t>
  </si>
  <si>
    <t>PLOUZANE</t>
  </si>
  <si>
    <t>29235</t>
  </si>
  <si>
    <t>LE RELECQ-KERHUON</t>
  </si>
  <si>
    <t>30011</t>
  </si>
  <si>
    <t>LES ANGLES</t>
  </si>
  <si>
    <t>248400251</t>
  </si>
  <si>
    <t>CA du Grand Avignon (COGA)</t>
  </si>
  <si>
    <t>30036</t>
  </si>
  <si>
    <t>BERNIS</t>
  </si>
  <si>
    <t>243000643</t>
  </si>
  <si>
    <t>CA de Nîmes Métropole</t>
  </si>
  <si>
    <t>30039</t>
  </si>
  <si>
    <t>BEZOUCE</t>
  </si>
  <si>
    <t>30047</t>
  </si>
  <si>
    <t>BOUILLARGUES</t>
  </si>
  <si>
    <t>30057</t>
  </si>
  <si>
    <t>CABRIERES</t>
  </si>
  <si>
    <t>30060</t>
  </si>
  <si>
    <t>CAISSARGUES</t>
  </si>
  <si>
    <t>30061</t>
  </si>
  <si>
    <t>LA CALMETTE</t>
  </si>
  <si>
    <t>30075</t>
  </si>
  <si>
    <t>CAVEIRAC</t>
  </si>
  <si>
    <t>30082</t>
  </si>
  <si>
    <t>CLARENSAC</t>
  </si>
  <si>
    <t>30102</t>
  </si>
  <si>
    <t>DIONS</t>
  </si>
  <si>
    <t>30104</t>
  </si>
  <si>
    <t>DOMESSARGUES</t>
  </si>
  <si>
    <t>30112</t>
  </si>
  <si>
    <t>FONS</t>
  </si>
  <si>
    <t>30122</t>
  </si>
  <si>
    <t>GAJAN</t>
  </si>
  <si>
    <t>30125</t>
  </si>
  <si>
    <t>GARONS</t>
  </si>
  <si>
    <t>30128</t>
  </si>
  <si>
    <t>GENERAC</t>
  </si>
  <si>
    <t>30138</t>
  </si>
  <si>
    <t>LANGLADE</t>
  </si>
  <si>
    <t>30145</t>
  </si>
  <si>
    <t>LEDENON</t>
  </si>
  <si>
    <t>30155</t>
  </si>
  <si>
    <t>MANDUEL</t>
  </si>
  <si>
    <t>30156</t>
  </si>
  <si>
    <t>MARGUERITTES</t>
  </si>
  <si>
    <t>30163</t>
  </si>
  <si>
    <t>MAURESSARGUES</t>
  </si>
  <si>
    <t>30169</t>
  </si>
  <si>
    <t>MILHAUD</t>
  </si>
  <si>
    <t>30180</t>
  </si>
  <si>
    <t>MONTIGNARGUES</t>
  </si>
  <si>
    <t>30183</t>
  </si>
  <si>
    <t>MOULEZAN</t>
  </si>
  <si>
    <t>30189</t>
  </si>
  <si>
    <t>NIMES</t>
  </si>
  <si>
    <t>30206</t>
  </si>
  <si>
    <t>POULX</t>
  </si>
  <si>
    <t>30209</t>
  </si>
  <si>
    <t>PUJAUT</t>
  </si>
  <si>
    <t>30211</t>
  </si>
  <si>
    <t>REDESSAN</t>
  </si>
  <si>
    <t>30217</t>
  </si>
  <si>
    <t>ROCHEFORT-DU-GARD</t>
  </si>
  <si>
    <t>30221</t>
  </si>
  <si>
    <t>ROQUEMAURE</t>
  </si>
  <si>
    <t>30224</t>
  </si>
  <si>
    <t>LA ROUVIERE</t>
  </si>
  <si>
    <t>30228</t>
  </si>
  <si>
    <t>SAINTE-ANASTASIE</t>
  </si>
  <si>
    <t>30233</t>
  </si>
  <si>
    <t>SAINT-BAUZELY</t>
  </si>
  <si>
    <t>30241</t>
  </si>
  <si>
    <t>SAINT-CHAPTES</t>
  </si>
  <si>
    <t>30245</t>
  </si>
  <si>
    <t>SAINT-COME-ET-MARUEJOLS</t>
  </si>
  <si>
    <t>30249</t>
  </si>
  <si>
    <t>SAINT-DIONISY</t>
  </si>
  <si>
    <t>30255</t>
  </si>
  <si>
    <t>SAINT-GENIES-DE-MALGOIRES</t>
  </si>
  <si>
    <t>30257</t>
  </si>
  <si>
    <t>SAINT-GERVASY</t>
  </si>
  <si>
    <t>30258</t>
  </si>
  <si>
    <t>SAINT-GILLES</t>
  </si>
  <si>
    <t>30281</t>
  </si>
  <si>
    <t>SAINT-MAMERT-DU-GARD</t>
  </si>
  <si>
    <t>30312</t>
  </si>
  <si>
    <t>SAUVETERRE</t>
  </si>
  <si>
    <t>30313</t>
  </si>
  <si>
    <t>SAUZET</t>
  </si>
  <si>
    <t>30315</t>
  </si>
  <si>
    <t>SAZE</t>
  </si>
  <si>
    <t>30317</t>
  </si>
  <si>
    <t>SERNHAC</t>
  </si>
  <si>
    <t>30351</t>
  </si>
  <si>
    <t>VILLENEUVE-LES-AVIGNON</t>
  </si>
  <si>
    <t>30354</t>
  </si>
  <si>
    <t>MONTAGNAC</t>
  </si>
  <si>
    <t>30356</t>
  </si>
  <si>
    <t>RODILHAN</t>
  </si>
  <si>
    <t>31003</t>
  </si>
  <si>
    <t>AIGREFEUILLE</t>
  </si>
  <si>
    <t>243100518</t>
  </si>
  <si>
    <t>Toulouse Métropole</t>
  </si>
  <si>
    <t>31022</t>
  </si>
  <si>
    <t>AUCAMVILLE</t>
  </si>
  <si>
    <t>31032</t>
  </si>
  <si>
    <t>AUSSONNE</t>
  </si>
  <si>
    <t>31044</t>
  </si>
  <si>
    <t>BALMA</t>
  </si>
  <si>
    <t>31053</t>
  </si>
  <si>
    <t>BEAUPUY</t>
  </si>
  <si>
    <t>31056</t>
  </si>
  <si>
    <t>BEAUZELLE</t>
  </si>
  <si>
    <t>31069</t>
  </si>
  <si>
    <t>BLAGNAC</t>
  </si>
  <si>
    <t>31088</t>
  </si>
  <si>
    <t>BRAX</t>
  </si>
  <si>
    <t>31091</t>
  </si>
  <si>
    <t>BRUGUIERES</t>
  </si>
  <si>
    <t>31116</t>
  </si>
  <si>
    <t>CASTELGINEST</t>
  </si>
  <si>
    <t>31149</t>
  </si>
  <si>
    <t>COLOMIERS</t>
  </si>
  <si>
    <t>31150</t>
  </si>
  <si>
    <t>CORNEBARRIEU</t>
  </si>
  <si>
    <t>31157</t>
  </si>
  <si>
    <t>CUGNAUX</t>
  </si>
  <si>
    <t>31163</t>
  </si>
  <si>
    <t>DREMIL-LAFAGE</t>
  </si>
  <si>
    <t>31182</t>
  </si>
  <si>
    <t>FENOUILLET</t>
  </si>
  <si>
    <t>31184</t>
  </si>
  <si>
    <t>FLOURENS</t>
  </si>
  <si>
    <t>31186</t>
  </si>
  <si>
    <t>FONBEAUZARD</t>
  </si>
  <si>
    <t>31205</t>
  </si>
  <si>
    <t>GAGNAC-SUR-GARONNE</t>
  </si>
  <si>
    <t>31230</t>
  </si>
  <si>
    <t>GRATENTOUR</t>
  </si>
  <si>
    <t>31282</t>
  </si>
  <si>
    <t>LAUNAGUET</t>
  </si>
  <si>
    <t>31293</t>
  </si>
  <si>
    <t>LESPINASSE</t>
  </si>
  <si>
    <t>31351</t>
  </si>
  <si>
    <t>MONDONVILLE</t>
  </si>
  <si>
    <t>31352</t>
  </si>
  <si>
    <t>MONDOUZIL</t>
  </si>
  <si>
    <t>31355</t>
  </si>
  <si>
    <t>MONS</t>
  </si>
  <si>
    <t>31389</t>
  </si>
  <si>
    <t>MONTRABE</t>
  </si>
  <si>
    <t>31417</t>
  </si>
  <si>
    <t>PIBRAC</t>
  </si>
  <si>
    <t>31418</t>
  </si>
  <si>
    <t>PIN-BALMA</t>
  </si>
  <si>
    <t>31445</t>
  </si>
  <si>
    <t>QUINT-FONSEGRIVES</t>
  </si>
  <si>
    <t>31467</t>
  </si>
  <si>
    <t>SAINT-ALBAN</t>
  </si>
  <si>
    <t>31488</t>
  </si>
  <si>
    <t>SAINT-JEAN</t>
  </si>
  <si>
    <t>31490</t>
  </si>
  <si>
    <t>SAINT-JORY</t>
  </si>
  <si>
    <t>31506</t>
  </si>
  <si>
    <t>SAINT-ORENS-DE-GAMEVILLE</t>
  </si>
  <si>
    <t>31541</t>
  </si>
  <si>
    <t>SEILH</t>
  </si>
  <si>
    <t>31555</t>
  </si>
  <si>
    <t>TOULOUSE</t>
  </si>
  <si>
    <t>31557</t>
  </si>
  <si>
    <t>TOURNEFEUILLE</t>
  </si>
  <si>
    <t>31561</t>
  </si>
  <si>
    <t>L'UNION</t>
  </si>
  <si>
    <t>31588</t>
  </si>
  <si>
    <t>VILLENEUVE-TOLOSANE</t>
  </si>
  <si>
    <t>33003</t>
  </si>
  <si>
    <t>AMBARES-ET-LAGRAVE</t>
  </si>
  <si>
    <t>243300316</t>
  </si>
  <si>
    <t>Bordeaux Métropole</t>
  </si>
  <si>
    <t>33004</t>
  </si>
  <si>
    <t>AMBES</t>
  </si>
  <si>
    <t>33013</t>
  </si>
  <si>
    <t>ARTIGUES-PRES-BORDEAUX</t>
  </si>
  <si>
    <t>33032</t>
  </si>
  <si>
    <t>BASSENS</t>
  </si>
  <si>
    <t>33039</t>
  </si>
  <si>
    <t>BEGLES</t>
  </si>
  <si>
    <t>33056</t>
  </si>
  <si>
    <t>BLANQUEFORT</t>
  </si>
  <si>
    <t>33063</t>
  </si>
  <si>
    <t>BORDEAUX</t>
  </si>
  <si>
    <t>33065</t>
  </si>
  <si>
    <t>BOULIAC</t>
  </si>
  <si>
    <t>33069</t>
  </si>
  <si>
    <t>LE BOUSCAT</t>
  </si>
  <si>
    <t>33075</t>
  </si>
  <si>
    <t>BRUGES</t>
  </si>
  <si>
    <t>33096</t>
  </si>
  <si>
    <t>CARBON-BLANC</t>
  </si>
  <si>
    <t>33119</t>
  </si>
  <si>
    <t>CENON</t>
  </si>
  <si>
    <t>33162</t>
  </si>
  <si>
    <t>EYSINES</t>
  </si>
  <si>
    <t>33167</t>
  </si>
  <si>
    <t>FLOIRAC</t>
  </si>
  <si>
    <t>33192</t>
  </si>
  <si>
    <t>GRADIGNAN</t>
  </si>
  <si>
    <t>33200</t>
  </si>
  <si>
    <t>LE HAILLAN</t>
  </si>
  <si>
    <t>33249</t>
  </si>
  <si>
    <t>LORMONT</t>
  </si>
  <si>
    <t>33273</t>
  </si>
  <si>
    <t>MARTIGNAS-SUR-JALLE</t>
  </si>
  <si>
    <t>33281</t>
  </si>
  <si>
    <t>MERIGNAC</t>
  </si>
  <si>
    <t>33312</t>
  </si>
  <si>
    <t>PAREMPUYRE</t>
  </si>
  <si>
    <t>33318</t>
  </si>
  <si>
    <t>PESSAC</t>
  </si>
  <si>
    <t>33376</t>
  </si>
  <si>
    <t>SAINT-AUBIN-DE-MEDOC</t>
  </si>
  <si>
    <t>33434</t>
  </si>
  <si>
    <t>SAINT-LOUIS-DE-MONTFERRAND</t>
  </si>
  <si>
    <t>33449</t>
  </si>
  <si>
    <t>SAINT-MEDARD-EN-JALLES</t>
  </si>
  <si>
    <t>33487</t>
  </si>
  <si>
    <t>SAINT-VINCENT-DE-PAUL</t>
  </si>
  <si>
    <t>33519</t>
  </si>
  <si>
    <t>LE TAILLAN-MEDOC</t>
  </si>
  <si>
    <t>33522</t>
  </si>
  <si>
    <t>TALENCE</t>
  </si>
  <si>
    <t>33550</t>
  </si>
  <si>
    <t>VILLENAVE-D'ORNON</t>
  </si>
  <si>
    <t>34022</t>
  </si>
  <si>
    <t>BAILLARGUES</t>
  </si>
  <si>
    <t>243400017</t>
  </si>
  <si>
    <t>Montpellier Méditerranée Métropole</t>
  </si>
  <si>
    <t>34027</t>
  </si>
  <si>
    <t>BEAULIEU</t>
  </si>
  <si>
    <t>34057</t>
  </si>
  <si>
    <t>CASTELNAU-LE-LEZ</t>
  </si>
  <si>
    <t>34058</t>
  </si>
  <si>
    <t>CASTRIES</t>
  </si>
  <si>
    <t>34077</t>
  </si>
  <si>
    <t>CLAPIERS</t>
  </si>
  <si>
    <t>34087</t>
  </si>
  <si>
    <t>COURNONSEC</t>
  </si>
  <si>
    <t>34088</t>
  </si>
  <si>
    <t>COURNONTERRAL</t>
  </si>
  <si>
    <t>34090</t>
  </si>
  <si>
    <t>LE CRES</t>
  </si>
  <si>
    <t>34095</t>
  </si>
  <si>
    <t>FABREGUES</t>
  </si>
  <si>
    <t>34116</t>
  </si>
  <si>
    <t>GRABELS</t>
  </si>
  <si>
    <t>34120</t>
  </si>
  <si>
    <t>JACOU</t>
  </si>
  <si>
    <t>34123</t>
  </si>
  <si>
    <t>JUVIGNAC</t>
  </si>
  <si>
    <t>34129</t>
  </si>
  <si>
    <t>LATTES</t>
  </si>
  <si>
    <t>34134</t>
  </si>
  <si>
    <t>LAVERUNE</t>
  </si>
  <si>
    <t>34164</t>
  </si>
  <si>
    <t>MONTAUD</t>
  </si>
  <si>
    <t>34169</t>
  </si>
  <si>
    <t>MONTFERRIER-SUR-LEZ</t>
  </si>
  <si>
    <t>34172</t>
  </si>
  <si>
    <t>MONTPELLIER</t>
  </si>
  <si>
    <t>34179</t>
  </si>
  <si>
    <t>MURVIEL-LES-MONTPELLIER</t>
  </si>
  <si>
    <t>34198</t>
  </si>
  <si>
    <t>PEROLS</t>
  </si>
  <si>
    <t>34202</t>
  </si>
  <si>
    <t>PIGNAN</t>
  </si>
  <si>
    <t>34217</t>
  </si>
  <si>
    <t>PRADES-LE-LEZ</t>
  </si>
  <si>
    <t>34227</t>
  </si>
  <si>
    <t>RESTINCLIERES</t>
  </si>
  <si>
    <t>34244</t>
  </si>
  <si>
    <t>SAINT-BRES</t>
  </si>
  <si>
    <t>34249</t>
  </si>
  <si>
    <t>SAINT-DREZERY</t>
  </si>
  <si>
    <t>34256</t>
  </si>
  <si>
    <t>SAINT-GENIES-DES-MOURGUES</t>
  </si>
  <si>
    <t>34259</t>
  </si>
  <si>
    <t>SAINT-GEORGES-D'ORQUES</t>
  </si>
  <si>
    <t>34270</t>
  </si>
  <si>
    <t>SAINT-JEAN-DE-VEDAS</t>
  </si>
  <si>
    <t>34295</t>
  </si>
  <si>
    <t>SAUSSAN</t>
  </si>
  <si>
    <t>34307</t>
  </si>
  <si>
    <t>SUSSARGUES</t>
  </si>
  <si>
    <t>34327</t>
  </si>
  <si>
    <t>VENDARGUES</t>
  </si>
  <si>
    <t>34337</t>
  </si>
  <si>
    <t>VILLENEUVE-LES-MAGUELONE</t>
  </si>
  <si>
    <t>35001</t>
  </si>
  <si>
    <t>ACIGNE</t>
  </si>
  <si>
    <t>243500139</t>
  </si>
  <si>
    <t>Rennes Métropole</t>
  </si>
  <si>
    <t>35022</t>
  </si>
  <si>
    <t>BECHEREL</t>
  </si>
  <si>
    <t>35024</t>
  </si>
  <si>
    <t>BETTON</t>
  </si>
  <si>
    <t>35032</t>
  </si>
  <si>
    <t>BOURGBARRE</t>
  </si>
  <si>
    <t>35039</t>
  </si>
  <si>
    <t>BRECE</t>
  </si>
  <si>
    <t>35047</t>
  </si>
  <si>
    <t>BRUZ</t>
  </si>
  <si>
    <t>35051</t>
  </si>
  <si>
    <t>CESSON-SEVIGNE</t>
  </si>
  <si>
    <t>35055</t>
  </si>
  <si>
    <t>CHANTEPIE</t>
  </si>
  <si>
    <t>35058</t>
  </si>
  <si>
    <t>LA CHAPELLE-CHAUSSEE</t>
  </si>
  <si>
    <t>35059</t>
  </si>
  <si>
    <t>LA CHAPELLE-DES-FOUGERETZ</t>
  </si>
  <si>
    <t>35065</t>
  </si>
  <si>
    <t>LA CHAPELLE-THOUARAULT</t>
  </si>
  <si>
    <t>35066</t>
  </si>
  <si>
    <t>CHARTRES-DE-BRETAGNE</t>
  </si>
  <si>
    <t>35076</t>
  </si>
  <si>
    <t>CHAVAGNE</t>
  </si>
  <si>
    <t>35079</t>
  </si>
  <si>
    <t>CHEVAIGNE</t>
  </si>
  <si>
    <t>35080</t>
  </si>
  <si>
    <t>CINTRE</t>
  </si>
  <si>
    <t>35081</t>
  </si>
  <si>
    <t>CLAYES</t>
  </si>
  <si>
    <t>35088</t>
  </si>
  <si>
    <t>CORPS-NUDS</t>
  </si>
  <si>
    <t>35120</t>
  </si>
  <si>
    <t>GEVEZE</t>
  </si>
  <si>
    <t>35131</t>
  </si>
  <si>
    <t>L'HERMITAGE</t>
  </si>
  <si>
    <t>35139</t>
  </si>
  <si>
    <t>LAILLE</t>
  </si>
  <si>
    <t>35144</t>
  </si>
  <si>
    <t>LANGAN</t>
  </si>
  <si>
    <t>35180</t>
  </si>
  <si>
    <t>MINIAC-SOUS-BECHEREL</t>
  </si>
  <si>
    <t>35189</t>
  </si>
  <si>
    <t>MONTGERMONT</t>
  </si>
  <si>
    <t>35196</t>
  </si>
  <si>
    <t>MORDELLES</t>
  </si>
  <si>
    <t>35204</t>
  </si>
  <si>
    <t>NOUVOITOU</t>
  </si>
  <si>
    <t>35206</t>
  </si>
  <si>
    <t>NOYAL-CHATILLON-SUR-SEICHE</t>
  </si>
  <si>
    <t>35208</t>
  </si>
  <si>
    <t>ORGERES</t>
  </si>
  <si>
    <t>35210</t>
  </si>
  <si>
    <t>PACE</t>
  </si>
  <si>
    <t>35216</t>
  </si>
  <si>
    <t>PARTHENAY-DE-BRETAGNE</t>
  </si>
  <si>
    <t>35238</t>
  </si>
  <si>
    <t>RENNES</t>
  </si>
  <si>
    <t>35240</t>
  </si>
  <si>
    <t>LE RHEU</t>
  </si>
  <si>
    <t>35245</t>
  </si>
  <si>
    <t>ROMILLE</t>
  </si>
  <si>
    <t>35250</t>
  </si>
  <si>
    <t>SAINT-ARMEL</t>
  </si>
  <si>
    <t>35266</t>
  </si>
  <si>
    <t>SAINT-ERBLON</t>
  </si>
  <si>
    <t>35275</t>
  </si>
  <si>
    <t>35278</t>
  </si>
  <si>
    <t>SAINT-GREGOIRE</t>
  </si>
  <si>
    <t>35281</t>
  </si>
  <si>
    <t>SAINT-JACQUES-DE-LA-LANDE</t>
  </si>
  <si>
    <t>35315</t>
  </si>
  <si>
    <t>SAINT-SULPICE-LA-FORET</t>
  </si>
  <si>
    <t>35334</t>
  </si>
  <si>
    <t>THORIGNE-FOUILLARD</t>
  </si>
  <si>
    <t>35351</t>
  </si>
  <si>
    <t>LE VERGER</t>
  </si>
  <si>
    <t>35352</t>
  </si>
  <si>
    <t>VERN-SUR-SEICHE</t>
  </si>
  <si>
    <t>35353</t>
  </si>
  <si>
    <t>VEZIN-LE-COQUET</t>
  </si>
  <si>
    <t>35363</t>
  </si>
  <si>
    <t>PONT-PEAN</t>
  </si>
  <si>
    <t>37018</t>
  </si>
  <si>
    <t>BALLAN-MIRE</t>
  </si>
  <si>
    <t>243700754</t>
  </si>
  <si>
    <t>Tours Métropole Val de Loire</t>
  </si>
  <si>
    <t>37025</t>
  </si>
  <si>
    <t>BERTHENAY</t>
  </si>
  <si>
    <t>37050</t>
  </si>
  <si>
    <t>CHAMBRAY-LES-TOURS</t>
  </si>
  <si>
    <t>37054</t>
  </si>
  <si>
    <t>CHANCEAUX-SUR-CHOISILLE</t>
  </si>
  <si>
    <t>37099</t>
  </si>
  <si>
    <t>DRUYE</t>
  </si>
  <si>
    <t>37109</t>
  </si>
  <si>
    <t>FONDETTES</t>
  </si>
  <si>
    <t>37122</t>
  </si>
  <si>
    <t>JOUE-LES-TOURS</t>
  </si>
  <si>
    <t>37139</t>
  </si>
  <si>
    <t>LUYNES</t>
  </si>
  <si>
    <t>37151</t>
  </si>
  <si>
    <t>LA MEMBROLLE-SUR-CHOISILLE</t>
  </si>
  <si>
    <t>37152</t>
  </si>
  <si>
    <t>METTRAY</t>
  </si>
  <si>
    <t>37172</t>
  </si>
  <si>
    <t>NOTRE-DAME-D'OE</t>
  </si>
  <si>
    <t>37179</t>
  </si>
  <si>
    <t>PARCAY-MESLAY</t>
  </si>
  <si>
    <t>37195</t>
  </si>
  <si>
    <t>LA RICHE</t>
  </si>
  <si>
    <t>37203</t>
  </si>
  <si>
    <t>ROCHECORBON</t>
  </si>
  <si>
    <t>37208</t>
  </si>
  <si>
    <t>SAINT-AVERTIN</t>
  </si>
  <si>
    <t>37214</t>
  </si>
  <si>
    <t>SAINT-CYR-SUR-LOIRE</t>
  </si>
  <si>
    <t>37217</t>
  </si>
  <si>
    <t>SAINT-ETIENNE-DE-CHIGNY</t>
  </si>
  <si>
    <t>37219</t>
  </si>
  <si>
    <t>SAINT-GENOUPH</t>
  </si>
  <si>
    <t>37233</t>
  </si>
  <si>
    <t>SAINT-PIERRE-DES-CORPS</t>
  </si>
  <si>
    <t>37243</t>
  </si>
  <si>
    <t>SAVONNIERES</t>
  </si>
  <si>
    <t>37261</t>
  </si>
  <si>
    <t>TOURS</t>
  </si>
  <si>
    <t>37272</t>
  </si>
  <si>
    <t>VILLANDRY</t>
  </si>
  <si>
    <t>38057</t>
  </si>
  <si>
    <t>BRESSON</t>
  </si>
  <si>
    <t>200040715</t>
  </si>
  <si>
    <t>Grenoble-Alpes-Métropole</t>
  </si>
  <si>
    <t>38059</t>
  </si>
  <si>
    <t>BRIE-ET-ANGONNES</t>
  </si>
  <si>
    <t>38068</t>
  </si>
  <si>
    <t>CHAMPAGNIER</t>
  </si>
  <si>
    <t>38071</t>
  </si>
  <si>
    <t>CHAMP-SUR-DRAC</t>
  </si>
  <si>
    <t>38111</t>
  </si>
  <si>
    <t>CLAIX</t>
  </si>
  <si>
    <t>38126</t>
  </si>
  <si>
    <t>CORENC</t>
  </si>
  <si>
    <t>38150</t>
  </si>
  <si>
    <t>DOMENE</t>
  </si>
  <si>
    <t>38151</t>
  </si>
  <si>
    <t>ECHIROLLES</t>
  </si>
  <si>
    <t>38158</t>
  </si>
  <si>
    <t>EYBENS</t>
  </si>
  <si>
    <t>38169</t>
  </si>
  <si>
    <t>FONTAINE</t>
  </si>
  <si>
    <t>38170</t>
  </si>
  <si>
    <t>FONTANIL-CORNILLON</t>
  </si>
  <si>
    <t>38179</t>
  </si>
  <si>
    <t>GIERES</t>
  </si>
  <si>
    <t>38185</t>
  </si>
  <si>
    <t>GRENOBLE</t>
  </si>
  <si>
    <t>38187</t>
  </si>
  <si>
    <t>LE GUA</t>
  </si>
  <si>
    <t>38188</t>
  </si>
  <si>
    <t>HERBEYS</t>
  </si>
  <si>
    <t>38200</t>
  </si>
  <si>
    <t>JARRIE</t>
  </si>
  <si>
    <t>38229</t>
  </si>
  <si>
    <t>MEYLAN</t>
  </si>
  <si>
    <t>38235</t>
  </si>
  <si>
    <t>MIRIBEL-LANCHATRE</t>
  </si>
  <si>
    <t>38252</t>
  </si>
  <si>
    <t>MONTCHABOUD</t>
  </si>
  <si>
    <t>38258</t>
  </si>
  <si>
    <t>MONT-SAINT-MARTIN</t>
  </si>
  <si>
    <t>38271</t>
  </si>
  <si>
    <t>MURIANETTE</t>
  </si>
  <si>
    <t>38277</t>
  </si>
  <si>
    <t>NOTRE-DAME-DE-COMMIERS</t>
  </si>
  <si>
    <t>38279</t>
  </si>
  <si>
    <t>NOTRE-DAME-DE-MESAGE</t>
  </si>
  <si>
    <t>38281</t>
  </si>
  <si>
    <t>NOYAREY</t>
  </si>
  <si>
    <t>38309</t>
  </si>
  <si>
    <t>POISAT</t>
  </si>
  <si>
    <t>38317</t>
  </si>
  <si>
    <t>LE PONT-DE-CLAIX</t>
  </si>
  <si>
    <t>38325</t>
  </si>
  <si>
    <t>PROVEYSIEUX</t>
  </si>
  <si>
    <t>38328</t>
  </si>
  <si>
    <t>QUAIX-EN-CHARTREUSE</t>
  </si>
  <si>
    <t>38364</t>
  </si>
  <si>
    <t>SAINT-BARTHELEMY-DE-SECHILIENNE</t>
  </si>
  <si>
    <t>38382</t>
  </si>
  <si>
    <t>SAINT-EGREVE</t>
  </si>
  <si>
    <t>38388</t>
  </si>
  <si>
    <t>SAINT-GEORGES-DE-COMMIERS</t>
  </si>
  <si>
    <t>38421</t>
  </si>
  <si>
    <t>SAINT-MARTIN-D'HERES</t>
  </si>
  <si>
    <t>38423</t>
  </si>
  <si>
    <t>SAINT-MARTIN-LE-VINOUX</t>
  </si>
  <si>
    <t>38436</t>
  </si>
  <si>
    <t>SAINT-PAUL-DE-VARCES</t>
  </si>
  <si>
    <t>38445</t>
  </si>
  <si>
    <t>SAINT-PIERRE-DE-MESAGE</t>
  </si>
  <si>
    <t>38471</t>
  </si>
  <si>
    <t>LE SAPPEY-EN-CHARTREUSE</t>
  </si>
  <si>
    <t>38472</t>
  </si>
  <si>
    <t>SARCENAS</t>
  </si>
  <si>
    <t>38474</t>
  </si>
  <si>
    <t>SASSENAGE</t>
  </si>
  <si>
    <t>38478</t>
  </si>
  <si>
    <t>SECHILIENNE</t>
  </si>
  <si>
    <t>38485</t>
  </si>
  <si>
    <t>SEYSSINET-PARISET</t>
  </si>
  <si>
    <t>38486</t>
  </si>
  <si>
    <t>SEYSSINS</t>
  </si>
  <si>
    <t>38516</t>
  </si>
  <si>
    <t>LA TRONCHE</t>
  </si>
  <si>
    <t>38524</t>
  </si>
  <si>
    <t>VARCES-ALLIERES-ET-RISSET</t>
  </si>
  <si>
    <t>38528</t>
  </si>
  <si>
    <t>VAULNAVEYS-LE-BAS</t>
  </si>
  <si>
    <t>38529</t>
  </si>
  <si>
    <t>VAULNAVEYS-LE-HAUT</t>
  </si>
  <si>
    <t>38533</t>
  </si>
  <si>
    <t>VENON</t>
  </si>
  <si>
    <t>38540</t>
  </si>
  <si>
    <t>VEUREY-VOROIZE</t>
  </si>
  <si>
    <t>38545</t>
  </si>
  <si>
    <t>VIF</t>
  </si>
  <si>
    <t>38562</t>
  </si>
  <si>
    <t>VIZILLE</t>
  </si>
  <si>
    <t>42001</t>
  </si>
  <si>
    <t>ABOEN</t>
  </si>
  <si>
    <t>244200770</t>
  </si>
  <si>
    <t>Saint-Etienne Métropole</t>
  </si>
  <si>
    <t>42005</t>
  </si>
  <si>
    <t>ANDREZIEUX-BOUTHEON</t>
  </si>
  <si>
    <t>42031</t>
  </si>
  <si>
    <t>CALOIRE</t>
  </si>
  <si>
    <t>42032</t>
  </si>
  <si>
    <t>CELLIEU</t>
  </si>
  <si>
    <t>42036</t>
  </si>
  <si>
    <t>CHAGNON</t>
  </si>
  <si>
    <t>42043</t>
  </si>
  <si>
    <t>CHAMB?UF</t>
  </si>
  <si>
    <t>42044</t>
  </si>
  <si>
    <t>LE CHAMBON-FEUGEROLLES</t>
  </si>
  <si>
    <t>42053</t>
  </si>
  <si>
    <t>CHATEAUNEUF</t>
  </si>
  <si>
    <t>42083</t>
  </si>
  <si>
    <t>DARGOIRE</t>
  </si>
  <si>
    <t>42085</t>
  </si>
  <si>
    <t>DOIZIEUX</t>
  </si>
  <si>
    <t>42092</t>
  </si>
  <si>
    <t>L'ETRAT</t>
  </si>
  <si>
    <t>42093</t>
  </si>
  <si>
    <t>FARNAY</t>
  </si>
  <si>
    <t>42095</t>
  </si>
  <si>
    <t>FIRMINY</t>
  </si>
  <si>
    <t>42096</t>
  </si>
  <si>
    <t>FONTANES</t>
  </si>
  <si>
    <t>42097</t>
  </si>
  <si>
    <t>LA FOUILLOUSE</t>
  </si>
  <si>
    <t>42099</t>
  </si>
  <si>
    <t>FRAISSES</t>
  </si>
  <si>
    <t>42100</t>
  </si>
  <si>
    <t>LA GIMOND</t>
  </si>
  <si>
    <t>42103</t>
  </si>
  <si>
    <t>LA GRAND-CROIX</t>
  </si>
  <si>
    <t>42110</t>
  </si>
  <si>
    <t>L'HORME</t>
  </si>
  <si>
    <t>42123</t>
  </si>
  <si>
    <t>LORETTE</t>
  </si>
  <si>
    <t>42133</t>
  </si>
  <si>
    <t>MARCENOD</t>
  </si>
  <si>
    <t>42167</t>
  </si>
  <si>
    <t>PAVEZIN</t>
  </si>
  <si>
    <t>42183</t>
  </si>
  <si>
    <t>LA RICAMARIE</t>
  </si>
  <si>
    <t>42186</t>
  </si>
  <si>
    <t>RIVE-DE-GIER</t>
  </si>
  <si>
    <t>42189</t>
  </si>
  <si>
    <t>ROCHE-LA-MOLIERE</t>
  </si>
  <si>
    <t>42192</t>
  </si>
  <si>
    <t>ROZIER-COTES-D'AUREC</t>
  </si>
  <si>
    <t>42206</t>
  </si>
  <si>
    <t>SAINT-BONNET-LES-OULES</t>
  </si>
  <si>
    <t>42207</t>
  </si>
  <si>
    <t>SAINT-CHAMOND</t>
  </si>
  <si>
    <t>42208</t>
  </si>
  <si>
    <t>SAINT-CHRISTO-EN-JAREZ</t>
  </si>
  <si>
    <t>42210</t>
  </si>
  <si>
    <t>SAINTE-CROIX-EN-JAREZ</t>
  </si>
  <si>
    <t>42218</t>
  </si>
  <si>
    <t>SAINT-ETIENNE</t>
  </si>
  <si>
    <t>42222</t>
  </si>
  <si>
    <t>SAINT-GALMIER</t>
  </si>
  <si>
    <t>42223</t>
  </si>
  <si>
    <t>SAINT-GENEST-LERPT</t>
  </si>
  <si>
    <t>42225</t>
  </si>
  <si>
    <t>GENILAC</t>
  </si>
  <si>
    <t>42234</t>
  </si>
  <si>
    <t>SAINT-HEAND</t>
  </si>
  <si>
    <t>42237</t>
  </si>
  <si>
    <t>SAINT-JEAN-BONNEFONDS</t>
  </si>
  <si>
    <t>42242</t>
  </si>
  <si>
    <t>SAINT-JOSEPH</t>
  </si>
  <si>
    <t>42259</t>
  </si>
  <si>
    <t>SAINT-MARTIN-LA-PLAINE</t>
  </si>
  <si>
    <t>42262</t>
  </si>
  <si>
    <t>SAINT-MAURICE-EN-GOURGOIS</t>
  </si>
  <si>
    <t>42266</t>
  </si>
  <si>
    <t>SAINT-NIZIER-DE-FORNAS</t>
  </si>
  <si>
    <t>42270</t>
  </si>
  <si>
    <t>SAINT-PAUL-EN-CORNILLON</t>
  </si>
  <si>
    <t>42271</t>
  </si>
  <si>
    <t>SAINT-PAUL-EN-JAREZ</t>
  </si>
  <si>
    <t>42275</t>
  </si>
  <si>
    <t>SAINT-PRIEST-EN-JAREZ</t>
  </si>
  <si>
    <t>42283</t>
  </si>
  <si>
    <t>SAINT-ROMAIN-EN-JAREZ</t>
  </si>
  <si>
    <t>42302</t>
  </si>
  <si>
    <t>SORBIERS</t>
  </si>
  <si>
    <t>42305</t>
  </si>
  <si>
    <t>LA TALAUDIERE</t>
  </si>
  <si>
    <t>42307</t>
  </si>
  <si>
    <t>TARTARAS</t>
  </si>
  <si>
    <t>42308</t>
  </si>
  <si>
    <t>LA TERRASSE-SUR-DORLAY</t>
  </si>
  <si>
    <t>42311</t>
  </si>
  <si>
    <t>LA TOUR-EN-JAREZ</t>
  </si>
  <si>
    <t>42316</t>
  </si>
  <si>
    <t>UNIEUX</t>
  </si>
  <si>
    <t>42320</t>
  </si>
  <si>
    <t>VALFLEURY</t>
  </si>
  <si>
    <t>42322</t>
  </si>
  <si>
    <t>LA VALLA-EN-GIER</t>
  </si>
  <si>
    <t>42330</t>
  </si>
  <si>
    <t>VILLARS</t>
  </si>
  <si>
    <t>44009</t>
  </si>
  <si>
    <t>BASSE-GOULAINE</t>
  </si>
  <si>
    <t>244400404</t>
  </si>
  <si>
    <t>Nantes Métropole</t>
  </si>
  <si>
    <t>44018</t>
  </si>
  <si>
    <t>BOUAYE</t>
  </si>
  <si>
    <t>44020</t>
  </si>
  <si>
    <t>BOUGUENAIS</t>
  </si>
  <si>
    <t>44024</t>
  </si>
  <si>
    <t>BRAINS</t>
  </si>
  <si>
    <t>44026</t>
  </si>
  <si>
    <t>CARQUEFOU</t>
  </si>
  <si>
    <t>44035</t>
  </si>
  <si>
    <t>LA CHAPELLE-SUR-ERDRE</t>
  </si>
  <si>
    <t>44047</t>
  </si>
  <si>
    <t>COUERON</t>
  </si>
  <si>
    <t>44074</t>
  </si>
  <si>
    <t>INDRE</t>
  </si>
  <si>
    <t>44094</t>
  </si>
  <si>
    <t>MAUVES-SUR-LOIRE</t>
  </si>
  <si>
    <t>44101</t>
  </si>
  <si>
    <t>LA MONTAGNE</t>
  </si>
  <si>
    <t>44109</t>
  </si>
  <si>
    <t>NANTES</t>
  </si>
  <si>
    <t>44114</t>
  </si>
  <si>
    <t>ORVAULT</t>
  </si>
  <si>
    <t>44120</t>
  </si>
  <si>
    <t>LE PELLERIN</t>
  </si>
  <si>
    <t>44143</t>
  </si>
  <si>
    <t>REZE</t>
  </si>
  <si>
    <t>44150</t>
  </si>
  <si>
    <t>SAINT-AIGNAN-GRANDLIEU</t>
  </si>
  <si>
    <t>44162</t>
  </si>
  <si>
    <t>SAINT-HERBLAIN</t>
  </si>
  <si>
    <t>44166</t>
  </si>
  <si>
    <t>SAINT-JEAN-DE-BOISEAU</t>
  </si>
  <si>
    <t>44171</t>
  </si>
  <si>
    <t>SAINT-LEGER-LES-VIGNES</t>
  </si>
  <si>
    <t>44172</t>
  </si>
  <si>
    <t>SAINTE-LUCE-SUR-LOIRE</t>
  </si>
  <si>
    <t>44190</t>
  </si>
  <si>
    <t>SAINT-SEBASTIEN-SUR-LOIRE</t>
  </si>
  <si>
    <t>44194</t>
  </si>
  <si>
    <t>SAUTRON</t>
  </si>
  <si>
    <t>44198</t>
  </si>
  <si>
    <t>LES SORINIERES</t>
  </si>
  <si>
    <t>44204</t>
  </si>
  <si>
    <t>THOUARE-SUR-LOIRE</t>
  </si>
  <si>
    <t>44215</t>
  </si>
  <si>
    <t>VERTOU</t>
  </si>
  <si>
    <t>45034</t>
  </si>
  <si>
    <t>BOIGNY-SUR-BIONNE</t>
  </si>
  <si>
    <t>244500468</t>
  </si>
  <si>
    <t>Orléans Métropole</t>
  </si>
  <si>
    <t>45043</t>
  </si>
  <si>
    <t>BOU</t>
  </si>
  <si>
    <t>45072</t>
  </si>
  <si>
    <t>CHANTEAU</t>
  </si>
  <si>
    <t>45075</t>
  </si>
  <si>
    <t>LA CHAPELLE-SAINT-MESMIN</t>
  </si>
  <si>
    <t>45089</t>
  </si>
  <si>
    <t>CHECY</t>
  </si>
  <si>
    <t>45100</t>
  </si>
  <si>
    <t>COMBLEUX</t>
  </si>
  <si>
    <t>45147</t>
  </si>
  <si>
    <t>FLEURY-LES-AUBRAIS</t>
  </si>
  <si>
    <t>45169</t>
  </si>
  <si>
    <t>INGRE</t>
  </si>
  <si>
    <t>45194</t>
  </si>
  <si>
    <t>MARDIE</t>
  </si>
  <si>
    <t>45197</t>
  </si>
  <si>
    <t>MARIGNY-LES-USAGES</t>
  </si>
  <si>
    <t>45232</t>
  </si>
  <si>
    <t>OLIVET</t>
  </si>
  <si>
    <t>45234</t>
  </si>
  <si>
    <t>ORLEANS</t>
  </si>
  <si>
    <t>45235</t>
  </si>
  <si>
    <t>ORMES</t>
  </si>
  <si>
    <t>45272</t>
  </si>
  <si>
    <t>SAINT-CYR-EN-VAL</t>
  </si>
  <si>
    <t>45274</t>
  </si>
  <si>
    <t>SAINT-DENIS-EN-VAL</t>
  </si>
  <si>
    <t>45282</t>
  </si>
  <si>
    <t>SAINT-HILAIRE-SAINT-MESMIN</t>
  </si>
  <si>
    <t>45284</t>
  </si>
  <si>
    <t>SAINT-JEAN-DE-BRAYE</t>
  </si>
  <si>
    <t>45285</t>
  </si>
  <si>
    <t>SAINT-JEAN-DE-LA-RUELLE</t>
  </si>
  <si>
    <t>45286</t>
  </si>
  <si>
    <t>SAINT-JEAN-LE-BLANC</t>
  </si>
  <si>
    <t>45298</t>
  </si>
  <si>
    <t>SAINT-PRYVE-SAINT-MESMIN</t>
  </si>
  <si>
    <t>45302</t>
  </si>
  <si>
    <t>SARAN</t>
  </si>
  <si>
    <t>45308</t>
  </si>
  <si>
    <t>SEMOY</t>
  </si>
  <si>
    <t>49007</t>
  </si>
  <si>
    <t>ANGERS</t>
  </si>
  <si>
    <t>244900015</t>
  </si>
  <si>
    <t>CU Angers Loire Métropole</t>
  </si>
  <si>
    <t>49015</t>
  </si>
  <si>
    <t>AVRILLE</t>
  </si>
  <si>
    <t>49020</t>
  </si>
  <si>
    <t>BEAUCOUZE</t>
  </si>
  <si>
    <t>49028</t>
  </si>
  <si>
    <t>BEHUARD</t>
  </si>
  <si>
    <t>49035</t>
  </si>
  <si>
    <t>BOUCHEMAINE</t>
  </si>
  <si>
    <t>49048</t>
  </si>
  <si>
    <t>BRIOLLAY</t>
  </si>
  <si>
    <t>49055</t>
  </si>
  <si>
    <t>CANTENAY-EPINARD</t>
  </si>
  <si>
    <t>49129</t>
  </si>
  <si>
    <t>ECOUFLANT</t>
  </si>
  <si>
    <t>49130</t>
  </si>
  <si>
    <t>ECUILLE</t>
  </si>
  <si>
    <t>49135</t>
  </si>
  <si>
    <t>FENEU</t>
  </si>
  <si>
    <t>49200</t>
  </si>
  <si>
    <t>LONGUENEE-EN-ANJOU</t>
  </si>
  <si>
    <t>49214</t>
  </si>
  <si>
    <t>MONTREUIL-JUIGNE</t>
  </si>
  <si>
    <t>49223</t>
  </si>
  <si>
    <t>MURS-ERIGNE</t>
  </si>
  <si>
    <t>49241</t>
  </si>
  <si>
    <t>LE PLESSIS-GRAMMOIRE</t>
  </si>
  <si>
    <t>49246</t>
  </si>
  <si>
    <t>LES PONTS-DE-CE</t>
  </si>
  <si>
    <t>49267</t>
  </si>
  <si>
    <t>SAINT-BARTHELEMY-D'ANJOU</t>
  </si>
  <si>
    <t>49271</t>
  </si>
  <si>
    <t>SAINT-CLEMENT-DE-LA-PLACE</t>
  </si>
  <si>
    <t>49278</t>
  </si>
  <si>
    <t>SAINTE-GEMMES-SUR-LOIRE</t>
  </si>
  <si>
    <t>49289</t>
  </si>
  <si>
    <t>SAINT-JEAN-DE-LINIERES</t>
  </si>
  <si>
    <t>49294</t>
  </si>
  <si>
    <t>SAINT-LAMBERT-LA-POTHERIE</t>
  </si>
  <si>
    <t>49298</t>
  </si>
  <si>
    <t>SAINT-LEGER-DES-BOIS</t>
  </si>
  <si>
    <t>49306</t>
  </si>
  <si>
    <t>SAINT-MARTIN-DU-FOUILLOUX</t>
  </si>
  <si>
    <t>49307</t>
  </si>
  <si>
    <t>LOIRE-AUTHION</t>
  </si>
  <si>
    <t>49323</t>
  </si>
  <si>
    <t>VERRIERES-EN-ANJOU</t>
  </si>
  <si>
    <t>49326</t>
  </si>
  <si>
    <t>SARRIGNE</t>
  </si>
  <si>
    <t>49329</t>
  </si>
  <si>
    <t>SAVENNIERES</t>
  </si>
  <si>
    <t>49337</t>
  </si>
  <si>
    <t>SOUCELLES</t>
  </si>
  <si>
    <t>49338</t>
  </si>
  <si>
    <t>SOULAINES-SUR-AUBANCE</t>
  </si>
  <si>
    <t>49339</t>
  </si>
  <si>
    <t>SOULAIRE-ET-BOURG</t>
  </si>
  <si>
    <t>49353</t>
  </si>
  <si>
    <t>TRELAZE</t>
  </si>
  <si>
    <t>49377</t>
  </si>
  <si>
    <t>VILLEVEQUE</t>
  </si>
  <si>
    <t>50013</t>
  </si>
  <si>
    <t>ANNEVILLE-EN-SAIRE</t>
  </si>
  <si>
    <t>200067205</t>
  </si>
  <si>
    <t>CA du Cotentin</t>
  </si>
  <si>
    <t>50022</t>
  </si>
  <si>
    <t>AUMEVILLE-LESTRE</t>
  </si>
  <si>
    <t>50026</t>
  </si>
  <si>
    <t>AZEVILLE</t>
  </si>
  <si>
    <t>50030</t>
  </si>
  <si>
    <t>BARFLEUR</t>
  </si>
  <si>
    <t>50031</t>
  </si>
  <si>
    <t>BARNEVILLE-CARTERET</t>
  </si>
  <si>
    <t>50033</t>
  </si>
  <si>
    <t>BAUBIGNY</t>
  </si>
  <si>
    <t>50041</t>
  </si>
  <si>
    <t>LA HAGUE</t>
  </si>
  <si>
    <t>50045</t>
  </si>
  <si>
    <t>BENOITVILLE</t>
  </si>
  <si>
    <t>50049</t>
  </si>
  <si>
    <t>BESNEVILLE</t>
  </si>
  <si>
    <t>50055</t>
  </si>
  <si>
    <t>BINIVILLE</t>
  </si>
  <si>
    <t>50064</t>
  </si>
  <si>
    <t>LA BONNEVILLE</t>
  </si>
  <si>
    <t>50077</t>
  </si>
  <si>
    <t>BRETTEVILLE</t>
  </si>
  <si>
    <t>50079</t>
  </si>
  <si>
    <t>BREUVILLE</t>
  </si>
  <si>
    <t>50082</t>
  </si>
  <si>
    <t>BRICQUEBEC-EN-COTENTIN</t>
  </si>
  <si>
    <t>50083</t>
  </si>
  <si>
    <t>BRICQUEBOSQ</t>
  </si>
  <si>
    <t>50086</t>
  </si>
  <si>
    <t>BRILLEVAST</t>
  </si>
  <si>
    <t>50087</t>
  </si>
  <si>
    <t>BRIX</t>
  </si>
  <si>
    <t>50096</t>
  </si>
  <si>
    <t>CANTELOUP</t>
  </si>
  <si>
    <t>50097</t>
  </si>
  <si>
    <t>CANVILLE-LA-ROCQUE</t>
  </si>
  <si>
    <t>50101</t>
  </si>
  <si>
    <t>CARNEVILLE</t>
  </si>
  <si>
    <t>50105</t>
  </si>
  <si>
    <t>CATTEVILLE</t>
  </si>
  <si>
    <t>50129</t>
  </si>
  <si>
    <t>CHERBOURG-EN-COTENTIN</t>
  </si>
  <si>
    <t>50135</t>
  </si>
  <si>
    <t>CLITOURPS</t>
  </si>
  <si>
    <t>50138</t>
  </si>
  <si>
    <t>COLOMBY</t>
  </si>
  <si>
    <t>50142</t>
  </si>
  <si>
    <t>VICQ-SUR-MER</t>
  </si>
  <si>
    <t>50149</t>
  </si>
  <si>
    <t>COUVILLE</t>
  </si>
  <si>
    <t>50150</t>
  </si>
  <si>
    <t>CRASVILLE</t>
  </si>
  <si>
    <t>50156</t>
  </si>
  <si>
    <t>CROSVILLE-SUR-DOUVE</t>
  </si>
  <si>
    <t>50160</t>
  </si>
  <si>
    <t>DENNEVILLE</t>
  </si>
  <si>
    <t>50162</t>
  </si>
  <si>
    <t>DIGOSVILLE</t>
  </si>
  <si>
    <t>50169</t>
  </si>
  <si>
    <t>ECAUSSEVILLE</t>
  </si>
  <si>
    <t>50172</t>
  </si>
  <si>
    <t>EMONDEVILLE</t>
  </si>
  <si>
    <t>50175</t>
  </si>
  <si>
    <t>EROUDEVILLE</t>
  </si>
  <si>
    <t>50176</t>
  </si>
  <si>
    <t>L'ETANG-BERTRAND</t>
  </si>
  <si>
    <t>50178</t>
  </si>
  <si>
    <t>FERMANVILLE</t>
  </si>
  <si>
    <t>50183</t>
  </si>
  <si>
    <t>FIERVILLE-LES-MINES</t>
  </si>
  <si>
    <t>50184</t>
  </si>
  <si>
    <t>FLAMANVILLE</t>
  </si>
  <si>
    <t>50186</t>
  </si>
  <si>
    <t>FLOTTEMANVILLE</t>
  </si>
  <si>
    <t>50190</t>
  </si>
  <si>
    <t>FONTENAY-SUR-MER</t>
  </si>
  <si>
    <t>50194</t>
  </si>
  <si>
    <t>FRESVILLE</t>
  </si>
  <si>
    <t>50196</t>
  </si>
  <si>
    <t>GATTEVILLE-LE-PHARE</t>
  </si>
  <si>
    <t>50207</t>
  </si>
  <si>
    <t>GOLLEVILLE</t>
  </si>
  <si>
    <t>50209</t>
  </si>
  <si>
    <t>GONNEVILLE-LE THEIL</t>
  </si>
  <si>
    <t>50222</t>
  </si>
  <si>
    <t>GROSVILLE</t>
  </si>
  <si>
    <t>50227</t>
  </si>
  <si>
    <t>LE HAM</t>
  </si>
  <si>
    <t>50230</t>
  </si>
  <si>
    <t>HARDINVAST</t>
  </si>
  <si>
    <t>50233</t>
  </si>
  <si>
    <t>HAUTTEVILLE-BOCAGE</t>
  </si>
  <si>
    <t>50235</t>
  </si>
  <si>
    <t>LA HAYE-D'ECTOT</t>
  </si>
  <si>
    <t>50238</t>
  </si>
  <si>
    <t>HEAUVILLE</t>
  </si>
  <si>
    <t>50240</t>
  </si>
  <si>
    <t>HELLEVILLE</t>
  </si>
  <si>
    <t>50241</t>
  </si>
  <si>
    <t>HEMEVEZ</t>
  </si>
  <si>
    <t>50251</t>
  </si>
  <si>
    <t>HUBERVILLE</t>
  </si>
  <si>
    <t>50258</t>
  </si>
  <si>
    <t>JOGANVILLE</t>
  </si>
  <si>
    <t>50268</t>
  </si>
  <si>
    <t>LESTRE</t>
  </si>
  <si>
    <t>50270</t>
  </si>
  <si>
    <t>LIEUSAINT</t>
  </si>
  <si>
    <t>50285</t>
  </si>
  <si>
    <t>MAGNEVILLE</t>
  </si>
  <si>
    <t>50294</t>
  </si>
  <si>
    <t>MARTINVAST</t>
  </si>
  <si>
    <t>50296</t>
  </si>
  <si>
    <t>MAUPERTUS-SUR-MER</t>
  </si>
  <si>
    <t>50299</t>
  </si>
  <si>
    <t>LE MESNIL</t>
  </si>
  <si>
    <t>50305</t>
  </si>
  <si>
    <t>LE MESNIL-AU-VAL</t>
  </si>
  <si>
    <t>50332</t>
  </si>
  <si>
    <t>LES MOITIERS-D'ALLONNE</t>
  </si>
  <si>
    <t>50335</t>
  </si>
  <si>
    <t>MONTAIGU-LA-BRISETTE</t>
  </si>
  <si>
    <t>50341</t>
  </si>
  <si>
    <t>MONTEBOURG</t>
  </si>
  <si>
    <t>50342</t>
  </si>
  <si>
    <t>MONTFARVILLE</t>
  </si>
  <si>
    <t>50358</t>
  </si>
  <si>
    <t>MORSALINES</t>
  </si>
  <si>
    <t>50360</t>
  </si>
  <si>
    <t>MORVILLE</t>
  </si>
  <si>
    <t>50369</t>
  </si>
  <si>
    <t>NEGREVILLE</t>
  </si>
  <si>
    <t>50370</t>
  </si>
  <si>
    <t>NEHOU</t>
  </si>
  <si>
    <t>50374</t>
  </si>
  <si>
    <t>NEUVILLE-EN-BEAUMONT</t>
  </si>
  <si>
    <t>50382</t>
  </si>
  <si>
    <t>NOUAINVILLE</t>
  </si>
  <si>
    <t>50384</t>
  </si>
  <si>
    <t>OCTEVILLE-L'AVENEL</t>
  </si>
  <si>
    <t>50387</t>
  </si>
  <si>
    <t>ORGLANDES</t>
  </si>
  <si>
    <t>50390</t>
  </si>
  <si>
    <t>OZEVILLE</t>
  </si>
  <si>
    <t>50395</t>
  </si>
  <si>
    <t>LA PERNELLE</t>
  </si>
  <si>
    <t>50401</t>
  </si>
  <si>
    <t>PIERREVILLE</t>
  </si>
  <si>
    <t>50402</t>
  </si>
  <si>
    <t>LES PIEUX</t>
  </si>
  <si>
    <t>50412</t>
  </si>
  <si>
    <t>PORTBAIL</t>
  </si>
  <si>
    <t>50417</t>
  </si>
  <si>
    <t>QUETTEHOU</t>
  </si>
  <si>
    <t>50421</t>
  </si>
  <si>
    <t>QUINEVILLE</t>
  </si>
  <si>
    <t>50425</t>
  </si>
  <si>
    <t>RAUVILLE-LA-BIGOT</t>
  </si>
  <si>
    <t>50426</t>
  </si>
  <si>
    <t>RAUVILLE-LA-PLACE</t>
  </si>
  <si>
    <t>50430</t>
  </si>
  <si>
    <t>REIGNEVILLE-BOCAGE</t>
  </si>
  <si>
    <t>50433</t>
  </si>
  <si>
    <t>REVILLE</t>
  </si>
  <si>
    <t>50435</t>
  </si>
  <si>
    <t>ROCHEVILLE</t>
  </si>
  <si>
    <t>50442</t>
  </si>
  <si>
    <t>LE ROZEL</t>
  </si>
  <si>
    <t>50454</t>
  </si>
  <si>
    <t>SAINT-CHRISTOPHE-DU-FOC</t>
  </si>
  <si>
    <t>50457</t>
  </si>
  <si>
    <t>SAINTE-COLOMBE</t>
  </si>
  <si>
    <t>50461</t>
  </si>
  <si>
    <t>SAINT-CYR</t>
  </si>
  <si>
    <t>50467</t>
  </si>
  <si>
    <t>SAINT-FLOXEL</t>
  </si>
  <si>
    <t>50469</t>
  </si>
  <si>
    <t>SAINTE-GENEVIEVE</t>
  </si>
  <si>
    <t>50471</t>
  </si>
  <si>
    <t>SAINT-GEORGES-DE-LA-RIVIERE</t>
  </si>
  <si>
    <t>50478</t>
  </si>
  <si>
    <t>SAINT-GERMAIN-DE-TOURNEBUT</t>
  </si>
  <si>
    <t>50480</t>
  </si>
  <si>
    <t>SAINT-GERMAIN-LE-GAILLARD</t>
  </si>
  <si>
    <t>50486</t>
  </si>
  <si>
    <t>SAINT-JACQUES-DE-NEHOU</t>
  </si>
  <si>
    <t>50490</t>
  </si>
  <si>
    <t>SAINT-JEAN-DE-LA-RIVIERE</t>
  </si>
  <si>
    <t>50498</t>
  </si>
  <si>
    <t>50503</t>
  </si>
  <si>
    <t>SAINT-LO-D'OURVILLE</t>
  </si>
  <si>
    <t>50507</t>
  </si>
  <si>
    <t>SAINT-MARCOUF</t>
  </si>
  <si>
    <t>50511</t>
  </si>
  <si>
    <t>SAINT-MARTIN-D'AUDOUVILLE</t>
  </si>
  <si>
    <t>50519</t>
  </si>
  <si>
    <t>SAINT-MARTIN-LE-GREARD</t>
  </si>
  <si>
    <t>50522</t>
  </si>
  <si>
    <t>SAINT-MAURICE-EN-COTENTIN</t>
  </si>
  <si>
    <t>50536</t>
  </si>
  <si>
    <t>SAINT-PIERRE-D'ARTHEGLISE</t>
  </si>
  <si>
    <t>50539</t>
  </si>
  <si>
    <t>SAINT-PIERRE-EGLISE</t>
  </si>
  <si>
    <t>50551</t>
  </si>
  <si>
    <t>SAINT-SAUVEUR-LE-VICOMTE</t>
  </si>
  <si>
    <t>50562</t>
  </si>
  <si>
    <t>SAINT-VAAST-LA-HOUGUE</t>
  </si>
  <si>
    <t>50567</t>
  </si>
  <si>
    <t>SAUSSEMESNIL</t>
  </si>
  <si>
    <t>50572</t>
  </si>
  <si>
    <t>SENOVILLE</t>
  </si>
  <si>
    <t>50575</t>
  </si>
  <si>
    <t>SIDEVILLE</t>
  </si>
  <si>
    <t>50576</t>
  </si>
  <si>
    <t>SIOUVILLE-HAGUE</t>
  </si>
  <si>
    <t>50577</t>
  </si>
  <si>
    <t>SORTOSVILLE-EN-BEAUMONT</t>
  </si>
  <si>
    <t>50578</t>
  </si>
  <si>
    <t>SORTOSVILLE</t>
  </si>
  <si>
    <t>50579</t>
  </si>
  <si>
    <t>SOTTEVAST</t>
  </si>
  <si>
    <t>50580</t>
  </si>
  <si>
    <t>SOTTEVILLE</t>
  </si>
  <si>
    <t>50585</t>
  </si>
  <si>
    <t>SURTAINVILLE</t>
  </si>
  <si>
    <t>50587</t>
  </si>
  <si>
    <t>TAILLEPIED</t>
  </si>
  <si>
    <t>50588</t>
  </si>
  <si>
    <t>TAMERVILLE</t>
  </si>
  <si>
    <t>50593</t>
  </si>
  <si>
    <t>TEURTHEVILLE-BOCAGE</t>
  </si>
  <si>
    <t>50594</t>
  </si>
  <si>
    <t>TEURTHEVILLE-HAGUE</t>
  </si>
  <si>
    <t>50596</t>
  </si>
  <si>
    <t>THEVILLE</t>
  </si>
  <si>
    <t>50598</t>
  </si>
  <si>
    <t>TOCQUEVILLE</t>
  </si>
  <si>
    <t>50599</t>
  </si>
  <si>
    <t>TOLLEVAST</t>
  </si>
  <si>
    <t>50604</t>
  </si>
  <si>
    <t>TREAUVILLE</t>
  </si>
  <si>
    <t>50610</t>
  </si>
  <si>
    <t>URVILLE</t>
  </si>
  <si>
    <t>50613</t>
  </si>
  <si>
    <t>VALCANVILLE</t>
  </si>
  <si>
    <t>50615</t>
  </si>
  <si>
    <t>VALOGNES</t>
  </si>
  <si>
    <t>50618</t>
  </si>
  <si>
    <t>VAROUVILLE</t>
  </si>
  <si>
    <t>50619</t>
  </si>
  <si>
    <t>LE VAST</t>
  </si>
  <si>
    <t>50621</t>
  </si>
  <si>
    <t>VAUDREVILLE</t>
  </si>
  <si>
    <t>50633</t>
  </si>
  <si>
    <t>LE VICEL</t>
  </si>
  <si>
    <t>50634</t>
  </si>
  <si>
    <t>VIDECOSVILLE</t>
  </si>
  <si>
    <t>50643</t>
  </si>
  <si>
    <t>VIRANDEVILLE</t>
  </si>
  <si>
    <t>50648</t>
  </si>
  <si>
    <t>YVETOT-BOCAGE</t>
  </si>
  <si>
    <t>51012</t>
  </si>
  <si>
    <t>ANTHENAY</t>
  </si>
  <si>
    <t>200067213</t>
  </si>
  <si>
    <t>CU du Grand Reims</t>
  </si>
  <si>
    <t>51013</t>
  </si>
  <si>
    <t>AOUGNY</t>
  </si>
  <si>
    <t>51014</t>
  </si>
  <si>
    <t>ARCIS-LE-PONSART</t>
  </si>
  <si>
    <t>51019</t>
  </si>
  <si>
    <t>AUBERIVE</t>
  </si>
  <si>
    <t>51020</t>
  </si>
  <si>
    <t>AUBILLY</t>
  </si>
  <si>
    <t>51025</t>
  </si>
  <si>
    <t>AUMENANCOURT</t>
  </si>
  <si>
    <t>51037</t>
  </si>
  <si>
    <t>BASLIEUX-LES-FISMES</t>
  </si>
  <si>
    <t>51043</t>
  </si>
  <si>
    <t>BAZANCOURT</t>
  </si>
  <si>
    <t>51044</t>
  </si>
  <si>
    <t>BEAUMONT-SUR-VESLE</t>
  </si>
  <si>
    <t>51046</t>
  </si>
  <si>
    <t>BEINE-NAUROY</t>
  </si>
  <si>
    <t>51051</t>
  </si>
  <si>
    <t>BERMERICOURT</t>
  </si>
  <si>
    <t>51052</t>
  </si>
  <si>
    <t>BERRU</t>
  </si>
  <si>
    <t>51054</t>
  </si>
  <si>
    <t>BETHENIVILLE</t>
  </si>
  <si>
    <t>51055</t>
  </si>
  <si>
    <t>BETHENY</t>
  </si>
  <si>
    <t>51058</t>
  </si>
  <si>
    <t>BEZANNES</t>
  </si>
  <si>
    <t>51061</t>
  </si>
  <si>
    <t>BILLY-LE-GRAND</t>
  </si>
  <si>
    <t>51069</t>
  </si>
  <si>
    <t>BLIGNY</t>
  </si>
  <si>
    <t>51072</t>
  </si>
  <si>
    <t>BOUILLY</t>
  </si>
  <si>
    <t>51073</t>
  </si>
  <si>
    <t>BOULEUSE</t>
  </si>
  <si>
    <t>51074</t>
  </si>
  <si>
    <t>BOULT-SUR-SUIPPE</t>
  </si>
  <si>
    <t>51075</t>
  </si>
  <si>
    <t>BOURGOGNE-FRESNE</t>
  </si>
  <si>
    <t>51077</t>
  </si>
  <si>
    <t>BOUVANCOURT</t>
  </si>
  <si>
    <t>51081</t>
  </si>
  <si>
    <t>BRANSCOURT</t>
  </si>
  <si>
    <t>51086</t>
  </si>
  <si>
    <t>BREUIL</t>
  </si>
  <si>
    <t>51088</t>
  </si>
  <si>
    <t>BRIMONT</t>
  </si>
  <si>
    <t>51089</t>
  </si>
  <si>
    <t>BROUILLET</t>
  </si>
  <si>
    <t>51101</t>
  </si>
  <si>
    <t>CAUREL</t>
  </si>
  <si>
    <t>51102</t>
  </si>
  <si>
    <t>CAUROY-LES-HERMONVILLE</t>
  </si>
  <si>
    <t>51105</t>
  </si>
  <si>
    <t>CERNAY-LES-REIMS</t>
  </si>
  <si>
    <t>51109</t>
  </si>
  <si>
    <t>CHALONS-SUR-VESLE</t>
  </si>
  <si>
    <t>51111</t>
  </si>
  <si>
    <t>CHAMBRECY</t>
  </si>
  <si>
    <t>51112</t>
  </si>
  <si>
    <t>CHAMERY</t>
  </si>
  <si>
    <t>51115</t>
  </si>
  <si>
    <t>CHAMPFLEURY</t>
  </si>
  <si>
    <t>51118</t>
  </si>
  <si>
    <t>CHAMPIGNY</t>
  </si>
  <si>
    <t>51140</t>
  </si>
  <si>
    <t>CHAUMUZY</t>
  </si>
  <si>
    <t>51145</t>
  </si>
  <si>
    <t>CHENAY</t>
  </si>
  <si>
    <t>51152</t>
  </si>
  <si>
    <t>CHIGNY-LES-ROSES</t>
  </si>
  <si>
    <t>51171</t>
  </si>
  <si>
    <t>CORMICY</t>
  </si>
  <si>
    <t>51172</t>
  </si>
  <si>
    <t>CORMONTREUIL</t>
  </si>
  <si>
    <t>51177</t>
  </si>
  <si>
    <t>COULOMMES-LA-MONTAGNE</t>
  </si>
  <si>
    <t>51181</t>
  </si>
  <si>
    <t>COURCELLES-SAPICOURT</t>
  </si>
  <si>
    <t>51183</t>
  </si>
  <si>
    <t>COURCY</t>
  </si>
  <si>
    <t>51187</t>
  </si>
  <si>
    <t>COURLANDON</t>
  </si>
  <si>
    <t>51188</t>
  </si>
  <si>
    <t>COURMAS</t>
  </si>
  <si>
    <t>51190</t>
  </si>
  <si>
    <t>COURTAGNON</t>
  </si>
  <si>
    <t>51194</t>
  </si>
  <si>
    <t>COURVILLE</t>
  </si>
  <si>
    <t>51198</t>
  </si>
  <si>
    <t>CRUGNY</t>
  </si>
  <si>
    <t>51201</t>
  </si>
  <si>
    <t>CUISLES</t>
  </si>
  <si>
    <t>51216</t>
  </si>
  <si>
    <t>DONTRIEN</t>
  </si>
  <si>
    <t>51225</t>
  </si>
  <si>
    <t>ECUEIL</t>
  </si>
  <si>
    <t>51232</t>
  </si>
  <si>
    <t>EPOYE</t>
  </si>
  <si>
    <t>51245</t>
  </si>
  <si>
    <t>FAVEROLLES-ET-COEMY</t>
  </si>
  <si>
    <t>51250</t>
  </si>
  <si>
    <t>FISMES</t>
  </si>
  <si>
    <t>51267</t>
  </si>
  <si>
    <t>GERMIGNY</t>
  </si>
  <si>
    <t>51282</t>
  </si>
  <si>
    <t>GUEUX</t>
  </si>
  <si>
    <t>51291</t>
  </si>
  <si>
    <t>HERMONVILLE</t>
  </si>
  <si>
    <t>51293</t>
  </si>
  <si>
    <t>HEUTREGIVILLE</t>
  </si>
  <si>
    <t>51294</t>
  </si>
  <si>
    <t>HOURGES</t>
  </si>
  <si>
    <t>51299</t>
  </si>
  <si>
    <t>ISLES-SUR-SUIPPE</t>
  </si>
  <si>
    <t>51305</t>
  </si>
  <si>
    <t>JANVRY</t>
  </si>
  <si>
    <t>51308</t>
  </si>
  <si>
    <t>JONCHERY-SUR-VESLE</t>
  </si>
  <si>
    <t>51309</t>
  </si>
  <si>
    <t>JONQUERY</t>
  </si>
  <si>
    <t>51310</t>
  </si>
  <si>
    <t>JOUY-LES-REIMS</t>
  </si>
  <si>
    <t>51314</t>
  </si>
  <si>
    <t>LAGERY</t>
  </si>
  <si>
    <t>51318</t>
  </si>
  <si>
    <t>LAVANNES</t>
  </si>
  <si>
    <t>51321</t>
  </si>
  <si>
    <t>LHERY</t>
  </si>
  <si>
    <t>51329</t>
  </si>
  <si>
    <t>LOIVRE</t>
  </si>
  <si>
    <t>51333</t>
  </si>
  <si>
    <t>LUDES</t>
  </si>
  <si>
    <t>51337</t>
  </si>
  <si>
    <t>MAGNEUX</t>
  </si>
  <si>
    <t>51338</t>
  </si>
  <si>
    <t>MAILLY-CHAMPAGNE</t>
  </si>
  <si>
    <t>51348</t>
  </si>
  <si>
    <t>MARFAUX</t>
  </si>
  <si>
    <t>51362</t>
  </si>
  <si>
    <t>MERFY</t>
  </si>
  <si>
    <t>51364</t>
  </si>
  <si>
    <t>MERY-PREMECY</t>
  </si>
  <si>
    <t>51365</t>
  </si>
  <si>
    <t>LES MESNEUX</t>
  </si>
  <si>
    <t>51375</t>
  </si>
  <si>
    <t>MONTBRE</t>
  </si>
  <si>
    <t>51379</t>
  </si>
  <si>
    <t>MONTIGNY-SUR-VESLE</t>
  </si>
  <si>
    <t>51382</t>
  </si>
  <si>
    <t>MONT-SUR-COURVILLE</t>
  </si>
  <si>
    <t>51391</t>
  </si>
  <si>
    <t>MUIZON</t>
  </si>
  <si>
    <t>51403</t>
  </si>
  <si>
    <t>NOGENT-L'ABBESSE</t>
  </si>
  <si>
    <t>51414</t>
  </si>
  <si>
    <t>OLIZY</t>
  </si>
  <si>
    <t>51418</t>
  </si>
  <si>
    <t>51422</t>
  </si>
  <si>
    <t>PARGNY-LES-REIMS</t>
  </si>
  <si>
    <t>51428</t>
  </si>
  <si>
    <t>LES PETITES-LOGES</t>
  </si>
  <si>
    <t>51429</t>
  </si>
  <si>
    <t>PEVY</t>
  </si>
  <si>
    <t>51437</t>
  </si>
  <si>
    <t>POILLY</t>
  </si>
  <si>
    <t>51439</t>
  </si>
  <si>
    <t>POMACLE</t>
  </si>
  <si>
    <t>51440</t>
  </si>
  <si>
    <t>PONTFAVERGER-MORONVILLIERS</t>
  </si>
  <si>
    <t>51444</t>
  </si>
  <si>
    <t>POUILLON</t>
  </si>
  <si>
    <t>51445</t>
  </si>
  <si>
    <t>POURCY</t>
  </si>
  <si>
    <t>51447</t>
  </si>
  <si>
    <t>PROSNES</t>
  </si>
  <si>
    <t>51448</t>
  </si>
  <si>
    <t>PROUILLY</t>
  </si>
  <si>
    <t>51449</t>
  </si>
  <si>
    <t>PRUNAY</t>
  </si>
  <si>
    <t>51450</t>
  </si>
  <si>
    <t>PUISIEULX</t>
  </si>
  <si>
    <t>51454</t>
  </si>
  <si>
    <t>REIMS</t>
  </si>
  <si>
    <t>51461</t>
  </si>
  <si>
    <t>RILLY-LA-MONTAGNE</t>
  </si>
  <si>
    <t>51464</t>
  </si>
  <si>
    <t>ROMAIN</t>
  </si>
  <si>
    <t>51466</t>
  </si>
  <si>
    <t>ROMIGNY</t>
  </si>
  <si>
    <t>51468</t>
  </si>
  <si>
    <t>ROSNAY</t>
  </si>
  <si>
    <t>51471</t>
  </si>
  <si>
    <t>SACY</t>
  </si>
  <si>
    <t>51474</t>
  </si>
  <si>
    <t>SAINT-BRICE-COURCELLES</t>
  </si>
  <si>
    <t>51477</t>
  </si>
  <si>
    <t>SAINT-ETIENNE-SUR-SUIPPE</t>
  </si>
  <si>
    <t>51479</t>
  </si>
  <si>
    <t>SAINT-EUPHRAISE-ET-CLAIRIZET</t>
  </si>
  <si>
    <t>51484</t>
  </si>
  <si>
    <t>51487</t>
  </si>
  <si>
    <t>SAINT-HILAIRE-LE-PETIT</t>
  </si>
  <si>
    <t>51493</t>
  </si>
  <si>
    <t>SAINT-LEONARD</t>
  </si>
  <si>
    <t>51503</t>
  </si>
  <si>
    <t>SAINT-MARTIN-L'HEUREUX</t>
  </si>
  <si>
    <t>51505</t>
  </si>
  <si>
    <t>SAINT-MASMES</t>
  </si>
  <si>
    <t>51517</t>
  </si>
  <si>
    <t>SAINT-SOUPLET-SUR-PY</t>
  </si>
  <si>
    <t>51518</t>
  </si>
  <si>
    <t>SAINT-THIERRY</t>
  </si>
  <si>
    <t>51523</t>
  </si>
  <si>
    <t>SARCY</t>
  </si>
  <si>
    <t>51527</t>
  </si>
  <si>
    <t>SAVIGNY-SUR-ARDRES</t>
  </si>
  <si>
    <t>51529</t>
  </si>
  <si>
    <t>SELLES</t>
  </si>
  <si>
    <t>51530</t>
  </si>
  <si>
    <t>SEPT-SAULX</t>
  </si>
  <si>
    <t>51532</t>
  </si>
  <si>
    <t>SERMIERS</t>
  </si>
  <si>
    <t>51534</t>
  </si>
  <si>
    <t>SERZY-ET-PRIN</t>
  </si>
  <si>
    <t>51536</t>
  </si>
  <si>
    <t>SILLERY</t>
  </si>
  <si>
    <t>51562</t>
  </si>
  <si>
    <t>TAISSY</t>
  </si>
  <si>
    <t>51568</t>
  </si>
  <si>
    <t>THIL</t>
  </si>
  <si>
    <t>51569</t>
  </si>
  <si>
    <t>THILLOIS</t>
  </si>
  <si>
    <t>51571</t>
  </si>
  <si>
    <t>VAL-DE-VESLE</t>
  </si>
  <si>
    <t>51573</t>
  </si>
  <si>
    <t>TINQUEUX</t>
  </si>
  <si>
    <t>51577</t>
  </si>
  <si>
    <t>TRAMERY</t>
  </si>
  <si>
    <t>51580</t>
  </si>
  <si>
    <t>TREPAIL</t>
  </si>
  <si>
    <t>51581</t>
  </si>
  <si>
    <t>TRESLON</t>
  </si>
  <si>
    <t>51582</t>
  </si>
  <si>
    <t>TRIGNY</t>
  </si>
  <si>
    <t>51584</t>
  </si>
  <si>
    <t>TROIS-PUITS</t>
  </si>
  <si>
    <t>51586</t>
  </si>
  <si>
    <t>UNCHAIR</t>
  </si>
  <si>
    <t>51591</t>
  </si>
  <si>
    <t>VANDEUIL</t>
  </si>
  <si>
    <t>51599</t>
  </si>
  <si>
    <t>VAUDEMANGE</t>
  </si>
  <si>
    <t>51600</t>
  </si>
  <si>
    <t>VAUDESINCOURT</t>
  </si>
  <si>
    <t>51604</t>
  </si>
  <si>
    <t>VENTELAY</t>
  </si>
  <si>
    <t>51613</t>
  </si>
  <si>
    <t>VERZENAY</t>
  </si>
  <si>
    <t>51614</t>
  </si>
  <si>
    <t>VERZY</t>
  </si>
  <si>
    <t>51622</t>
  </si>
  <si>
    <t>VILLE-DOMMANGE</t>
  </si>
  <si>
    <t>51623</t>
  </si>
  <si>
    <t>VILLE-EN-SELVE</t>
  </si>
  <si>
    <t>51624</t>
  </si>
  <si>
    <t>VILLE-EN-TARDENOIS</t>
  </si>
  <si>
    <t>51629</t>
  </si>
  <si>
    <t>VILLERS-ALLERAND</t>
  </si>
  <si>
    <t>51631</t>
  </si>
  <si>
    <t>VILLERS-AUX-N?UDS</t>
  </si>
  <si>
    <t>51633</t>
  </si>
  <si>
    <t>VILLERS-FRANQUEUX</t>
  </si>
  <si>
    <t>51636</t>
  </si>
  <si>
    <t>VILLERS-MARMERY</t>
  </si>
  <si>
    <t>51657</t>
  </si>
  <si>
    <t>VRIGNY</t>
  </si>
  <si>
    <t>51660</t>
  </si>
  <si>
    <t>WARMERIVILLE</t>
  </si>
  <si>
    <t>51662</t>
  </si>
  <si>
    <t>WITRY-LES-REIMS</t>
  </si>
  <si>
    <t>54025</t>
  </si>
  <si>
    <t>ART-SUR-MEURTHE</t>
  </si>
  <si>
    <t>245400676</t>
  </si>
  <si>
    <t>Métropole du Grand Nancy</t>
  </si>
  <si>
    <t>54165</t>
  </si>
  <si>
    <t>DOMMARTEMONT</t>
  </si>
  <si>
    <t>54184</t>
  </si>
  <si>
    <t>ESSEY-LES-NANCY</t>
  </si>
  <si>
    <t>54197</t>
  </si>
  <si>
    <t>FLEVILLE-DEVANT-NANCY</t>
  </si>
  <si>
    <t>54257</t>
  </si>
  <si>
    <t>HEILLECOURT</t>
  </si>
  <si>
    <t>54265</t>
  </si>
  <si>
    <t>HOUDEMONT</t>
  </si>
  <si>
    <t>54274</t>
  </si>
  <si>
    <t>JARVILLE-LA-MALGRANGE</t>
  </si>
  <si>
    <t>54300</t>
  </si>
  <si>
    <t>LANEUVEVILLE-DEVANT-NANCY</t>
  </si>
  <si>
    <t>54304</t>
  </si>
  <si>
    <t>LAXOU</t>
  </si>
  <si>
    <t>54328</t>
  </si>
  <si>
    <t>LUDRES</t>
  </si>
  <si>
    <t>54339</t>
  </si>
  <si>
    <t>MALZEVILLE</t>
  </si>
  <si>
    <t>54357</t>
  </si>
  <si>
    <t>MAXEVILLE</t>
  </si>
  <si>
    <t>54395</t>
  </si>
  <si>
    <t>NANCY</t>
  </si>
  <si>
    <t>54439</t>
  </si>
  <si>
    <t>PULNOY</t>
  </si>
  <si>
    <t>54482</t>
  </si>
  <si>
    <t>SAINT-MAX</t>
  </si>
  <si>
    <t>54495</t>
  </si>
  <si>
    <t>SAULXURES-LES-NANCY</t>
  </si>
  <si>
    <t>54498</t>
  </si>
  <si>
    <t>SEICHAMPS</t>
  </si>
  <si>
    <t>54526</t>
  </si>
  <si>
    <t>TOMBLAINE</t>
  </si>
  <si>
    <t>54547</t>
  </si>
  <si>
    <t>VAND?UVRE-LES-NANCY</t>
  </si>
  <si>
    <t>54578</t>
  </si>
  <si>
    <t>VILLERS-LES-NANCY</t>
  </si>
  <si>
    <t>56021</t>
  </si>
  <si>
    <t>BRANDERION</t>
  </si>
  <si>
    <t>200042174</t>
  </si>
  <si>
    <t>CA Lorient Agglomération</t>
  </si>
  <si>
    <t>56026</t>
  </si>
  <si>
    <t>BUBRY</t>
  </si>
  <si>
    <t>56029</t>
  </si>
  <si>
    <t>CALAN</t>
  </si>
  <si>
    <t>56036</t>
  </si>
  <si>
    <t>CAUDAN</t>
  </si>
  <si>
    <t>56040</t>
  </si>
  <si>
    <t>CLEGUER</t>
  </si>
  <si>
    <t>56062</t>
  </si>
  <si>
    <t>GAVRES</t>
  </si>
  <si>
    <t>56063</t>
  </si>
  <si>
    <t>GESTEL</t>
  </si>
  <si>
    <t>56069</t>
  </si>
  <si>
    <t>GROIX</t>
  </si>
  <si>
    <t>56078</t>
  </si>
  <si>
    <t>GUIDEL</t>
  </si>
  <si>
    <t>56083</t>
  </si>
  <si>
    <t>HENNEBONT</t>
  </si>
  <si>
    <t>56089</t>
  </si>
  <si>
    <t>INGUINIEL</t>
  </si>
  <si>
    <t>56090</t>
  </si>
  <si>
    <t>INZINZAC-LOCHRIST</t>
  </si>
  <si>
    <t>56098</t>
  </si>
  <si>
    <t>LANESTER</t>
  </si>
  <si>
    <t>56101</t>
  </si>
  <si>
    <t>LANGUIDIC</t>
  </si>
  <si>
    <t>56104</t>
  </si>
  <si>
    <t>LANVAUDAN</t>
  </si>
  <si>
    <t>56107</t>
  </si>
  <si>
    <t>LARMOR-PLAGE</t>
  </si>
  <si>
    <t>56118</t>
  </si>
  <si>
    <t>LOCMIQUELIC</t>
  </si>
  <si>
    <t>56121</t>
  </si>
  <si>
    <t>LORIENT</t>
  </si>
  <si>
    <t>56162</t>
  </si>
  <si>
    <t>PLOEMEUR</t>
  </si>
  <si>
    <t>56166</t>
  </si>
  <si>
    <t>PLOUAY</t>
  </si>
  <si>
    <t>56179</t>
  </si>
  <si>
    <t>PONT-SCORFF</t>
  </si>
  <si>
    <t>56181</t>
  </si>
  <si>
    <t>PORT-LOUIS</t>
  </si>
  <si>
    <t>56185</t>
  </si>
  <si>
    <t>QUEVEN</t>
  </si>
  <si>
    <t>56188</t>
  </si>
  <si>
    <t>QUISTINIC</t>
  </si>
  <si>
    <t>56193</t>
  </si>
  <si>
    <t>RIANTEC</t>
  </si>
  <si>
    <t>57017</t>
  </si>
  <si>
    <t>AMANVILLERS</t>
  </si>
  <si>
    <t>200039865</t>
  </si>
  <si>
    <t>Metz Métropole</t>
  </si>
  <si>
    <t>57031</t>
  </si>
  <si>
    <t>ARS-LAQUENEXY</t>
  </si>
  <si>
    <t>57032</t>
  </si>
  <si>
    <t>ARS-SUR-MOSELLE</t>
  </si>
  <si>
    <t>57039</t>
  </si>
  <si>
    <t>AUGNY</t>
  </si>
  <si>
    <t>57049</t>
  </si>
  <si>
    <t>LE BAN-SAINT-MARTIN</t>
  </si>
  <si>
    <t>57134</t>
  </si>
  <si>
    <t>CHATEL-SAINT-GERMAIN</t>
  </si>
  <si>
    <t>57140</t>
  </si>
  <si>
    <t>CHESNY</t>
  </si>
  <si>
    <t>57142</t>
  </si>
  <si>
    <t>CHIEULLES</t>
  </si>
  <si>
    <t>57146</t>
  </si>
  <si>
    <t>COIN-LES-CUVRY</t>
  </si>
  <si>
    <t>57147</t>
  </si>
  <si>
    <t>COIN-SUR-SEILLE</t>
  </si>
  <si>
    <t>57162</t>
  </si>
  <si>
    <t>CUVRY</t>
  </si>
  <si>
    <t>57212</t>
  </si>
  <si>
    <t>FEY</t>
  </si>
  <si>
    <t>57256</t>
  </si>
  <si>
    <t>GRAVELOTTE</t>
  </si>
  <si>
    <t>57351</t>
  </si>
  <si>
    <t>JURY</t>
  </si>
  <si>
    <t>57352</t>
  </si>
  <si>
    <t>JUSSY</t>
  </si>
  <si>
    <t>57385</t>
  </si>
  <si>
    <t>LAQUENEXY</t>
  </si>
  <si>
    <t>57396</t>
  </si>
  <si>
    <t>LESSY</t>
  </si>
  <si>
    <t>57412</t>
  </si>
  <si>
    <t>LONGEVILLE-LES-METZ</t>
  </si>
  <si>
    <t>57415</t>
  </si>
  <si>
    <t>LORRY-LES-METZ</t>
  </si>
  <si>
    <t>57445</t>
  </si>
  <si>
    <t>MARIEULLES</t>
  </si>
  <si>
    <t>57447</t>
  </si>
  <si>
    <t>MARLY</t>
  </si>
  <si>
    <t>57452</t>
  </si>
  <si>
    <t>LA MAXE</t>
  </si>
  <si>
    <t>57454</t>
  </si>
  <si>
    <t>MECLEUVES</t>
  </si>
  <si>
    <t>57463</t>
  </si>
  <si>
    <t>METZ</t>
  </si>
  <si>
    <t>57467</t>
  </si>
  <si>
    <t>MEY</t>
  </si>
  <si>
    <t>57480</t>
  </si>
  <si>
    <t>MONTIGNY-LES-METZ</t>
  </si>
  <si>
    <t>57487</t>
  </si>
  <si>
    <t>MOULINS-LES-METZ</t>
  </si>
  <si>
    <t>57510</t>
  </si>
  <si>
    <t>NOISSEVILLE</t>
  </si>
  <si>
    <t>57512</t>
  </si>
  <si>
    <t>NOUILLY</t>
  </si>
  <si>
    <t>57534</t>
  </si>
  <si>
    <t>PELTRE</t>
  </si>
  <si>
    <t>57545</t>
  </si>
  <si>
    <t>PLAPPEVILLE</t>
  </si>
  <si>
    <t>57552</t>
  </si>
  <si>
    <t>POUILLY</t>
  </si>
  <si>
    <t>57553</t>
  </si>
  <si>
    <t>POURNOY-LA-CHETIVE</t>
  </si>
  <si>
    <t>57601</t>
  </si>
  <si>
    <t>ROZERIEULLES</t>
  </si>
  <si>
    <t>57616</t>
  </si>
  <si>
    <t>SAINT-JULIEN-LES-METZ</t>
  </si>
  <si>
    <t>57622</t>
  </si>
  <si>
    <t>SAINT-PRIVAT-LA-MONTAGNE</t>
  </si>
  <si>
    <t>57624</t>
  </si>
  <si>
    <t>SAINTE-RUFFINE</t>
  </si>
  <si>
    <t>57634</t>
  </si>
  <si>
    <t>SAULNY</t>
  </si>
  <si>
    <t>57642</t>
  </si>
  <si>
    <t>SCY-CHAZELLES</t>
  </si>
  <si>
    <t>57693</t>
  </si>
  <si>
    <t>VANTOUX</t>
  </si>
  <si>
    <t>57694</t>
  </si>
  <si>
    <t>VANY</t>
  </si>
  <si>
    <t>57701</t>
  </si>
  <si>
    <t>VAUX</t>
  </si>
  <si>
    <t>57707</t>
  </si>
  <si>
    <t>VERNEVILLE</t>
  </si>
  <si>
    <t>57751</t>
  </si>
  <si>
    <t>WOIPPY</t>
  </si>
  <si>
    <t>59009</t>
  </si>
  <si>
    <t>VILLENEUVE-D'ASCQ</t>
  </si>
  <si>
    <t>245900410</t>
  </si>
  <si>
    <t>Métropole Européenne de Lille</t>
  </si>
  <si>
    <t>59013</t>
  </si>
  <si>
    <t>ANSTAING</t>
  </si>
  <si>
    <t>59014</t>
  </si>
  <si>
    <t>ANZIN</t>
  </si>
  <si>
    <t>245901160</t>
  </si>
  <si>
    <t>CA Valenciennes Métropole</t>
  </si>
  <si>
    <t>59016</t>
  </si>
  <si>
    <t>ARMBOUTS-CAPPEL</t>
  </si>
  <si>
    <t>245900428</t>
  </si>
  <si>
    <t>CU de Dunkerque</t>
  </si>
  <si>
    <t>59017</t>
  </si>
  <si>
    <t>ARMENTIERES</t>
  </si>
  <si>
    <t>59019</t>
  </si>
  <si>
    <t>ARTRES</t>
  </si>
  <si>
    <t>59025</t>
  </si>
  <si>
    <t>AUBERS</t>
  </si>
  <si>
    <t>59027</t>
  </si>
  <si>
    <t>AUBRY-DU-HAINAUT</t>
  </si>
  <si>
    <t>59032</t>
  </si>
  <si>
    <t>AULNOY-LEZ-VALENCIENNES</t>
  </si>
  <si>
    <t>59044</t>
  </si>
  <si>
    <t>BAISIEUX</t>
  </si>
  <si>
    <t>59051</t>
  </si>
  <si>
    <t>LA BASSEE</t>
  </si>
  <si>
    <t>59056</t>
  </si>
  <si>
    <t>BEAUCAMPS-LIGNY</t>
  </si>
  <si>
    <t>59079</t>
  </si>
  <si>
    <t>BEUVRAGES</t>
  </si>
  <si>
    <t>59088</t>
  </si>
  <si>
    <t>BOIS-GRENIER</t>
  </si>
  <si>
    <t>59090</t>
  </si>
  <si>
    <t>BONDUES</t>
  </si>
  <si>
    <t>59094</t>
  </si>
  <si>
    <t>BOURBOURG</t>
  </si>
  <si>
    <t>59098</t>
  </si>
  <si>
    <t>BOUSBECQUE</t>
  </si>
  <si>
    <t>59106</t>
  </si>
  <si>
    <t>BOUVINES</t>
  </si>
  <si>
    <t>59107</t>
  </si>
  <si>
    <t>BRAY-DUNES</t>
  </si>
  <si>
    <t>59112</t>
  </si>
  <si>
    <t>BRUAY-SUR-L'ESCAUT</t>
  </si>
  <si>
    <t>59128</t>
  </si>
  <si>
    <t>CAPINGHEM</t>
  </si>
  <si>
    <t>59131</t>
  </si>
  <si>
    <t>CAPPELLE-LA-GRANDE</t>
  </si>
  <si>
    <t>59143</t>
  </si>
  <si>
    <t>LA CHAPELLE-D'ARMENTIERES</t>
  </si>
  <si>
    <t>59146</t>
  </si>
  <si>
    <t>CHERENG</t>
  </si>
  <si>
    <t>59152</t>
  </si>
  <si>
    <t>COMINES</t>
  </si>
  <si>
    <t>59153</t>
  </si>
  <si>
    <t>CONDE-SUR-L'ESCAUT</t>
  </si>
  <si>
    <t>59155</t>
  </si>
  <si>
    <t>COUDEKERQUE-BRANCHE</t>
  </si>
  <si>
    <t>59159</t>
  </si>
  <si>
    <t>CRAYWICK</t>
  </si>
  <si>
    <t>59160</t>
  </si>
  <si>
    <t>CRESPIN</t>
  </si>
  <si>
    <t>59163</t>
  </si>
  <si>
    <t>CROIX</t>
  </si>
  <si>
    <t>59166</t>
  </si>
  <si>
    <t>CURGIES</t>
  </si>
  <si>
    <t>59173</t>
  </si>
  <si>
    <t>DEULEMONT</t>
  </si>
  <si>
    <t>59183</t>
  </si>
  <si>
    <t>DUNKERQUE</t>
  </si>
  <si>
    <t>59193</t>
  </si>
  <si>
    <t>EMMERIN</t>
  </si>
  <si>
    <t>59195</t>
  </si>
  <si>
    <t>ENGLOS</t>
  </si>
  <si>
    <t>59196</t>
  </si>
  <si>
    <t>ENNETIERES-EN-WEPPES</t>
  </si>
  <si>
    <t>59201</t>
  </si>
  <si>
    <t>ERQUINGHEM-LE-SEC</t>
  </si>
  <si>
    <t>59202</t>
  </si>
  <si>
    <t>ERQUINGHEM-LYS</t>
  </si>
  <si>
    <t>59208</t>
  </si>
  <si>
    <t>ESCOBECQUES</t>
  </si>
  <si>
    <t>59215</t>
  </si>
  <si>
    <t>ESTREUX</t>
  </si>
  <si>
    <t>59220</t>
  </si>
  <si>
    <t>FACHES-THUMESNIL</t>
  </si>
  <si>
    <t>59221</t>
  </si>
  <si>
    <t>FAMARS</t>
  </si>
  <si>
    <t>59247</t>
  </si>
  <si>
    <t>FOREST-SUR-MARQUE</t>
  </si>
  <si>
    <t>59250</t>
  </si>
  <si>
    <t>FOURNES-EN-WEPPES</t>
  </si>
  <si>
    <t>59252</t>
  </si>
  <si>
    <t>FRELINGHIEN</t>
  </si>
  <si>
    <t>59253</t>
  </si>
  <si>
    <t>FRESNES-SUR-ESCAUT</t>
  </si>
  <si>
    <t>59256</t>
  </si>
  <si>
    <t>FRETIN</t>
  </si>
  <si>
    <t>59257</t>
  </si>
  <si>
    <t>FROMELLES</t>
  </si>
  <si>
    <t>59260</t>
  </si>
  <si>
    <t>GHYVELDE</t>
  </si>
  <si>
    <t>59271</t>
  </si>
  <si>
    <t>GRANDE-SYNTHE</t>
  </si>
  <si>
    <t>59272</t>
  </si>
  <si>
    <t>GRAND-FORT-PHILIPPE</t>
  </si>
  <si>
    <t>59273</t>
  </si>
  <si>
    <t>GRAVELINES</t>
  </si>
  <si>
    <t>59275</t>
  </si>
  <si>
    <t>GRUSON</t>
  </si>
  <si>
    <t>59278</t>
  </si>
  <si>
    <t>HALLENNES-LEZ-HAUBOURDIN</t>
  </si>
  <si>
    <t>59279</t>
  </si>
  <si>
    <t>HALLUIN</t>
  </si>
  <si>
    <t>59281</t>
  </si>
  <si>
    <t>HANTAY</t>
  </si>
  <si>
    <t>59286</t>
  </si>
  <si>
    <t>HAUBOURDIN</t>
  </si>
  <si>
    <t>59299</t>
  </si>
  <si>
    <t>HEM</t>
  </si>
  <si>
    <t>59301</t>
  </si>
  <si>
    <t>HERGNIES</t>
  </si>
  <si>
    <t>59303</t>
  </si>
  <si>
    <t>HERLIES</t>
  </si>
  <si>
    <t>59316</t>
  </si>
  <si>
    <t>HOUPLIN-ANCOISNE</t>
  </si>
  <si>
    <t>59317</t>
  </si>
  <si>
    <t>HOUPLINES</t>
  </si>
  <si>
    <t>59320</t>
  </si>
  <si>
    <t>ILLIES</t>
  </si>
  <si>
    <t>59328</t>
  </si>
  <si>
    <t>LAMBERSART</t>
  </si>
  <si>
    <t>59332</t>
  </si>
  <si>
    <t>LANNOY</t>
  </si>
  <si>
    <t>59339</t>
  </si>
  <si>
    <t>LEERS</t>
  </si>
  <si>
    <t>59340</t>
  </si>
  <si>
    <t>LEFFRINCKOUCKE</t>
  </si>
  <si>
    <t>59343</t>
  </si>
  <si>
    <t>LESQUIN</t>
  </si>
  <si>
    <t>59346</t>
  </si>
  <si>
    <t>LEZENNES</t>
  </si>
  <si>
    <t>59350</t>
  </si>
  <si>
    <t>LILLE</t>
  </si>
  <si>
    <t>59352</t>
  </si>
  <si>
    <t>LINSELLES</t>
  </si>
  <si>
    <t>59356</t>
  </si>
  <si>
    <t>LOMPRET</t>
  </si>
  <si>
    <t>59359</t>
  </si>
  <si>
    <t>LOON-PLAGE</t>
  </si>
  <si>
    <t>59360</t>
  </si>
  <si>
    <t>LOOS</t>
  </si>
  <si>
    <t>59367</t>
  </si>
  <si>
    <t>LYS-LEZ-LANNOY</t>
  </si>
  <si>
    <t>59368</t>
  </si>
  <si>
    <t>LA MADELEINE</t>
  </si>
  <si>
    <t>59369</t>
  </si>
  <si>
    <t>MAING</t>
  </si>
  <si>
    <t>59371</t>
  </si>
  <si>
    <t>LE MAISNIL</t>
  </si>
  <si>
    <t>59378</t>
  </si>
  <si>
    <t>MARCQ-EN-BAR?UL</t>
  </si>
  <si>
    <t>59383</t>
  </si>
  <si>
    <t>59386</t>
  </si>
  <si>
    <t>MARQUETTE-LEZ-LILLE</t>
  </si>
  <si>
    <t>59388</t>
  </si>
  <si>
    <t>MARQUILLIES</t>
  </si>
  <si>
    <t>59407</t>
  </si>
  <si>
    <t>MONCHAUX-SUR-ECAILLON</t>
  </si>
  <si>
    <t>59410</t>
  </si>
  <si>
    <t>MONS-EN-BAR?UL</t>
  </si>
  <si>
    <t>59421</t>
  </si>
  <si>
    <t>MOUVAUX</t>
  </si>
  <si>
    <t>59426</t>
  </si>
  <si>
    <t>NEUVILLE-EN-FERRAIN</t>
  </si>
  <si>
    <t>59437</t>
  </si>
  <si>
    <t>NOYELLES-LES-SECLIN</t>
  </si>
  <si>
    <t>59444</t>
  </si>
  <si>
    <t>ODOMEZ</t>
  </si>
  <si>
    <t>59447</t>
  </si>
  <si>
    <t>ONNAING</t>
  </si>
  <si>
    <t>59457</t>
  </si>
  <si>
    <t>PERENCHIES</t>
  </si>
  <si>
    <t>59458</t>
  </si>
  <si>
    <t>PERONNE-EN-MELANTOIS</t>
  </si>
  <si>
    <t>59459</t>
  </si>
  <si>
    <t>PETITE-FORET</t>
  </si>
  <si>
    <t>59470</t>
  </si>
  <si>
    <t>PREMESQUES</t>
  </si>
  <si>
    <t>59471</t>
  </si>
  <si>
    <t>PRESEAU</t>
  </si>
  <si>
    <t>59475</t>
  </si>
  <si>
    <t>PROUVY</t>
  </si>
  <si>
    <t>59479</t>
  </si>
  <si>
    <t>QUAROUBLE</t>
  </si>
  <si>
    <t>59480</t>
  </si>
  <si>
    <t>QUERENAING</t>
  </si>
  <si>
    <t>59482</t>
  </si>
  <si>
    <t>QUESNOY-SUR-DEULE</t>
  </si>
  <si>
    <t>59484</t>
  </si>
  <si>
    <t>QUIEVRECHAIN</t>
  </si>
  <si>
    <t>59487</t>
  </si>
  <si>
    <t>RADINGHEM-EN-WEPPES</t>
  </si>
  <si>
    <t>59505</t>
  </si>
  <si>
    <t>ROMBIES-ET-MARCHIPONT</t>
  </si>
  <si>
    <t>59507</t>
  </si>
  <si>
    <t>RONCHIN</t>
  </si>
  <si>
    <t>59508</t>
  </si>
  <si>
    <t>RONCQ</t>
  </si>
  <si>
    <t>59512</t>
  </si>
  <si>
    <t>ROUBAIX</t>
  </si>
  <si>
    <t>59515</t>
  </si>
  <si>
    <t>ROUVIGNIES</t>
  </si>
  <si>
    <t>59522</t>
  </si>
  <si>
    <t>SAILLY-LEZ-LANNOY</t>
  </si>
  <si>
    <t>59523</t>
  </si>
  <si>
    <t>SAINGHIN-EN-MELANTOIS</t>
  </si>
  <si>
    <t>59524</t>
  </si>
  <si>
    <t>SAINGHIN-EN-WEPPES</t>
  </si>
  <si>
    <t>59527</t>
  </si>
  <si>
    <t>SAINT-ANDRE-LEZ-LILLE</t>
  </si>
  <si>
    <t>59530</t>
  </si>
  <si>
    <t>SAINT-AYBERT</t>
  </si>
  <si>
    <t>59532</t>
  </si>
  <si>
    <t>SAINT-GEORGES-SUR-L'AA</t>
  </si>
  <si>
    <t>59544</t>
  </si>
  <si>
    <t>SAINT-SAULVE</t>
  </si>
  <si>
    <t>59550</t>
  </si>
  <si>
    <t>SALOME</t>
  </si>
  <si>
    <t>59553</t>
  </si>
  <si>
    <t>SANTES</t>
  </si>
  <si>
    <t>59557</t>
  </si>
  <si>
    <t>SAULTAIN</t>
  </si>
  <si>
    <t>59559</t>
  </si>
  <si>
    <t>SEBOURG</t>
  </si>
  <si>
    <t>59560</t>
  </si>
  <si>
    <t>SECLIN</t>
  </si>
  <si>
    <t>59566</t>
  </si>
  <si>
    <t>SEQUEDIN</t>
  </si>
  <si>
    <t>59576</t>
  </si>
  <si>
    <t>SPYCKER</t>
  </si>
  <si>
    <t>59585</t>
  </si>
  <si>
    <t>TEMPLEMARS</t>
  </si>
  <si>
    <t>59588</t>
  </si>
  <si>
    <t>TETEGHEM-COUDEKERQUE-VILLAGE</t>
  </si>
  <si>
    <t>59591</t>
  </si>
  <si>
    <t>THIVENCELLE</t>
  </si>
  <si>
    <t>59598</t>
  </si>
  <si>
    <t>TOUFFLERS</t>
  </si>
  <si>
    <t>59599</t>
  </si>
  <si>
    <t>TOURCOING</t>
  </si>
  <si>
    <t>59602</t>
  </si>
  <si>
    <t>TRESSIN</t>
  </si>
  <si>
    <t>59606</t>
  </si>
  <si>
    <t>VALENCIENNES</t>
  </si>
  <si>
    <t>59609</t>
  </si>
  <si>
    <t>VENDEVILLE</t>
  </si>
  <si>
    <t>59610</t>
  </si>
  <si>
    <t>VERCHAIN-MAUGRE</t>
  </si>
  <si>
    <t>59611</t>
  </si>
  <si>
    <t>VERLINGHEM</t>
  </si>
  <si>
    <t>59613</t>
  </si>
  <si>
    <t>VICQ</t>
  </si>
  <si>
    <t>59616</t>
  </si>
  <si>
    <t>VIEUX-CONDE</t>
  </si>
  <si>
    <t>59636</t>
  </si>
  <si>
    <t>WAMBRECHIES</t>
  </si>
  <si>
    <t>59643</t>
  </si>
  <si>
    <t>WARNETON</t>
  </si>
  <si>
    <t>59646</t>
  </si>
  <si>
    <t>WASQUEHAL</t>
  </si>
  <si>
    <t>59648</t>
  </si>
  <si>
    <t>WATTIGNIES</t>
  </si>
  <si>
    <t>59650</t>
  </si>
  <si>
    <t>WATTRELOS</t>
  </si>
  <si>
    <t>59653</t>
  </si>
  <si>
    <t>WAVRIN</t>
  </si>
  <si>
    <t>59656</t>
  </si>
  <si>
    <t>WERVICQ-SUD</t>
  </si>
  <si>
    <t>59658</t>
  </si>
  <si>
    <t>WICRES</t>
  </si>
  <si>
    <t>59660</t>
  </si>
  <si>
    <t>WILLEMS</t>
  </si>
  <si>
    <t>59668</t>
  </si>
  <si>
    <t>ZUYDCOOTE</t>
  </si>
  <si>
    <t>59670</t>
  </si>
  <si>
    <t>DON</t>
  </si>
  <si>
    <t>62001</t>
  </si>
  <si>
    <t>ABLAIN-SAINT-NAZAIRE</t>
  </si>
  <si>
    <t>246200364</t>
  </si>
  <si>
    <t>CA de Lens - Liévin</t>
  </si>
  <si>
    <t>62003</t>
  </si>
  <si>
    <t>ACHEVILLE</t>
  </si>
  <si>
    <t>62019</t>
  </si>
  <si>
    <t>AIX-NOULETTE</t>
  </si>
  <si>
    <t>62023</t>
  </si>
  <si>
    <t>ALLOUAGNE</t>
  </si>
  <si>
    <t>200072460</t>
  </si>
  <si>
    <t>CA de Béthune-Bruay, Artois-Lys Romane</t>
  </si>
  <si>
    <t>62028</t>
  </si>
  <si>
    <t>AMES</t>
  </si>
  <si>
    <t>62029</t>
  </si>
  <si>
    <t>AMETTES</t>
  </si>
  <si>
    <t>62032</t>
  </si>
  <si>
    <t>ANGRES</t>
  </si>
  <si>
    <t>62033</t>
  </si>
  <si>
    <t>ANNAY</t>
  </si>
  <si>
    <t>62034</t>
  </si>
  <si>
    <t>ANNEQUIN</t>
  </si>
  <si>
    <t>62035</t>
  </si>
  <si>
    <t>ANNEZIN</t>
  </si>
  <si>
    <t>62048</t>
  </si>
  <si>
    <t>AUCHEL</t>
  </si>
  <si>
    <t>62049</t>
  </si>
  <si>
    <t>AUCHY-AU-BOIS</t>
  </si>
  <si>
    <t>62051</t>
  </si>
  <si>
    <t>AUCHY-LES-MINES</t>
  </si>
  <si>
    <t>62065</t>
  </si>
  <si>
    <t>AVION</t>
  </si>
  <si>
    <t>62077</t>
  </si>
  <si>
    <t>BAJUS</t>
  </si>
  <si>
    <t>62083</t>
  </si>
  <si>
    <t>BARLIN</t>
  </si>
  <si>
    <t>62107</t>
  </si>
  <si>
    <t>BENIFONTAINE</t>
  </si>
  <si>
    <t>62119</t>
  </si>
  <si>
    <t>BETHUNE</t>
  </si>
  <si>
    <t>62120</t>
  </si>
  <si>
    <t>BEUGIN</t>
  </si>
  <si>
    <t>62126</t>
  </si>
  <si>
    <t>BEUVRY</t>
  </si>
  <si>
    <t>62132</t>
  </si>
  <si>
    <t>BILLY-BERCLAU</t>
  </si>
  <si>
    <t>62133</t>
  </si>
  <si>
    <t>BILLY-MONTIGNY</t>
  </si>
  <si>
    <t>62141</t>
  </si>
  <si>
    <t>BLESSY</t>
  </si>
  <si>
    <t>62162</t>
  </si>
  <si>
    <t>BOURECQ</t>
  </si>
  <si>
    <t>62170</t>
  </si>
  <si>
    <t>BOUVIGNY-BOYEFFLES</t>
  </si>
  <si>
    <t>62178</t>
  </si>
  <si>
    <t>BRUAY-LA-BUISSIERE</t>
  </si>
  <si>
    <t>62186</t>
  </si>
  <si>
    <t>BULLY-LES-MINES</t>
  </si>
  <si>
    <t>62188</t>
  </si>
  <si>
    <t>BURBURE</t>
  </si>
  <si>
    <t>62190</t>
  </si>
  <si>
    <t>BUSNES</t>
  </si>
  <si>
    <t>62194</t>
  </si>
  <si>
    <t>CALONNE-RICOUART</t>
  </si>
  <si>
    <t>62195</t>
  </si>
  <si>
    <t>CALONNE-SUR-LA-LYS</t>
  </si>
  <si>
    <t>62197</t>
  </si>
  <si>
    <t>CAMBLAIN-CHATELAIN</t>
  </si>
  <si>
    <t>62200</t>
  </si>
  <si>
    <t>CAMBRIN</t>
  </si>
  <si>
    <t>62213</t>
  </si>
  <si>
    <t>CARENCY</t>
  </si>
  <si>
    <t>62217</t>
  </si>
  <si>
    <t>CAUCHY-A-LA-TOUR</t>
  </si>
  <si>
    <t>62218</t>
  </si>
  <si>
    <t>CAUCOURT</t>
  </si>
  <si>
    <t>62224</t>
  </si>
  <si>
    <t>CHOCQUES</t>
  </si>
  <si>
    <t>62232</t>
  </si>
  <si>
    <t>LA COMTE</t>
  </si>
  <si>
    <t>62252</t>
  </si>
  <si>
    <t>LA COUTURE</t>
  </si>
  <si>
    <t>62262</t>
  </si>
  <si>
    <t>CUINCHY</t>
  </si>
  <si>
    <t>62269</t>
  </si>
  <si>
    <t>DIEVAL</t>
  </si>
  <si>
    <t>62270</t>
  </si>
  <si>
    <t>DIVION</t>
  </si>
  <si>
    <t>62276</t>
  </si>
  <si>
    <t>DOUVRIN</t>
  </si>
  <si>
    <t>62278</t>
  </si>
  <si>
    <t>DROUVIN-LE-MARAIS</t>
  </si>
  <si>
    <t>62286</t>
  </si>
  <si>
    <t>ECQUEDECQUES</t>
  </si>
  <si>
    <t>62291</t>
  </si>
  <si>
    <t>ELEU-DIT-LEAUWETTE</t>
  </si>
  <si>
    <t>62310</t>
  </si>
  <si>
    <t>ESSARS</t>
  </si>
  <si>
    <t>62311</t>
  </si>
  <si>
    <t>ESTEVELLES</t>
  </si>
  <si>
    <t>62313</t>
  </si>
  <si>
    <t>ESTREE-BLANCHE</t>
  </si>
  <si>
    <t>62314</t>
  </si>
  <si>
    <t>ESTREE-CAUCHY</t>
  </si>
  <si>
    <t>62328</t>
  </si>
  <si>
    <t>FERFAY</t>
  </si>
  <si>
    <t>62330</t>
  </si>
  <si>
    <t>FESTUBERT</t>
  </si>
  <si>
    <t>62349</t>
  </si>
  <si>
    <t>FOUQUEREUIL</t>
  </si>
  <si>
    <t>62350</t>
  </si>
  <si>
    <t>FOUQUIERES-LES-BETHUNE</t>
  </si>
  <si>
    <t>62351</t>
  </si>
  <si>
    <t>FOUQUIERES-LES-LENS</t>
  </si>
  <si>
    <t>62356</t>
  </si>
  <si>
    <t>FRESNICOURT-LE-DOLMEN</t>
  </si>
  <si>
    <t>62366</t>
  </si>
  <si>
    <t>GAUCHIN-LEGAL</t>
  </si>
  <si>
    <t>62371</t>
  </si>
  <si>
    <t>GIVENCHY-EN-GOHELLE</t>
  </si>
  <si>
    <t>62373</t>
  </si>
  <si>
    <t>GIVENCHY-LES-LA-BASSEE</t>
  </si>
  <si>
    <t>62376</t>
  </si>
  <si>
    <t>GONNEHEM</t>
  </si>
  <si>
    <t>62377</t>
  </si>
  <si>
    <t>GOSNAY</t>
  </si>
  <si>
    <t>62380</t>
  </si>
  <si>
    <t>GOUY-SERVINS</t>
  </si>
  <si>
    <t>62386</t>
  </si>
  <si>
    <t>GRENAY</t>
  </si>
  <si>
    <t>62391</t>
  </si>
  <si>
    <t>GUARBECQUE</t>
  </si>
  <si>
    <t>62400</t>
  </si>
  <si>
    <t>HAILLICOURT</t>
  </si>
  <si>
    <t>62401</t>
  </si>
  <si>
    <t>HAISNES</t>
  </si>
  <si>
    <t>62407</t>
  </si>
  <si>
    <t>HAM-EN-ARTOIS</t>
  </si>
  <si>
    <t>62413</t>
  </si>
  <si>
    <t>HARNES</t>
  </si>
  <si>
    <t>62441</t>
  </si>
  <si>
    <t>HERMIN</t>
  </si>
  <si>
    <t>62443</t>
  </si>
  <si>
    <t>HERSIN-COUPIGNY</t>
  </si>
  <si>
    <t>62445</t>
  </si>
  <si>
    <t>HESDIGNEUL-LES-BETHUNE</t>
  </si>
  <si>
    <t>62454</t>
  </si>
  <si>
    <t>HINGES</t>
  </si>
  <si>
    <t>62456</t>
  </si>
  <si>
    <t>HOUCHIN</t>
  </si>
  <si>
    <t>62457</t>
  </si>
  <si>
    <t>HOUDAIN</t>
  </si>
  <si>
    <t>62464</t>
  </si>
  <si>
    <t>HULLUCH</t>
  </si>
  <si>
    <t>62473</t>
  </si>
  <si>
    <t>ISBERGUES</t>
  </si>
  <si>
    <t>62479</t>
  </si>
  <si>
    <t>LABEUVRIERE</t>
  </si>
  <si>
    <t>62480</t>
  </si>
  <si>
    <t>LABOURSE</t>
  </si>
  <si>
    <t>62486</t>
  </si>
  <si>
    <t>LAMBRES</t>
  </si>
  <si>
    <t>62489</t>
  </si>
  <si>
    <t>LAPUGNOY</t>
  </si>
  <si>
    <t>62498</t>
  </si>
  <si>
    <t>LENS</t>
  </si>
  <si>
    <t>62500</t>
  </si>
  <si>
    <t>LESPESSES</t>
  </si>
  <si>
    <t>62508</t>
  </si>
  <si>
    <t>LIERES</t>
  </si>
  <si>
    <t>62509</t>
  </si>
  <si>
    <t>LIETTRES</t>
  </si>
  <si>
    <t>62510</t>
  </si>
  <si>
    <t>LIEVIN</t>
  </si>
  <si>
    <t>62512</t>
  </si>
  <si>
    <t>LIGNY-LES-AIRE</t>
  </si>
  <si>
    <t>62516</t>
  </si>
  <si>
    <t>LILLERS</t>
  </si>
  <si>
    <t>62517</t>
  </si>
  <si>
    <t>LINGHEM</t>
  </si>
  <si>
    <t>62520</t>
  </si>
  <si>
    <t>LOCON</t>
  </si>
  <si>
    <t>62523</t>
  </si>
  <si>
    <t>LOISON-SOUS-LENS</t>
  </si>
  <si>
    <t>62528</t>
  </si>
  <si>
    <t>LOOS-EN-GOHELLE</t>
  </si>
  <si>
    <t>62529</t>
  </si>
  <si>
    <t>LORGIES</t>
  </si>
  <si>
    <t>62532</t>
  </si>
  <si>
    <t>LOZINGHEM</t>
  </si>
  <si>
    <t>62540</t>
  </si>
  <si>
    <t>MAISNIL-LES-RUITZ</t>
  </si>
  <si>
    <t>62555</t>
  </si>
  <si>
    <t>MARLES-LES-MINES</t>
  </si>
  <si>
    <t>62563</t>
  </si>
  <si>
    <t>MAZINGARBE</t>
  </si>
  <si>
    <t>62564</t>
  </si>
  <si>
    <t>MAZINGHEM</t>
  </si>
  <si>
    <t>62570</t>
  </si>
  <si>
    <t>MERICOURT</t>
  </si>
  <si>
    <t>62573</t>
  </si>
  <si>
    <t>MEURCHIN</t>
  </si>
  <si>
    <t>62584</t>
  </si>
  <si>
    <t>MONT-BERNANCHON</t>
  </si>
  <si>
    <t>62606</t>
  </si>
  <si>
    <t>NEUVE-CHAPELLE</t>
  </si>
  <si>
    <t>62617</t>
  </si>
  <si>
    <t>N?UX-LES-MINES</t>
  </si>
  <si>
    <t>62620</t>
  </si>
  <si>
    <t>NORRENT-FONTES</t>
  </si>
  <si>
    <t>62626</t>
  </si>
  <si>
    <t>NOYELLES-LES-VERMELLES</t>
  </si>
  <si>
    <t>62628</t>
  </si>
  <si>
    <t>NOYELLES-SOUS-LENS</t>
  </si>
  <si>
    <t>62632</t>
  </si>
  <si>
    <t>OBLINGHEM</t>
  </si>
  <si>
    <t>62642</t>
  </si>
  <si>
    <t>OURTON</t>
  </si>
  <si>
    <t>62666</t>
  </si>
  <si>
    <t>PONT-A-VENDIN</t>
  </si>
  <si>
    <t>62676</t>
  </si>
  <si>
    <t>QUERNES</t>
  </si>
  <si>
    <t>62693</t>
  </si>
  <si>
    <t>REBREUVE-RANCHICOURT</t>
  </si>
  <si>
    <t>62701</t>
  </si>
  <si>
    <t>RELY</t>
  </si>
  <si>
    <t>62706</t>
  </si>
  <si>
    <t>RICHEBOURG</t>
  </si>
  <si>
    <t>62713</t>
  </si>
  <si>
    <t>ROBECQ</t>
  </si>
  <si>
    <t>62720</t>
  </si>
  <si>
    <t>ROMBLY</t>
  </si>
  <si>
    <t>62727</t>
  </si>
  <si>
    <t>RUITZ</t>
  </si>
  <si>
    <t>62735</t>
  </si>
  <si>
    <t>SAILLY-LABOURSE</t>
  </si>
  <si>
    <t>62737</t>
  </si>
  <si>
    <t>SAINS-EN-GOHELLE</t>
  </si>
  <si>
    <t>62747</t>
  </si>
  <si>
    <t>SAINT-FLORIS</t>
  </si>
  <si>
    <t>62750</t>
  </si>
  <si>
    <t>SAINT-HILAIRE-COTTES</t>
  </si>
  <si>
    <t>62770</t>
  </si>
  <si>
    <t>SAINT-VENANT</t>
  </si>
  <si>
    <t>62771</t>
  </si>
  <si>
    <t>SALLAUMINES</t>
  </si>
  <si>
    <t>62793</t>
  </si>
  <si>
    <t>SERVINS</t>
  </si>
  <si>
    <t>62801</t>
  </si>
  <si>
    <t>SOUCHEZ</t>
  </si>
  <si>
    <t>62836</t>
  </si>
  <si>
    <t>VAUDRICOURT</t>
  </si>
  <si>
    <t>62841</t>
  </si>
  <si>
    <t>VENDIN-LES-BETHUNE</t>
  </si>
  <si>
    <t>62842</t>
  </si>
  <si>
    <t>VENDIN-LE-VIEIL</t>
  </si>
  <si>
    <t>62846</t>
  </si>
  <si>
    <t>VERMELLES</t>
  </si>
  <si>
    <t>62847</t>
  </si>
  <si>
    <t>VERQUIGNEUL</t>
  </si>
  <si>
    <t>62848</t>
  </si>
  <si>
    <t>VERQUIN</t>
  </si>
  <si>
    <t>62851</t>
  </si>
  <si>
    <t>VIEILLE-CHAPELLE</t>
  </si>
  <si>
    <t>62854</t>
  </si>
  <si>
    <t>VILLERS-AU-BOIS</t>
  </si>
  <si>
    <t>62861</t>
  </si>
  <si>
    <t>VIMY</t>
  </si>
  <si>
    <t>62863</t>
  </si>
  <si>
    <t>VIOLAINES</t>
  </si>
  <si>
    <t>62885</t>
  </si>
  <si>
    <t>WESTREHEM</t>
  </si>
  <si>
    <t>62895</t>
  </si>
  <si>
    <t>WINGLES</t>
  </si>
  <si>
    <t>62900</t>
  </si>
  <si>
    <t>WITTERNESSE</t>
  </si>
  <si>
    <t>63014</t>
  </si>
  <si>
    <t>AUBIERE</t>
  </si>
  <si>
    <t>246300701</t>
  </si>
  <si>
    <t>Clermont Auvergne Métropole</t>
  </si>
  <si>
    <t>63019</t>
  </si>
  <si>
    <t>AULNAT</t>
  </si>
  <si>
    <t>63032</t>
  </si>
  <si>
    <t>BEAUMONT</t>
  </si>
  <si>
    <t>63042</t>
  </si>
  <si>
    <t>BLANZAT</t>
  </si>
  <si>
    <t>63063</t>
  </si>
  <si>
    <t>CEBAZAT</t>
  </si>
  <si>
    <t>63069</t>
  </si>
  <si>
    <t>LE CENDRE</t>
  </si>
  <si>
    <t>63070</t>
  </si>
  <si>
    <t>CEYRAT</t>
  </si>
  <si>
    <t>63075</t>
  </si>
  <si>
    <t>CHAMALIERES</t>
  </si>
  <si>
    <t>63099</t>
  </si>
  <si>
    <t>CHATEAUGAY</t>
  </si>
  <si>
    <t>63113</t>
  </si>
  <si>
    <t>CLERMONT-FERRAND</t>
  </si>
  <si>
    <t>63124</t>
  </si>
  <si>
    <t>COURNON-D'AUVERGNE</t>
  </si>
  <si>
    <t>63141</t>
  </si>
  <si>
    <t>DURTOL</t>
  </si>
  <si>
    <t>63164</t>
  </si>
  <si>
    <t>GERZAT</t>
  </si>
  <si>
    <t>63193</t>
  </si>
  <si>
    <t>LEMPDES</t>
  </si>
  <si>
    <t>63254</t>
  </si>
  <si>
    <t>NOHANENT</t>
  </si>
  <si>
    <t>63263</t>
  </si>
  <si>
    <t>ORCINES</t>
  </si>
  <si>
    <t>63272</t>
  </si>
  <si>
    <t>PERIGNAT-LES-SARLIEVE</t>
  </si>
  <si>
    <t>63284</t>
  </si>
  <si>
    <t>PONT-DU-CHATEAU</t>
  </si>
  <si>
    <t>63307</t>
  </si>
  <si>
    <t>ROMAGNAT</t>
  </si>
  <si>
    <t>63308</t>
  </si>
  <si>
    <t>ROYAT</t>
  </si>
  <si>
    <t>63345</t>
  </si>
  <si>
    <t>SAINT-GENES-CHAMPANELLE</t>
  </si>
  <si>
    <t>64008</t>
  </si>
  <si>
    <t>AHAXE-ALCIETTE-BASCASSAN</t>
  </si>
  <si>
    <t>200067106</t>
  </si>
  <si>
    <t>CA du Pays Basque</t>
  </si>
  <si>
    <t>64009</t>
  </si>
  <si>
    <t>AHETZE</t>
  </si>
  <si>
    <t>64010</t>
  </si>
  <si>
    <t>AICIRITS-CAMOU-SUHAST</t>
  </si>
  <si>
    <t>64011</t>
  </si>
  <si>
    <t>AINCILLE</t>
  </si>
  <si>
    <t>64012</t>
  </si>
  <si>
    <t>AINHARP</t>
  </si>
  <si>
    <t>64013</t>
  </si>
  <si>
    <t>AINHICE-MONGELOS</t>
  </si>
  <si>
    <t>64014</t>
  </si>
  <si>
    <t>AINHOA</t>
  </si>
  <si>
    <t>64015</t>
  </si>
  <si>
    <t>ALCAY-ALCABEHETY-SUNHARETTE</t>
  </si>
  <si>
    <t>64016</t>
  </si>
  <si>
    <t>ALDUDES</t>
  </si>
  <si>
    <t>64017</t>
  </si>
  <si>
    <t>ALOS-SIBAS-ABENSE</t>
  </si>
  <si>
    <t>64018</t>
  </si>
  <si>
    <t>AMENDEUIX-ONEIX</t>
  </si>
  <si>
    <t>64019</t>
  </si>
  <si>
    <t>AMOROTS-SUCCOS</t>
  </si>
  <si>
    <t>64024</t>
  </si>
  <si>
    <t>ANGLET</t>
  </si>
  <si>
    <t>64026</t>
  </si>
  <si>
    <t>ANHAUX</t>
  </si>
  <si>
    <t>64031</t>
  </si>
  <si>
    <t>ARANCOU</t>
  </si>
  <si>
    <t>64034</t>
  </si>
  <si>
    <t>ARBERATS-SILLEGUE</t>
  </si>
  <si>
    <t>64035</t>
  </si>
  <si>
    <t>ARBONNE</t>
  </si>
  <si>
    <t>64036</t>
  </si>
  <si>
    <t>ARBOUET-SUSSAUTE</t>
  </si>
  <si>
    <t>64038</t>
  </si>
  <si>
    <t>ARCANGUES</t>
  </si>
  <si>
    <t>64045</t>
  </si>
  <si>
    <t>ARHANSUS</t>
  </si>
  <si>
    <t>64046</t>
  </si>
  <si>
    <t>ARMENDARITS</t>
  </si>
  <si>
    <t>64047</t>
  </si>
  <si>
    <t>ARNEGUY</t>
  </si>
  <si>
    <t>64049</t>
  </si>
  <si>
    <t>AROUE-ITHOROTS-OLHAIBY</t>
  </si>
  <si>
    <t>64050</t>
  </si>
  <si>
    <t>ARRAST-LARREBIEU</t>
  </si>
  <si>
    <t>64051</t>
  </si>
  <si>
    <t>ARRAUTE-CHARRITTE</t>
  </si>
  <si>
    <t>64065</t>
  </si>
  <si>
    <t>ASCAIN</t>
  </si>
  <si>
    <t>64066</t>
  </si>
  <si>
    <t>ASCARAT</t>
  </si>
  <si>
    <t>64081</t>
  </si>
  <si>
    <t>AUSSURUCQ</t>
  </si>
  <si>
    <t>64086</t>
  </si>
  <si>
    <t>AYHERRE</t>
  </si>
  <si>
    <t>64092</t>
  </si>
  <si>
    <t>BANCA</t>
  </si>
  <si>
    <t>64093</t>
  </si>
  <si>
    <t>BARCUS</t>
  </si>
  <si>
    <t>64094</t>
  </si>
  <si>
    <t>BARDOS</t>
  </si>
  <si>
    <t>64100</t>
  </si>
  <si>
    <t>BASSUSSARRY</t>
  </si>
  <si>
    <t>64102</t>
  </si>
  <si>
    <t>BAYONNE</t>
  </si>
  <si>
    <t>64105</t>
  </si>
  <si>
    <t>BEGUIOS</t>
  </si>
  <si>
    <t>64106</t>
  </si>
  <si>
    <t>BEHASQUE-LAPISTE</t>
  </si>
  <si>
    <t>64107</t>
  </si>
  <si>
    <t>BEHORLEGUY</t>
  </si>
  <si>
    <t>64113</t>
  </si>
  <si>
    <t>BERGOUEY-VIELLENAVE</t>
  </si>
  <si>
    <t>64115</t>
  </si>
  <si>
    <t>BERROGAIN-LARUNS</t>
  </si>
  <si>
    <t>64120</t>
  </si>
  <si>
    <t>BEYRIE-SUR-JOYEUSE</t>
  </si>
  <si>
    <t>64122</t>
  </si>
  <si>
    <t>BIARRITZ</t>
  </si>
  <si>
    <t>64123</t>
  </si>
  <si>
    <t>BIDACHE</t>
  </si>
  <si>
    <t>64124</t>
  </si>
  <si>
    <t>BIDARRAY</t>
  </si>
  <si>
    <t>64125</t>
  </si>
  <si>
    <t>BIDART</t>
  </si>
  <si>
    <t>64130</t>
  </si>
  <si>
    <t>BIRIATOU</t>
  </si>
  <si>
    <t>64134</t>
  </si>
  <si>
    <t>BONLOC</t>
  </si>
  <si>
    <t>64140</t>
  </si>
  <si>
    <t>BOUCAU</t>
  </si>
  <si>
    <t>64147</t>
  </si>
  <si>
    <t>BRISCOUS</t>
  </si>
  <si>
    <t>64150</t>
  </si>
  <si>
    <t>BUNUS</t>
  </si>
  <si>
    <t>64154</t>
  </si>
  <si>
    <t>BUSSUNARITS-SARRASQUETTE</t>
  </si>
  <si>
    <t>64155</t>
  </si>
  <si>
    <t>BUSTINCE-IRIBERRY</t>
  </si>
  <si>
    <t>64160</t>
  </si>
  <si>
    <t>CAMBO-LES-BAINS</t>
  </si>
  <si>
    <t>64161</t>
  </si>
  <si>
    <t>CAME</t>
  </si>
  <si>
    <t>64162</t>
  </si>
  <si>
    <t>CAMOU-CIHIGUE</t>
  </si>
  <si>
    <t>64166</t>
  </si>
  <si>
    <t>CARO</t>
  </si>
  <si>
    <t>64187</t>
  </si>
  <si>
    <t>CHARRITTE-DE-BAS</t>
  </si>
  <si>
    <t>64188</t>
  </si>
  <si>
    <t>CHERAUTE</t>
  </si>
  <si>
    <t>64189</t>
  </si>
  <si>
    <t>CIBOURE</t>
  </si>
  <si>
    <t>64202</t>
  </si>
  <si>
    <t>DOMEZAIN-BERRAUTE</t>
  </si>
  <si>
    <t>64213</t>
  </si>
  <si>
    <t>ESPELETTE</t>
  </si>
  <si>
    <t>64214</t>
  </si>
  <si>
    <t>ESPES-UNDUREIN</t>
  </si>
  <si>
    <t>64218</t>
  </si>
  <si>
    <t>ESTERENCUBY</t>
  </si>
  <si>
    <t>64221</t>
  </si>
  <si>
    <t>ETCHARRY</t>
  </si>
  <si>
    <t>64222</t>
  </si>
  <si>
    <t>ETCHEBAR</t>
  </si>
  <si>
    <t>64228</t>
  </si>
  <si>
    <t>GABAT</t>
  </si>
  <si>
    <t>64229</t>
  </si>
  <si>
    <t>GAMARTHE</t>
  </si>
  <si>
    <t>64231</t>
  </si>
  <si>
    <t>GARINDEIN</t>
  </si>
  <si>
    <t>64235</t>
  </si>
  <si>
    <t>GARRIS</t>
  </si>
  <si>
    <t>64247</t>
  </si>
  <si>
    <t>GOTEIN-LIBARRENX</t>
  </si>
  <si>
    <t>64249</t>
  </si>
  <si>
    <t>GUETHARY</t>
  </si>
  <si>
    <t>64250</t>
  </si>
  <si>
    <t>GUICHE</t>
  </si>
  <si>
    <t>64255</t>
  </si>
  <si>
    <t>HALSOU</t>
  </si>
  <si>
    <t>64256</t>
  </si>
  <si>
    <t>HASPARREN</t>
  </si>
  <si>
    <t>64258</t>
  </si>
  <si>
    <t>HAUX</t>
  </si>
  <si>
    <t>64259</t>
  </si>
  <si>
    <t>HELETTE</t>
  </si>
  <si>
    <t>64260</t>
  </si>
  <si>
    <t>HENDAYE</t>
  </si>
  <si>
    <t>64264</t>
  </si>
  <si>
    <t>L'HOPITAL-SAINT-BLAISE</t>
  </si>
  <si>
    <t>64265</t>
  </si>
  <si>
    <t>HOSTA</t>
  </si>
  <si>
    <t>64267</t>
  </si>
  <si>
    <t>IBARROLLE</t>
  </si>
  <si>
    <t>64268</t>
  </si>
  <si>
    <t>IDAUX-MENDY</t>
  </si>
  <si>
    <t>64271</t>
  </si>
  <si>
    <t>IHOLDY</t>
  </si>
  <si>
    <t>64272</t>
  </si>
  <si>
    <t>ILHARRE</t>
  </si>
  <si>
    <t>64273</t>
  </si>
  <si>
    <t>IRISSARRY</t>
  </si>
  <si>
    <t>64274</t>
  </si>
  <si>
    <t>IROULEGUY</t>
  </si>
  <si>
    <t>64275</t>
  </si>
  <si>
    <t>ISPOURE</t>
  </si>
  <si>
    <t>64277</t>
  </si>
  <si>
    <t>ISTURITS</t>
  </si>
  <si>
    <t>64279</t>
  </si>
  <si>
    <t>ITXASSOU</t>
  </si>
  <si>
    <t>64282</t>
  </si>
  <si>
    <t>JATXOU</t>
  </si>
  <si>
    <t>64283</t>
  </si>
  <si>
    <t>JAXU</t>
  </si>
  <si>
    <t>64285</t>
  </si>
  <si>
    <t>JUXUE</t>
  </si>
  <si>
    <t>64289</t>
  </si>
  <si>
    <t>LA BASTIDE-CLAIRENCE</t>
  </si>
  <si>
    <t>64294</t>
  </si>
  <si>
    <t>LABETS-BISCAY</t>
  </si>
  <si>
    <t>64297</t>
  </si>
  <si>
    <t>LACARRE</t>
  </si>
  <si>
    <t>64298</t>
  </si>
  <si>
    <t>LACARRY-ARHAN-CHARRITTE-DE-HAUT</t>
  </si>
  <si>
    <t>64303</t>
  </si>
  <si>
    <t>LAGUINGE-RESTOUE</t>
  </si>
  <si>
    <t>64304</t>
  </si>
  <si>
    <t>LAHONCE</t>
  </si>
  <si>
    <t>64313</t>
  </si>
  <si>
    <t>LANTABAT</t>
  </si>
  <si>
    <t>64314</t>
  </si>
  <si>
    <t>LARCEVEAU-ARROS-CIBITS</t>
  </si>
  <si>
    <t>64316</t>
  </si>
  <si>
    <t>LARRAU</t>
  </si>
  <si>
    <t>64317</t>
  </si>
  <si>
    <t>LARRESSORE</t>
  </si>
  <si>
    <t>64319</t>
  </si>
  <si>
    <t>LARRIBAR-SORHAPURU</t>
  </si>
  <si>
    <t>64322</t>
  </si>
  <si>
    <t>LASSE</t>
  </si>
  <si>
    <t>64327</t>
  </si>
  <si>
    <t>LECUMBERRY</t>
  </si>
  <si>
    <t>64340</t>
  </si>
  <si>
    <t>LICHANS-SUNHAR</t>
  </si>
  <si>
    <t>64341</t>
  </si>
  <si>
    <t>LICHOS</t>
  </si>
  <si>
    <t>64342</t>
  </si>
  <si>
    <t>LICQ-ATHEREY</t>
  </si>
  <si>
    <t>64345</t>
  </si>
  <si>
    <t>LOHITZUN-OYHERCQ</t>
  </si>
  <si>
    <t>64350</t>
  </si>
  <si>
    <t>LOUHOSSOA</t>
  </si>
  <si>
    <t>64362</t>
  </si>
  <si>
    <t>LUXE-SUMBERRAUTE</t>
  </si>
  <si>
    <t>64364</t>
  </si>
  <si>
    <t>MACAYE</t>
  </si>
  <si>
    <t>64368</t>
  </si>
  <si>
    <t>MASPARRAUTE</t>
  </si>
  <si>
    <t>64371</t>
  </si>
  <si>
    <t>MAULEON-LICHARRE</t>
  </si>
  <si>
    <t>64375</t>
  </si>
  <si>
    <t>MEHARIN</t>
  </si>
  <si>
    <t>64377</t>
  </si>
  <si>
    <t>MENDIONDE</t>
  </si>
  <si>
    <t>64378</t>
  </si>
  <si>
    <t>MENDITTE</t>
  </si>
  <si>
    <t>64379</t>
  </si>
  <si>
    <t>MENDIVE</t>
  </si>
  <si>
    <t>64391</t>
  </si>
  <si>
    <t>MONCAYOLLE-LARRORY-MENDIBIEU</t>
  </si>
  <si>
    <t>64404</t>
  </si>
  <si>
    <t>MONTORY</t>
  </si>
  <si>
    <t>64407</t>
  </si>
  <si>
    <t>MOUGUERRE</t>
  </si>
  <si>
    <t>64411</t>
  </si>
  <si>
    <t>MUSCULDY</t>
  </si>
  <si>
    <t>64424</t>
  </si>
  <si>
    <t>ORDIARP</t>
  </si>
  <si>
    <t>64425</t>
  </si>
  <si>
    <t>OREGUE</t>
  </si>
  <si>
    <t>64429</t>
  </si>
  <si>
    <t>ORSANCO</t>
  </si>
  <si>
    <t>64432</t>
  </si>
  <si>
    <t>OSSAS-SUHARE</t>
  </si>
  <si>
    <t>64435</t>
  </si>
  <si>
    <t>OSSERAIN-RIVAREYTE</t>
  </si>
  <si>
    <t>64436</t>
  </si>
  <si>
    <t>OSSES</t>
  </si>
  <si>
    <t>64437</t>
  </si>
  <si>
    <t>OSTABAT-ASME</t>
  </si>
  <si>
    <t>64441</t>
  </si>
  <si>
    <t>PAGOLLE</t>
  </si>
  <si>
    <t>64468</t>
  </si>
  <si>
    <t>ROQUIAGUE</t>
  </si>
  <si>
    <t>64475</t>
  </si>
  <si>
    <t>SAINTE-ENGRACE</t>
  </si>
  <si>
    <t>64476</t>
  </si>
  <si>
    <t>SAINT-ESTEBEN</t>
  </si>
  <si>
    <t>64477</t>
  </si>
  <si>
    <t>SAINT-ETIENNE-DE-BAIGORRY</t>
  </si>
  <si>
    <t>64483</t>
  </si>
  <si>
    <t>SAINT-JEAN-DE-LUZ</t>
  </si>
  <si>
    <t>64484</t>
  </si>
  <si>
    <t>SAINT-JEAN-LE-VIEUX</t>
  </si>
  <si>
    <t>64485</t>
  </si>
  <si>
    <t>SAINT-JEAN-PIED-DE-PORT</t>
  </si>
  <si>
    <t>64487</t>
  </si>
  <si>
    <t>SAINT-JUST-IBARRE</t>
  </si>
  <si>
    <t>64489</t>
  </si>
  <si>
    <t>SAINT-MARTIN-D'ARBEROUE</t>
  </si>
  <si>
    <t>64490</t>
  </si>
  <si>
    <t>SAINT-MARTIN-D'ARROSSA</t>
  </si>
  <si>
    <t>64492</t>
  </si>
  <si>
    <t>SAINT-MICHEL</t>
  </si>
  <si>
    <t>64493</t>
  </si>
  <si>
    <t>SAINT-PALAIS</t>
  </si>
  <si>
    <t>64495</t>
  </si>
  <si>
    <t>SAINT-PEE-SUR-NIVELLE</t>
  </si>
  <si>
    <t>64496</t>
  </si>
  <si>
    <t>SAINT-PIERRE-D'IRUBE</t>
  </si>
  <si>
    <t>64502</t>
  </si>
  <si>
    <t>SAMES</t>
  </si>
  <si>
    <t>64504</t>
  </si>
  <si>
    <t>SARE</t>
  </si>
  <si>
    <t>64509</t>
  </si>
  <si>
    <t>SAUGUIS-SAINT-ETIENNE</t>
  </si>
  <si>
    <t>64527</t>
  </si>
  <si>
    <t>SOURAIDE</t>
  </si>
  <si>
    <t>64528</t>
  </si>
  <si>
    <t>SUHESCUN</t>
  </si>
  <si>
    <t>64533</t>
  </si>
  <si>
    <t>TARDETS-SORHOLUS</t>
  </si>
  <si>
    <t>64537</t>
  </si>
  <si>
    <t>TROIS-VILLES</t>
  </si>
  <si>
    <t>64538</t>
  </si>
  <si>
    <t>UHART-CIZE</t>
  </si>
  <si>
    <t>64539</t>
  </si>
  <si>
    <t>UHART-MIXE</t>
  </si>
  <si>
    <t>64540</t>
  </si>
  <si>
    <t>URCUIT</t>
  </si>
  <si>
    <t>64543</t>
  </si>
  <si>
    <t>UREPEL</t>
  </si>
  <si>
    <t>64545</t>
  </si>
  <si>
    <t>URRUGNE</t>
  </si>
  <si>
    <t>64546</t>
  </si>
  <si>
    <t>URT</t>
  </si>
  <si>
    <t>64547</t>
  </si>
  <si>
    <t>USTARITZ</t>
  </si>
  <si>
    <t>64558</t>
  </si>
  <si>
    <t>VILLEFRANQUE</t>
  </si>
  <si>
    <t>64559</t>
  </si>
  <si>
    <t>VIODOS-ABENSE-DE-BAS</t>
  </si>
  <si>
    <t>66012</t>
  </si>
  <si>
    <t>BAHO</t>
  </si>
  <si>
    <t>200027183</t>
  </si>
  <si>
    <t>CU Perpignan Méditerranée Métropole</t>
  </si>
  <si>
    <t>66014</t>
  </si>
  <si>
    <t>BAIXAS</t>
  </si>
  <si>
    <t>66017</t>
  </si>
  <si>
    <t>LE BARCARES</t>
  </si>
  <si>
    <t>66021</t>
  </si>
  <si>
    <t>BOMPAS</t>
  </si>
  <si>
    <t>66028</t>
  </si>
  <si>
    <t>CABESTANY</t>
  </si>
  <si>
    <t>66030</t>
  </si>
  <si>
    <t>CALCE</t>
  </si>
  <si>
    <t>66037</t>
  </si>
  <si>
    <t>CANET-EN-ROUSSILLON</t>
  </si>
  <si>
    <t>66038</t>
  </si>
  <si>
    <t>CANOHES</t>
  </si>
  <si>
    <t>66041</t>
  </si>
  <si>
    <t>CASES-DE-PENE</t>
  </si>
  <si>
    <t>66042</t>
  </si>
  <si>
    <t>CASSAGNES</t>
  </si>
  <si>
    <t>66069</t>
  </si>
  <si>
    <t>ESPIRA-DE-L'AGLY</t>
  </si>
  <si>
    <t>66071</t>
  </si>
  <si>
    <t>ESTAGEL</t>
  </si>
  <si>
    <t>66101</t>
  </si>
  <si>
    <t>LLUPIA</t>
  </si>
  <si>
    <t>66118</t>
  </si>
  <si>
    <t>MONTNER</t>
  </si>
  <si>
    <t>66127</t>
  </si>
  <si>
    <t>OPOUL-PERILLOS</t>
  </si>
  <si>
    <t>66136</t>
  </si>
  <si>
    <t>PERPIGNAN</t>
  </si>
  <si>
    <t>66138</t>
  </si>
  <si>
    <t>PEYRESTORTES</t>
  </si>
  <si>
    <t>66140</t>
  </si>
  <si>
    <t>PEZILLA-LA-RIVIERE</t>
  </si>
  <si>
    <t>66144</t>
  </si>
  <si>
    <t>POLLESTRES</t>
  </si>
  <si>
    <t>66145</t>
  </si>
  <si>
    <t>PONTEILLA</t>
  </si>
  <si>
    <t>66164</t>
  </si>
  <si>
    <t>RIVESALTES</t>
  </si>
  <si>
    <t>66172</t>
  </si>
  <si>
    <t>SAINT-ESTEVE</t>
  </si>
  <si>
    <t>66174</t>
  </si>
  <si>
    <t>SAINT-FELIU-D'AVALL</t>
  </si>
  <si>
    <t>66176</t>
  </si>
  <si>
    <t>SAINT-HIPPOLYTE</t>
  </si>
  <si>
    <t>66180</t>
  </si>
  <si>
    <t>SAINT-LAURENT-DE-LA-SALANQUE</t>
  </si>
  <si>
    <t>66182</t>
  </si>
  <si>
    <t>SAINTE-MARIE</t>
  </si>
  <si>
    <t>66186</t>
  </si>
  <si>
    <t>SAINT-NAZAIRE</t>
  </si>
  <si>
    <t>66189</t>
  </si>
  <si>
    <t>SALEILLES</t>
  </si>
  <si>
    <t>66195</t>
  </si>
  <si>
    <t>LE SOLER</t>
  </si>
  <si>
    <t>66205</t>
  </si>
  <si>
    <t>TAUTAVEL</t>
  </si>
  <si>
    <t>66212</t>
  </si>
  <si>
    <t>TORREILLES</t>
  </si>
  <si>
    <t>66213</t>
  </si>
  <si>
    <t>TOULOUGES</t>
  </si>
  <si>
    <t>66224</t>
  </si>
  <si>
    <t>VILLELONGUE-DE-LA-SALANQUE</t>
  </si>
  <si>
    <t>66227</t>
  </si>
  <si>
    <t>VILLENEUVE-DE-LA-RAHO</t>
  </si>
  <si>
    <t>66228</t>
  </si>
  <si>
    <t>VILLENEUVE-LA-RIVIERE</t>
  </si>
  <si>
    <t>66231</t>
  </si>
  <si>
    <t>VINGRAU</t>
  </si>
  <si>
    <t>67001</t>
  </si>
  <si>
    <t>ACHENHEIM</t>
  </si>
  <si>
    <t>246700488</t>
  </si>
  <si>
    <t>Eurométropole de Strasbourg</t>
  </si>
  <si>
    <t>67043</t>
  </si>
  <si>
    <t>BISCHHEIM</t>
  </si>
  <si>
    <t>67049</t>
  </si>
  <si>
    <t>BLAESHEIM</t>
  </si>
  <si>
    <t>67065</t>
  </si>
  <si>
    <t>BREUSCHWICKERSHEIM</t>
  </si>
  <si>
    <t>67118</t>
  </si>
  <si>
    <t>ECKBOLSHEIM</t>
  </si>
  <si>
    <t>67119</t>
  </si>
  <si>
    <t>ECKWERSHEIM</t>
  </si>
  <si>
    <t>67124</t>
  </si>
  <si>
    <t>ENTZHEIM</t>
  </si>
  <si>
    <t>67131</t>
  </si>
  <si>
    <t>ESCHAU</t>
  </si>
  <si>
    <t>67137</t>
  </si>
  <si>
    <t>FEGERSHEIM</t>
  </si>
  <si>
    <t>67152</t>
  </si>
  <si>
    <t>GEISPOLSHEIM</t>
  </si>
  <si>
    <t>67182</t>
  </si>
  <si>
    <t>HANGENBIETEN</t>
  </si>
  <si>
    <t>67204</t>
  </si>
  <si>
    <t>H?NHEIM</t>
  </si>
  <si>
    <t>67212</t>
  </si>
  <si>
    <t>HOLTZHEIM</t>
  </si>
  <si>
    <t>67218</t>
  </si>
  <si>
    <t>ILLKIRCH-GRAFFENSTADEN</t>
  </si>
  <si>
    <t>67247</t>
  </si>
  <si>
    <t>KOLBSHEIM</t>
  </si>
  <si>
    <t>67256</t>
  </si>
  <si>
    <t>LAMPERTHEIM</t>
  </si>
  <si>
    <t>67267</t>
  </si>
  <si>
    <t>LINGOLSHEIM</t>
  </si>
  <si>
    <t>67268</t>
  </si>
  <si>
    <t>LIPSHEIM</t>
  </si>
  <si>
    <t>67296</t>
  </si>
  <si>
    <t>MITTELHAUSBERGEN</t>
  </si>
  <si>
    <t>67309</t>
  </si>
  <si>
    <t>MUNDOLSHEIM</t>
  </si>
  <si>
    <t>67326</t>
  </si>
  <si>
    <t>NIEDERHAUSBERGEN</t>
  </si>
  <si>
    <t>67343</t>
  </si>
  <si>
    <t>OBERHAUSBERGEN</t>
  </si>
  <si>
    <t>67350</t>
  </si>
  <si>
    <t>OBERSCHAEFFOLSHEIM</t>
  </si>
  <si>
    <t>67363</t>
  </si>
  <si>
    <t>OSTHOFFEN</t>
  </si>
  <si>
    <t>67365</t>
  </si>
  <si>
    <t>OSTWALD</t>
  </si>
  <si>
    <t>67378</t>
  </si>
  <si>
    <t>PLOBSHEIM</t>
  </si>
  <si>
    <t>67389</t>
  </si>
  <si>
    <t>REICHSTETT</t>
  </si>
  <si>
    <t>67447</t>
  </si>
  <si>
    <t>SCHILTIGHEIM</t>
  </si>
  <si>
    <t>67471</t>
  </si>
  <si>
    <t>SOUFFELWEYERSHEIM</t>
  </si>
  <si>
    <t>67482</t>
  </si>
  <si>
    <t>STRASBOURG</t>
  </si>
  <si>
    <t>67506</t>
  </si>
  <si>
    <t>VENDENHEIM</t>
  </si>
  <si>
    <t>67519</t>
  </si>
  <si>
    <t>LA WANTZENAU</t>
  </si>
  <si>
    <t>67551</t>
  </si>
  <si>
    <t>WOLFISHEIM</t>
  </si>
  <si>
    <t>68015</t>
  </si>
  <si>
    <t>BALDERSHEIM</t>
  </si>
  <si>
    <t>200066009</t>
  </si>
  <si>
    <t>CA Mulhouse Alsace Agglomération</t>
  </si>
  <si>
    <t>68020</t>
  </si>
  <si>
    <t>BANTZENHEIM</t>
  </si>
  <si>
    <t>68022</t>
  </si>
  <si>
    <t>BATTENHEIM</t>
  </si>
  <si>
    <t>68032</t>
  </si>
  <si>
    <t>BERRWILLER</t>
  </si>
  <si>
    <t>68043</t>
  </si>
  <si>
    <t>BOLLWILLER</t>
  </si>
  <si>
    <t>68055</t>
  </si>
  <si>
    <t>BRUEBACH</t>
  </si>
  <si>
    <t>68056</t>
  </si>
  <si>
    <t>BRUNSTATT-DIDENHEIM</t>
  </si>
  <si>
    <t>68064</t>
  </si>
  <si>
    <t>CHALAMPE</t>
  </si>
  <si>
    <t>68072</t>
  </si>
  <si>
    <t>DIETWILLER</t>
  </si>
  <si>
    <t>68084</t>
  </si>
  <si>
    <t>ESCHENTZWILLER</t>
  </si>
  <si>
    <t>68088</t>
  </si>
  <si>
    <t>FELDKIRCH</t>
  </si>
  <si>
    <t>68093</t>
  </si>
  <si>
    <t>FLAXLANDEN</t>
  </si>
  <si>
    <t>68101</t>
  </si>
  <si>
    <t>GALFINGUE</t>
  </si>
  <si>
    <t>68118</t>
  </si>
  <si>
    <t>HABSHEIM</t>
  </si>
  <si>
    <t>68129</t>
  </si>
  <si>
    <t>HEIMSBRUNN</t>
  </si>
  <si>
    <t>68144</t>
  </si>
  <si>
    <t>HOMBOURG</t>
  </si>
  <si>
    <t>68154</t>
  </si>
  <si>
    <t>ILLZACH</t>
  </si>
  <si>
    <t>68166</t>
  </si>
  <si>
    <t>KINGERSHEIM</t>
  </si>
  <si>
    <t>68195</t>
  </si>
  <si>
    <t>LUTTERBACH</t>
  </si>
  <si>
    <t>68218</t>
  </si>
  <si>
    <t>MORSCHWILLER-LE-BAS</t>
  </si>
  <si>
    <t>68224</t>
  </si>
  <si>
    <t>MULHOUSE</t>
  </si>
  <si>
    <t>68238</t>
  </si>
  <si>
    <t>NIFFER</t>
  </si>
  <si>
    <t>68253</t>
  </si>
  <si>
    <t>OTTMARSHEIM</t>
  </si>
  <si>
    <t>68254</t>
  </si>
  <si>
    <t>PETIT-LANDAU</t>
  </si>
  <si>
    <t>68256</t>
  </si>
  <si>
    <t>PFASTATT</t>
  </si>
  <si>
    <t>68258</t>
  </si>
  <si>
    <t>PULVERSHEIM</t>
  </si>
  <si>
    <t>68267</t>
  </si>
  <si>
    <t>REININGUE</t>
  </si>
  <si>
    <t>68270</t>
  </si>
  <si>
    <t>RICHWILLER</t>
  </si>
  <si>
    <t>68271</t>
  </si>
  <si>
    <t>RIEDISHEIM</t>
  </si>
  <si>
    <t>68278</t>
  </si>
  <si>
    <t>RIXHEIM</t>
  </si>
  <si>
    <t>68289</t>
  </si>
  <si>
    <t>RUELISHEIM</t>
  </si>
  <si>
    <t>68300</t>
  </si>
  <si>
    <t>SAUSHEIM</t>
  </si>
  <si>
    <t>68321</t>
  </si>
  <si>
    <t>STAFFELFELDEN</t>
  </si>
  <si>
    <t>68323</t>
  </si>
  <si>
    <t>STEINBRUNN-LE-BAS</t>
  </si>
  <si>
    <t>68343</t>
  </si>
  <si>
    <t>UNGERSHEIM</t>
  </si>
  <si>
    <t>68375</t>
  </si>
  <si>
    <t>WITTELSHEIM</t>
  </si>
  <si>
    <t>68376</t>
  </si>
  <si>
    <t>WITTENHEIM</t>
  </si>
  <si>
    <t>68384</t>
  </si>
  <si>
    <t>ZILLISHEIM</t>
  </si>
  <si>
    <t>68386</t>
  </si>
  <si>
    <t>ZIMMERSHEIM</t>
  </si>
  <si>
    <t>69003</t>
  </si>
  <si>
    <t>ALBIGNY-SUR-SAONE</t>
  </si>
  <si>
    <t>200046977</t>
  </si>
  <si>
    <t>Métropole de Lyon</t>
  </si>
  <si>
    <t>69029</t>
  </si>
  <si>
    <t>BRON</t>
  </si>
  <si>
    <t>69033</t>
  </si>
  <si>
    <t>CAILLOUX-SUR-FONTAINES</t>
  </si>
  <si>
    <t>69034</t>
  </si>
  <si>
    <t>CALUIRE-ET-CUIRE</t>
  </si>
  <si>
    <t>69040</t>
  </si>
  <si>
    <t>CHAMPAGNE-AU-MONT-D'OR</t>
  </si>
  <si>
    <t>69044</t>
  </si>
  <si>
    <t>CHARBONNIERES-LES-BAINS</t>
  </si>
  <si>
    <t>69046</t>
  </si>
  <si>
    <t>CHARLY</t>
  </si>
  <si>
    <t>69063</t>
  </si>
  <si>
    <t>COLLONGES-AU-MONT-D'OR</t>
  </si>
  <si>
    <t>69068</t>
  </si>
  <si>
    <t>COUZON-AU-MONT-D'OR</t>
  </si>
  <si>
    <t>69069</t>
  </si>
  <si>
    <t>CRAPONNE</t>
  </si>
  <si>
    <t>69071</t>
  </si>
  <si>
    <t>CURIS-AU-MONT-D'OR</t>
  </si>
  <si>
    <t>69072</t>
  </si>
  <si>
    <t>DARDILLY</t>
  </si>
  <si>
    <t>69081</t>
  </si>
  <si>
    <t>ECULLY</t>
  </si>
  <si>
    <t>69085</t>
  </si>
  <si>
    <t>FLEURIEU-SUR-SAONE</t>
  </si>
  <si>
    <t>69087</t>
  </si>
  <si>
    <t>FONTAINES-SAINT-MARTIN</t>
  </si>
  <si>
    <t>69088</t>
  </si>
  <si>
    <t>FONTAINES-SUR-SAONE</t>
  </si>
  <si>
    <t>69089</t>
  </si>
  <si>
    <t>FRANCHEVILLE</t>
  </si>
  <si>
    <t>69091</t>
  </si>
  <si>
    <t>GIVORS</t>
  </si>
  <si>
    <t>69096</t>
  </si>
  <si>
    <t>GRIGNY</t>
  </si>
  <si>
    <t>69100</t>
  </si>
  <si>
    <t>IRIGNY</t>
  </si>
  <si>
    <t>69116</t>
  </si>
  <si>
    <t>LIMONEST</t>
  </si>
  <si>
    <t>69117</t>
  </si>
  <si>
    <t>LISSIEU</t>
  </si>
  <si>
    <t>69123</t>
  </si>
  <si>
    <t>LYON</t>
  </si>
  <si>
    <t>69127</t>
  </si>
  <si>
    <t>MARCY-L'ETOILE</t>
  </si>
  <si>
    <t>69142</t>
  </si>
  <si>
    <t>LA MULATIERE</t>
  </si>
  <si>
    <t>69143</t>
  </si>
  <si>
    <t>NEUVILLE-SUR-SAONE</t>
  </si>
  <si>
    <t>69149</t>
  </si>
  <si>
    <t>OULLINS</t>
  </si>
  <si>
    <t>69152</t>
  </si>
  <si>
    <t>PIERRE-BENITE</t>
  </si>
  <si>
    <t>69153</t>
  </si>
  <si>
    <t>POLEYMIEUX-AU-MONT-D'OR</t>
  </si>
  <si>
    <t>69163</t>
  </si>
  <si>
    <t>QUINCIEUX</t>
  </si>
  <si>
    <t>69168</t>
  </si>
  <si>
    <t>ROCHETAILLEE-SUR-SAONE</t>
  </si>
  <si>
    <t>69191</t>
  </si>
  <si>
    <t>SAINT-CYR-AU-MONT-D'OR</t>
  </si>
  <si>
    <t>69194</t>
  </si>
  <si>
    <t>SAINT-DIDIER-AU-MONT-D'OR</t>
  </si>
  <si>
    <t>69199</t>
  </si>
  <si>
    <t>SAINT-FONS</t>
  </si>
  <si>
    <t>69202</t>
  </si>
  <si>
    <t>SAINTE-FOY-LES-LYON</t>
  </si>
  <si>
    <t>69204</t>
  </si>
  <si>
    <t>SAINT-GENIS-LAVAL</t>
  </si>
  <si>
    <t>69205</t>
  </si>
  <si>
    <t>SAINT-GENIS-LES-OLLIERES</t>
  </si>
  <si>
    <t>69207</t>
  </si>
  <si>
    <t>SAINT-GERMAIN-AU-MONT-D'OR</t>
  </si>
  <si>
    <t>69233</t>
  </si>
  <si>
    <t>SAINT-ROMAIN-AU-MONT-D'OR</t>
  </si>
  <si>
    <t>69244</t>
  </si>
  <si>
    <t>TASSIN-LA-DEMI-LUNE</t>
  </si>
  <si>
    <t>69250</t>
  </si>
  <si>
    <t>LA TOUR-DE-SALVAGNY</t>
  </si>
  <si>
    <t>69256</t>
  </si>
  <si>
    <t>VAULX-EN-VELIN</t>
  </si>
  <si>
    <t>69259</t>
  </si>
  <si>
    <t>VENISSIEUX</t>
  </si>
  <si>
    <t>69260</t>
  </si>
  <si>
    <t>VERNAISON</t>
  </si>
  <si>
    <t>69266</t>
  </si>
  <si>
    <t>VILLEURBANNE</t>
  </si>
  <si>
    <t>69271</t>
  </si>
  <si>
    <t>CHASSIEU</t>
  </si>
  <si>
    <t>69273</t>
  </si>
  <si>
    <t>CORBAS</t>
  </si>
  <si>
    <t>69275</t>
  </si>
  <si>
    <t>DECINES-CHARPIEU</t>
  </si>
  <si>
    <t>69276</t>
  </si>
  <si>
    <t>FEYZIN</t>
  </si>
  <si>
    <t>69278</t>
  </si>
  <si>
    <t>GENAY</t>
  </si>
  <si>
    <t>69279</t>
  </si>
  <si>
    <t>JONAGE</t>
  </si>
  <si>
    <t>69282</t>
  </si>
  <si>
    <t>MEYZIEU</t>
  </si>
  <si>
    <t>69283</t>
  </si>
  <si>
    <t>MIONS</t>
  </si>
  <si>
    <t>69284</t>
  </si>
  <si>
    <t>MONTANAY</t>
  </si>
  <si>
    <t>69286</t>
  </si>
  <si>
    <t>RILLIEUX-LA-PAPE</t>
  </si>
  <si>
    <t>69290</t>
  </si>
  <si>
    <t>SAINT-PRIEST</t>
  </si>
  <si>
    <t>69292</t>
  </si>
  <si>
    <t>SATHONAY-CAMP</t>
  </si>
  <si>
    <t>69293</t>
  </si>
  <si>
    <t>SATHONAY-VILLAGE</t>
  </si>
  <si>
    <t>69296</t>
  </si>
  <si>
    <t>SOLAIZE</t>
  </si>
  <si>
    <t>72001</t>
  </si>
  <si>
    <t>AIGNE</t>
  </si>
  <si>
    <t>247200132</t>
  </si>
  <si>
    <t>CU Le Mans Métropole</t>
  </si>
  <si>
    <t>72003</t>
  </si>
  <si>
    <t>ALLONNES</t>
  </si>
  <si>
    <t>72008</t>
  </si>
  <si>
    <t>ARNAGE</t>
  </si>
  <si>
    <t>72054</t>
  </si>
  <si>
    <t>CHAMPAGNE</t>
  </si>
  <si>
    <t>72065</t>
  </si>
  <si>
    <t>LA CHAPELLE-SAINT-AUBIN</t>
  </si>
  <si>
    <t>72073</t>
  </si>
  <si>
    <t>CHAUFOUR-NOTRE-DAME</t>
  </si>
  <si>
    <t>72095</t>
  </si>
  <si>
    <t>COULAINES</t>
  </si>
  <si>
    <t>72130</t>
  </si>
  <si>
    <t>FAY</t>
  </si>
  <si>
    <t>72181</t>
  </si>
  <si>
    <t>LE MANS</t>
  </si>
  <si>
    <t>72198</t>
  </si>
  <si>
    <t>LA MILESSE</t>
  </si>
  <si>
    <t>72213</t>
  </si>
  <si>
    <t>MULSANNE</t>
  </si>
  <si>
    <t>72247</t>
  </si>
  <si>
    <t>PRUILLE-LE-CHETIF</t>
  </si>
  <si>
    <t>72257</t>
  </si>
  <si>
    <t>ROUILLON</t>
  </si>
  <si>
    <t>72260</t>
  </si>
  <si>
    <t>RUAUDIN</t>
  </si>
  <si>
    <t>72280</t>
  </si>
  <si>
    <t>SAINT-GEORGES-DU-BOIS</t>
  </si>
  <si>
    <t>72320</t>
  </si>
  <si>
    <t>SAINT-SATURNIN</t>
  </si>
  <si>
    <t>72328</t>
  </si>
  <si>
    <t>SARGE-LES-LE-MANS</t>
  </si>
  <si>
    <t>72360</t>
  </si>
  <si>
    <t>TRANGE</t>
  </si>
  <si>
    <t>72386</t>
  </si>
  <si>
    <t>YVRE-L'EVEQUE</t>
  </si>
  <si>
    <t>74002</t>
  </si>
  <si>
    <t>ALBY-SUR-CHERAN</t>
  </si>
  <si>
    <t>200066793</t>
  </si>
  <si>
    <t>CA du Grand Annecy</t>
  </si>
  <si>
    <t>74004</t>
  </si>
  <si>
    <t>ALLEVES</t>
  </si>
  <si>
    <t>74010</t>
  </si>
  <si>
    <t>ANNECY</t>
  </si>
  <si>
    <t>74019</t>
  </si>
  <si>
    <t>ARGONAY</t>
  </si>
  <si>
    <t>74036</t>
  </si>
  <si>
    <t>BLUFFY</t>
  </si>
  <si>
    <t>74054</t>
  </si>
  <si>
    <t>CHAINAZ-LES-FRASSES</t>
  </si>
  <si>
    <t>74060</t>
  </si>
  <si>
    <t>LA CHAPELLE-SAINT-MAURICE</t>
  </si>
  <si>
    <t>74061</t>
  </si>
  <si>
    <t>CHAPEIRY</t>
  </si>
  <si>
    <t>74062</t>
  </si>
  <si>
    <t>CHARVONNEX</t>
  </si>
  <si>
    <t>74067</t>
  </si>
  <si>
    <t>CHAVANOD</t>
  </si>
  <si>
    <t>74097</t>
  </si>
  <si>
    <t>CUSY</t>
  </si>
  <si>
    <t>74108</t>
  </si>
  <si>
    <t>DUINGT</t>
  </si>
  <si>
    <t>74111</t>
  </si>
  <si>
    <t>ENTREVERNES</t>
  </si>
  <si>
    <t>74112</t>
  </si>
  <si>
    <t>EPAGNY METZ-TESSY</t>
  </si>
  <si>
    <t>74137</t>
  </si>
  <si>
    <t>GROISY</t>
  </si>
  <si>
    <t>74138</t>
  </si>
  <si>
    <t>GRUFFY</t>
  </si>
  <si>
    <t>74142</t>
  </si>
  <si>
    <t>HERY-SUR-ALBY</t>
  </si>
  <si>
    <t>74148</t>
  </si>
  <si>
    <t>LESCHAUX</t>
  </si>
  <si>
    <t>74176</t>
  </si>
  <si>
    <t>MENTHON-SAINT-BERNARD</t>
  </si>
  <si>
    <t>74186</t>
  </si>
  <si>
    <t>MONTAGNY-LES-LANCHES</t>
  </si>
  <si>
    <t>74194</t>
  </si>
  <si>
    <t>MURES</t>
  </si>
  <si>
    <t>74198</t>
  </si>
  <si>
    <t>NAVES-PARMELAN</t>
  </si>
  <si>
    <t>74213</t>
  </si>
  <si>
    <t>POISY</t>
  </si>
  <si>
    <t>74219</t>
  </si>
  <si>
    <t>QUINTAL</t>
  </si>
  <si>
    <t>74232</t>
  </si>
  <si>
    <t>SAINT-EUSTACHE</t>
  </si>
  <si>
    <t>74233</t>
  </si>
  <si>
    <t>SAINT-FELIX</t>
  </si>
  <si>
    <t>74242</t>
  </si>
  <si>
    <t>SAINT-JORIOZ</t>
  </si>
  <si>
    <t>74254</t>
  </si>
  <si>
    <t>SAINT-SYLVESTRE</t>
  </si>
  <si>
    <t>74267</t>
  </si>
  <si>
    <t>SEVRIER</t>
  </si>
  <si>
    <t>74275</t>
  </si>
  <si>
    <t>TALLOIRES-MONTMIN</t>
  </si>
  <si>
    <t>74282</t>
  </si>
  <si>
    <t>FILLIERE</t>
  </si>
  <si>
    <t>74299</t>
  </si>
  <si>
    <t>VEYRIER-DU-LAC</t>
  </si>
  <si>
    <t>74303</t>
  </si>
  <si>
    <t>VILLAZ</t>
  </si>
  <si>
    <t>74310</t>
  </si>
  <si>
    <t>VIUZ-LA-CHIESAZ</t>
  </si>
  <si>
    <t>75056</t>
  </si>
  <si>
    <t>PARIS</t>
  </si>
  <si>
    <t>200054781</t>
  </si>
  <si>
    <t>Métropole du Grand Paris</t>
  </si>
  <si>
    <t>76005</t>
  </si>
  <si>
    <t>AMFREVILLE-LA-MI-VOIE</t>
  </si>
  <si>
    <t>200023414</t>
  </si>
  <si>
    <t>Métropole Rouen Normandie</t>
  </si>
  <si>
    <t>76020</t>
  </si>
  <si>
    <t>ANNEVILLE-AMBOURVILLE</t>
  </si>
  <si>
    <t>76039</t>
  </si>
  <si>
    <t>LES AUTHIEUX-SUR-LE-PORT-SAINT-OUEN</t>
  </si>
  <si>
    <t>76056</t>
  </si>
  <si>
    <t>BARDOUVILLE</t>
  </si>
  <si>
    <t>76069</t>
  </si>
  <si>
    <t>BELBEUF</t>
  </si>
  <si>
    <t>76088</t>
  </si>
  <si>
    <t>BERVILLE-SUR-SEINE</t>
  </si>
  <si>
    <t>76095</t>
  </si>
  <si>
    <t>BIHOREL</t>
  </si>
  <si>
    <t>76103</t>
  </si>
  <si>
    <t>BONSECOURS</t>
  </si>
  <si>
    <t>76108</t>
  </si>
  <si>
    <t>BOIS-GUILLAUME</t>
  </si>
  <si>
    <t>76116</t>
  </si>
  <si>
    <t>BOOS</t>
  </si>
  <si>
    <t>76131</t>
  </si>
  <si>
    <t>LA BOUILLE</t>
  </si>
  <si>
    <t>76157</t>
  </si>
  <si>
    <t>CANTELEU</t>
  </si>
  <si>
    <t>76165</t>
  </si>
  <si>
    <t>CAUDEBEC-LES-ELBEUF</t>
  </si>
  <si>
    <t>76167</t>
  </si>
  <si>
    <t>CAUVILLE-SUR-MER</t>
  </si>
  <si>
    <t>247600596</t>
  </si>
  <si>
    <t>CA Havraise (CO.D.A.H.)</t>
  </si>
  <si>
    <t>76178</t>
  </si>
  <si>
    <t>CLEON</t>
  </si>
  <si>
    <t>76212</t>
  </si>
  <si>
    <t>DARNETAL</t>
  </si>
  <si>
    <t>76216</t>
  </si>
  <si>
    <t>DEVILLE-LES-ROUEN</t>
  </si>
  <si>
    <t>76222</t>
  </si>
  <si>
    <t>DUCLAIR</t>
  </si>
  <si>
    <t>76231</t>
  </si>
  <si>
    <t>ELBEUF</t>
  </si>
  <si>
    <t>76237</t>
  </si>
  <si>
    <t>EPINAY-SUR-DUCLAIR</t>
  </si>
  <si>
    <t>76238</t>
  </si>
  <si>
    <t>EPOUVILLE</t>
  </si>
  <si>
    <t>76270</t>
  </si>
  <si>
    <t>FONTAINE-LA-MALLET</t>
  </si>
  <si>
    <t>76273</t>
  </si>
  <si>
    <t>FONTAINE-SOUS-PREAUX</t>
  </si>
  <si>
    <t>76275</t>
  </si>
  <si>
    <t>FONTENAY</t>
  </si>
  <si>
    <t>76282</t>
  </si>
  <si>
    <t>FRENEUSE</t>
  </si>
  <si>
    <t>76296</t>
  </si>
  <si>
    <t>GAINNEVILLE</t>
  </si>
  <si>
    <t>76305</t>
  </si>
  <si>
    <t>GONFREVILLE-L'ORCHER</t>
  </si>
  <si>
    <t>76313</t>
  </si>
  <si>
    <t>GOUY</t>
  </si>
  <si>
    <t>76319</t>
  </si>
  <si>
    <t>GRAND-COURONNE</t>
  </si>
  <si>
    <t>76322</t>
  </si>
  <si>
    <t>LE GRAND-QUEVILLY</t>
  </si>
  <si>
    <t>76341</t>
  </si>
  <si>
    <t>HARFLEUR</t>
  </si>
  <si>
    <t>76350</t>
  </si>
  <si>
    <t>HAUTOT-SUR-SEINE</t>
  </si>
  <si>
    <t>76351</t>
  </si>
  <si>
    <t>LE HAVRE</t>
  </si>
  <si>
    <t>76354</t>
  </si>
  <si>
    <t>HENOUVILLE</t>
  </si>
  <si>
    <t>76366</t>
  </si>
  <si>
    <t>LE HOULME</t>
  </si>
  <si>
    <t>76367</t>
  </si>
  <si>
    <t>HOUPPEVILLE</t>
  </si>
  <si>
    <t>76377</t>
  </si>
  <si>
    <t>ISNEAUVILLE</t>
  </si>
  <si>
    <t>76378</t>
  </si>
  <si>
    <t>JUMIEGES</t>
  </si>
  <si>
    <t>76391</t>
  </si>
  <si>
    <t>LA LONDE</t>
  </si>
  <si>
    <t>76402</t>
  </si>
  <si>
    <t>MALAUNAY</t>
  </si>
  <si>
    <t>76404</t>
  </si>
  <si>
    <t>MANEGLISE</t>
  </si>
  <si>
    <t>76409</t>
  </si>
  <si>
    <t>MANNEVILLETTE</t>
  </si>
  <si>
    <t>76410</t>
  </si>
  <si>
    <t>MAROMME</t>
  </si>
  <si>
    <t>76429</t>
  </si>
  <si>
    <t>LE MESNIL-ESNARD</t>
  </si>
  <si>
    <t>76436</t>
  </si>
  <si>
    <t>LE MESNIL-SOUS-JUMIEGES</t>
  </si>
  <si>
    <t>76447</t>
  </si>
  <si>
    <t>MONTIVILLIERS</t>
  </si>
  <si>
    <t>76448</t>
  </si>
  <si>
    <t>MONTMAIN</t>
  </si>
  <si>
    <t>76451</t>
  </si>
  <si>
    <t>MONT-SAINT-AIGNAN</t>
  </si>
  <si>
    <t>76457</t>
  </si>
  <si>
    <t>MOULINEAUX</t>
  </si>
  <si>
    <t>76464</t>
  </si>
  <si>
    <t>LA NEUVILLE-CHANT-D'OISEL</t>
  </si>
  <si>
    <t>76474</t>
  </si>
  <si>
    <t>NOTRE-DAME-DE-BONDEVILLE</t>
  </si>
  <si>
    <t>76475</t>
  </si>
  <si>
    <t>FRANQUEVILLE-SAINT-PIERRE</t>
  </si>
  <si>
    <t>76477</t>
  </si>
  <si>
    <t>NOTRE-DAME-DU-BEC</t>
  </si>
  <si>
    <t>76481</t>
  </si>
  <si>
    <t>OCTEVILLE-SUR-MER</t>
  </si>
  <si>
    <t>76484</t>
  </si>
  <si>
    <t>OISSEL</t>
  </si>
  <si>
    <t>76486</t>
  </si>
  <si>
    <t>ORIVAL</t>
  </si>
  <si>
    <t>76497</t>
  </si>
  <si>
    <t>PETIT-COURONNE</t>
  </si>
  <si>
    <t>76498</t>
  </si>
  <si>
    <t>LE PETIT-QUEVILLY</t>
  </si>
  <si>
    <t>76513</t>
  </si>
  <si>
    <t>QUEVILLON</t>
  </si>
  <si>
    <t>76514</t>
  </si>
  <si>
    <t>QUEVREVILLE-LA-POTERIE</t>
  </si>
  <si>
    <t>76533</t>
  </si>
  <si>
    <t>ROGERVILLE</t>
  </si>
  <si>
    <t>76534</t>
  </si>
  <si>
    <t>ROLLEVILLE</t>
  </si>
  <si>
    <t>76536</t>
  </si>
  <si>
    <t>RONCHEROLLES-SUR-LE-VIVIER</t>
  </si>
  <si>
    <t>76540</t>
  </si>
  <si>
    <t>ROUEN</t>
  </si>
  <si>
    <t>76550</t>
  </si>
  <si>
    <t>SAHURS</t>
  </si>
  <si>
    <t>76552</t>
  </si>
  <si>
    <t>SAINTE-ADRESSE</t>
  </si>
  <si>
    <t>76558</t>
  </si>
  <si>
    <t>SAINT-AUBIN-CELLOVILLE</t>
  </si>
  <si>
    <t>76560</t>
  </si>
  <si>
    <t>SAINT-AUBIN-EPINAY</t>
  </si>
  <si>
    <t>76561</t>
  </si>
  <si>
    <t>SAINT-AUBIN-LES-ELBEUF</t>
  </si>
  <si>
    <t>76575</t>
  </si>
  <si>
    <t>SAINT-ETIENNE-DU-ROUVRAY</t>
  </si>
  <si>
    <t>76591</t>
  </si>
  <si>
    <t>SAINT-JACQUES-SUR-DARNETAL</t>
  </si>
  <si>
    <t>76599</t>
  </si>
  <si>
    <t>SAINT-LEGER-DU-BOURG-DENIS</t>
  </si>
  <si>
    <t>76608</t>
  </si>
  <si>
    <t>SAINTE-MARGUERITE-SUR-DUCLAIR</t>
  </si>
  <si>
    <t>76614</t>
  </si>
  <si>
    <t>SAINT-MARTIN-DE-BOSCHERVILLE</t>
  </si>
  <si>
    <t>76616</t>
  </si>
  <si>
    <t>SAINT-MARTIN-DU-MANOIR</t>
  </si>
  <si>
    <t>76617</t>
  </si>
  <si>
    <t>SAINT-MARTIN-DU-VIVIER</t>
  </si>
  <si>
    <t>76631</t>
  </si>
  <si>
    <t>SAINT-PAER</t>
  </si>
  <si>
    <t>76634</t>
  </si>
  <si>
    <t>SAINT-PIERRE-DE-MANNEVILLE</t>
  </si>
  <si>
    <t>76636</t>
  </si>
  <si>
    <t>SAINT-PIERRE-DE-VARENGEVILLE</t>
  </si>
  <si>
    <t>76640</t>
  </si>
  <si>
    <t>SAINT-PIERRE-LES-ELBEUF</t>
  </si>
  <si>
    <t>76681</t>
  </si>
  <si>
    <t>SOTTEVILLE-LES-ROUEN</t>
  </si>
  <si>
    <t>76682</t>
  </si>
  <si>
    <t>SOTTEVILLE-SOUS-LE-VAL</t>
  </si>
  <si>
    <t>76705</t>
  </si>
  <si>
    <t>TOURVILLE-LA-RIVIERE</t>
  </si>
  <si>
    <t>76709</t>
  </si>
  <si>
    <t>LE TRAIT</t>
  </si>
  <si>
    <t>76717</t>
  </si>
  <si>
    <t>VAL-DE-LA-HAYE</t>
  </si>
  <si>
    <t>76750</t>
  </si>
  <si>
    <t>YAINVILLE</t>
  </si>
  <si>
    <t>76753</t>
  </si>
  <si>
    <t>YMARE</t>
  </si>
  <si>
    <t>76759</t>
  </si>
  <si>
    <t>YVILLE-SUR-SEINE</t>
  </si>
  <si>
    <t>77055</t>
  </si>
  <si>
    <t>BROU-SUR-CHANTEREINE</t>
  </si>
  <si>
    <t>200057958</t>
  </si>
  <si>
    <t>CA Paris - Vallée de la Marne</t>
  </si>
  <si>
    <t>77067</t>
  </si>
  <si>
    <t>CESSON</t>
  </si>
  <si>
    <t>200059228</t>
  </si>
  <si>
    <t>CA Grand Paris Sud Seine Essonne Sénart</t>
  </si>
  <si>
    <t>77083</t>
  </si>
  <si>
    <t>CHAMPS-SUR-MARNE</t>
  </si>
  <si>
    <t>77108</t>
  </si>
  <si>
    <t>CHELLES</t>
  </si>
  <si>
    <t>77118</t>
  </si>
  <si>
    <t>CLAYE-SOUILLY</t>
  </si>
  <si>
    <t>200055655</t>
  </si>
  <si>
    <t>CA Roissy Pays de France</t>
  </si>
  <si>
    <t>77122</t>
  </si>
  <si>
    <t>COMBS-LA-VILLE</t>
  </si>
  <si>
    <t>77123</t>
  </si>
  <si>
    <t>COMPANS</t>
  </si>
  <si>
    <t>77139</t>
  </si>
  <si>
    <t>COURTRY</t>
  </si>
  <si>
    <t>77146</t>
  </si>
  <si>
    <t>CROISSY-BEAUBOURG</t>
  </si>
  <si>
    <t>77153</t>
  </si>
  <si>
    <t>DAMMARTIN-EN-GOELE</t>
  </si>
  <si>
    <t>77169</t>
  </si>
  <si>
    <t>EMERAINVILLE</t>
  </si>
  <si>
    <t>77214</t>
  </si>
  <si>
    <t>GRESSY</t>
  </si>
  <si>
    <t>77241</t>
  </si>
  <si>
    <t>JUILLY</t>
  </si>
  <si>
    <t>77251</t>
  </si>
  <si>
    <t>77258</t>
  </si>
  <si>
    <t>LOGNES</t>
  </si>
  <si>
    <t>77259</t>
  </si>
  <si>
    <t>LONGPERRIER</t>
  </si>
  <si>
    <t>77282</t>
  </si>
  <si>
    <t>MAUREGARD</t>
  </si>
  <si>
    <t>77291</t>
  </si>
  <si>
    <t>LE MESNIL-AMELOT</t>
  </si>
  <si>
    <t>77294</t>
  </si>
  <si>
    <t>MITRY-MORY</t>
  </si>
  <si>
    <t>77296</t>
  </si>
  <si>
    <t>MOISSY-CRAMAYEL</t>
  </si>
  <si>
    <t>77322</t>
  </si>
  <si>
    <t>MOUSSY-LE-NEUF</t>
  </si>
  <si>
    <t>77323</t>
  </si>
  <si>
    <t>MOUSSY-LE-VIEUX</t>
  </si>
  <si>
    <t>77326</t>
  </si>
  <si>
    <t>NANDY</t>
  </si>
  <si>
    <t>77337</t>
  </si>
  <si>
    <t>NOISIEL</t>
  </si>
  <si>
    <t>77349</t>
  </si>
  <si>
    <t>OTHIS</t>
  </si>
  <si>
    <t>77373</t>
  </si>
  <si>
    <t>PONTAULT-COMBAULT</t>
  </si>
  <si>
    <t>77384</t>
  </si>
  <si>
    <t>REAU</t>
  </si>
  <si>
    <t>77390</t>
  </si>
  <si>
    <t>ROISSY-EN-BRIE</t>
  </si>
  <si>
    <t>77392</t>
  </si>
  <si>
    <t>ROUVRES</t>
  </si>
  <si>
    <t>77420</t>
  </si>
  <si>
    <t>SAINT-MARD</t>
  </si>
  <si>
    <t>77445</t>
  </si>
  <si>
    <t>SAVIGNY-LE-TEMPLE</t>
  </si>
  <si>
    <t>77462</t>
  </si>
  <si>
    <t>THIEUX</t>
  </si>
  <si>
    <t>77468</t>
  </si>
  <si>
    <t>TORCY</t>
  </si>
  <si>
    <t>77479</t>
  </si>
  <si>
    <t>VAIRES-SUR-MARNE</t>
  </si>
  <si>
    <t>77495</t>
  </si>
  <si>
    <t>VERT-SAINT-DENIS</t>
  </si>
  <si>
    <t>77511</t>
  </si>
  <si>
    <t>VILLENEUVE-SOUS-DAMMARTIN</t>
  </si>
  <si>
    <t>77514</t>
  </si>
  <si>
    <t>VILLEPARISIS</t>
  </si>
  <si>
    <t>78005</t>
  </si>
  <si>
    <t>ACHERES</t>
  </si>
  <si>
    <t>200059889</t>
  </si>
  <si>
    <t>CU Grand Paris Seine et Oise</t>
  </si>
  <si>
    <t>78007</t>
  </si>
  <si>
    <t>AIGREMONT</t>
  </si>
  <si>
    <t>200058519</t>
  </si>
  <si>
    <t>CA Saint Germain Boucles de Seine</t>
  </si>
  <si>
    <t>78010</t>
  </si>
  <si>
    <t>LES ALLUETS-LE-ROI</t>
  </si>
  <si>
    <t>78015</t>
  </si>
  <si>
    <t>ANDRESY</t>
  </si>
  <si>
    <t>78020</t>
  </si>
  <si>
    <t>ARNOUVILLE-LES-MANTES</t>
  </si>
  <si>
    <t>78029</t>
  </si>
  <si>
    <t>AUBERGENVILLE</t>
  </si>
  <si>
    <t>78031</t>
  </si>
  <si>
    <t>AUFFREVILLE-BRASSEUIL</t>
  </si>
  <si>
    <t>78033</t>
  </si>
  <si>
    <t>AULNAY-SUR-MAULDRE</t>
  </si>
  <si>
    <t>78043</t>
  </si>
  <si>
    <t>BAILLY</t>
  </si>
  <si>
    <t>247800584</t>
  </si>
  <si>
    <t>CA Versailles Grand Parc (C.A.V.G.P.)</t>
  </si>
  <si>
    <t>78070</t>
  </si>
  <si>
    <t>BOINVILLE-EN-MANTOIS</t>
  </si>
  <si>
    <t>78073</t>
  </si>
  <si>
    <t>BOIS-D'ARCY</t>
  </si>
  <si>
    <t>78090</t>
  </si>
  <si>
    <t>BOUAFLE</t>
  </si>
  <si>
    <t>78092</t>
  </si>
  <si>
    <t>BOUGIVAL</t>
  </si>
  <si>
    <t>78104</t>
  </si>
  <si>
    <t>BREUIL-BOIS-ROBERT</t>
  </si>
  <si>
    <t>78113</t>
  </si>
  <si>
    <t>BRUEIL-EN-VEXIN</t>
  </si>
  <si>
    <t>78117</t>
  </si>
  <si>
    <t>BUC</t>
  </si>
  <si>
    <t>78118</t>
  </si>
  <si>
    <t>BUCHELAY</t>
  </si>
  <si>
    <t>78123</t>
  </si>
  <si>
    <t>CARRIERES-SOUS-POISSY</t>
  </si>
  <si>
    <t>78124</t>
  </si>
  <si>
    <t>CARRIERES-SUR-SEINE</t>
  </si>
  <si>
    <t>78126</t>
  </si>
  <si>
    <t>LA CELLE-SAINT-CLOUD</t>
  </si>
  <si>
    <t>78133</t>
  </si>
  <si>
    <t>CHAMBOURCY</t>
  </si>
  <si>
    <t>78138</t>
  </si>
  <si>
    <t>CHANTELOUP-LES-VIGNES</t>
  </si>
  <si>
    <t>78140</t>
  </si>
  <si>
    <t>CHAPET</t>
  </si>
  <si>
    <t>78143</t>
  </si>
  <si>
    <t>CHATEAUFORT</t>
  </si>
  <si>
    <t>78146</t>
  </si>
  <si>
    <t>CHATOU</t>
  </si>
  <si>
    <t>78158</t>
  </si>
  <si>
    <t>LE CHESNAY</t>
  </si>
  <si>
    <t>78165</t>
  </si>
  <si>
    <t>LES CLAYES-SOUS-BOIS</t>
  </si>
  <si>
    <t>200058782</t>
  </si>
  <si>
    <t>CA de Saint Quentin en Yvelines</t>
  </si>
  <si>
    <t>78168</t>
  </si>
  <si>
    <t>COIGNIERES</t>
  </si>
  <si>
    <t>78172</t>
  </si>
  <si>
    <t>CONFLANS-SAINTE-HONORINE</t>
  </si>
  <si>
    <t>78190</t>
  </si>
  <si>
    <t>CROISSY-SUR-SEINE</t>
  </si>
  <si>
    <t>78202</t>
  </si>
  <si>
    <t>DROCOURT</t>
  </si>
  <si>
    <t>78206</t>
  </si>
  <si>
    <t>ECQUEVILLY</t>
  </si>
  <si>
    <t>78208</t>
  </si>
  <si>
    <t>ELANCOURT</t>
  </si>
  <si>
    <t>78217</t>
  </si>
  <si>
    <t>EPONE</t>
  </si>
  <si>
    <t>78224</t>
  </si>
  <si>
    <t>L'ETANG-LA-VILLE</t>
  </si>
  <si>
    <t>78227</t>
  </si>
  <si>
    <t>EVECQUEMONT</t>
  </si>
  <si>
    <t>78230</t>
  </si>
  <si>
    <t>LA FALAISE</t>
  </si>
  <si>
    <t>78231</t>
  </si>
  <si>
    <t>FAVRIEUX</t>
  </si>
  <si>
    <t>78234</t>
  </si>
  <si>
    <t>FLACOURT</t>
  </si>
  <si>
    <t>78238</t>
  </si>
  <si>
    <t>FLINS-SUR-SEINE</t>
  </si>
  <si>
    <t>78239</t>
  </si>
  <si>
    <t>FOLLAINVILLE-DENNEMONT</t>
  </si>
  <si>
    <t>78242</t>
  </si>
  <si>
    <t>FONTENAY-LE-FLEURY</t>
  </si>
  <si>
    <t>78245</t>
  </si>
  <si>
    <t>FONTENAY-MAUVOISIN</t>
  </si>
  <si>
    <t>78246</t>
  </si>
  <si>
    <t>FONTENAY-SAINT-PERE</t>
  </si>
  <si>
    <t>78251</t>
  </si>
  <si>
    <t>FOURQUEUX</t>
  </si>
  <si>
    <t>78261</t>
  </si>
  <si>
    <t>GAILLON-SUR-MONTCIENT</t>
  </si>
  <si>
    <t>78267</t>
  </si>
  <si>
    <t>GARGENVILLE</t>
  </si>
  <si>
    <t>78281</t>
  </si>
  <si>
    <t>GOUSSONVILLE</t>
  </si>
  <si>
    <t>78290</t>
  </si>
  <si>
    <t>GUERNES</t>
  </si>
  <si>
    <t>78291</t>
  </si>
  <si>
    <t>GUERVILLE</t>
  </si>
  <si>
    <t>78296</t>
  </si>
  <si>
    <t>GUITRANCOURT</t>
  </si>
  <si>
    <t>78297</t>
  </si>
  <si>
    <t>GUYANCOURT</t>
  </si>
  <si>
    <t>78299</t>
  </si>
  <si>
    <t>HARDRICOURT</t>
  </si>
  <si>
    <t>78300</t>
  </si>
  <si>
    <t>HARGEVILLE</t>
  </si>
  <si>
    <t>78311</t>
  </si>
  <si>
    <t>HOUILLES</t>
  </si>
  <si>
    <t>78314</t>
  </si>
  <si>
    <t>ISSOU</t>
  </si>
  <si>
    <t>78317</t>
  </si>
  <si>
    <t>JAMBVILLE</t>
  </si>
  <si>
    <t>78322</t>
  </si>
  <si>
    <t>JOUY-EN-JOSAS</t>
  </si>
  <si>
    <t>78324</t>
  </si>
  <si>
    <t>JOUY-MAUVOISIN</t>
  </si>
  <si>
    <t>78325</t>
  </si>
  <si>
    <t>JUMEAUVILLE</t>
  </si>
  <si>
    <t>78327</t>
  </si>
  <si>
    <t>JUZIERS</t>
  </si>
  <si>
    <t>78329</t>
  </si>
  <si>
    <t>LAINVILLE-EN-VEXIN</t>
  </si>
  <si>
    <t>78335</t>
  </si>
  <si>
    <t>LIMAY</t>
  </si>
  <si>
    <t>78343</t>
  </si>
  <si>
    <t>LES LOGES-EN-JOSAS</t>
  </si>
  <si>
    <t>78350</t>
  </si>
  <si>
    <t>LOUVECIENNES</t>
  </si>
  <si>
    <t>78354</t>
  </si>
  <si>
    <t>MAGNANVILLE</t>
  </si>
  <si>
    <t>78356</t>
  </si>
  <si>
    <t>MAGNY-LES-HAMEAUX</t>
  </si>
  <si>
    <t>78358</t>
  </si>
  <si>
    <t>MAISONS-LAFFITTE</t>
  </si>
  <si>
    <t>78361</t>
  </si>
  <si>
    <t>MANTES-LA-JOLIE</t>
  </si>
  <si>
    <t>78362</t>
  </si>
  <si>
    <t>MANTES-LA-VILLE</t>
  </si>
  <si>
    <t>78367</t>
  </si>
  <si>
    <t>MAREIL-MARLY</t>
  </si>
  <si>
    <t>78372</t>
  </si>
  <si>
    <t>MARLY-LE-ROI</t>
  </si>
  <si>
    <t>78382</t>
  </si>
  <si>
    <t>MAURECOURT</t>
  </si>
  <si>
    <t>249500109</t>
  </si>
  <si>
    <t>CA de Cergy-Pontoise</t>
  </si>
  <si>
    <t>78383</t>
  </si>
  <si>
    <t>MAUREPAS</t>
  </si>
  <si>
    <t>78384</t>
  </si>
  <si>
    <t>MEDAN</t>
  </si>
  <si>
    <t>78391</t>
  </si>
  <si>
    <t>78396</t>
  </si>
  <si>
    <t>LE MESNIL-LE-ROI</t>
  </si>
  <si>
    <t>78401</t>
  </si>
  <si>
    <t>MEULAN-EN-YVELINES</t>
  </si>
  <si>
    <t>78402</t>
  </si>
  <si>
    <t>MEZIERES-SUR-SEINE</t>
  </si>
  <si>
    <t>78403</t>
  </si>
  <si>
    <t>MEZY-SUR-SEINE</t>
  </si>
  <si>
    <t>78416</t>
  </si>
  <si>
    <t>MONTALET-LE-BOIS</t>
  </si>
  <si>
    <t>78418</t>
  </si>
  <si>
    <t>MONTESSON</t>
  </si>
  <si>
    <t>78423</t>
  </si>
  <si>
    <t>MONTIGNY-LE-BRETONNEUX</t>
  </si>
  <si>
    <t>78431</t>
  </si>
  <si>
    <t>MORAINVILLIERS</t>
  </si>
  <si>
    <t>78437</t>
  </si>
  <si>
    <t>MOUSSEAUX-SUR-SEINE</t>
  </si>
  <si>
    <t>78440</t>
  </si>
  <si>
    <t>LES MUREAUX</t>
  </si>
  <si>
    <t>78451</t>
  </si>
  <si>
    <t>NEZEL</t>
  </si>
  <si>
    <t>78455</t>
  </si>
  <si>
    <t>NOISY-LE-ROI</t>
  </si>
  <si>
    <t>78460</t>
  </si>
  <si>
    <t>OINVILLE-SUR-MONTCIENT</t>
  </si>
  <si>
    <t>78466</t>
  </si>
  <si>
    <t>ORGEVAL</t>
  </si>
  <si>
    <t>78481</t>
  </si>
  <si>
    <t>LE PECQ</t>
  </si>
  <si>
    <t>78484</t>
  </si>
  <si>
    <t>PERDREAUVILLE</t>
  </si>
  <si>
    <t>78490</t>
  </si>
  <si>
    <t>PLAISIR</t>
  </si>
  <si>
    <t>78498</t>
  </si>
  <si>
    <t>POISSY</t>
  </si>
  <si>
    <t>78501</t>
  </si>
  <si>
    <t>PORCHEVILLE</t>
  </si>
  <si>
    <t>78502</t>
  </si>
  <si>
    <t>LE PORT-MARLY</t>
  </si>
  <si>
    <t>78518</t>
  </si>
  <si>
    <t>RENNEMOULIN</t>
  </si>
  <si>
    <t>78524</t>
  </si>
  <si>
    <t>ROCQUENCOURT</t>
  </si>
  <si>
    <t>78528</t>
  </si>
  <si>
    <t>ROLLEBOISE</t>
  </si>
  <si>
    <t>78531</t>
  </si>
  <si>
    <t>ROSNY-SUR-SEINE</t>
  </si>
  <si>
    <t>78536</t>
  </si>
  <si>
    <t>SAILLY</t>
  </si>
  <si>
    <t>78545</t>
  </si>
  <si>
    <t>SAINT-CYR-L'ECOLE</t>
  </si>
  <si>
    <t>78551</t>
  </si>
  <si>
    <t>SAINT-GERMAIN-EN-LAYE</t>
  </si>
  <si>
    <t>78567</t>
  </si>
  <si>
    <t>SAINT-MARTIN-LA-GARENNE</t>
  </si>
  <si>
    <t>78586</t>
  </si>
  <si>
    <t>SARTROUVILLE</t>
  </si>
  <si>
    <t>78597</t>
  </si>
  <si>
    <t>SOINDRES</t>
  </si>
  <si>
    <t>78608</t>
  </si>
  <si>
    <t>LE TERTRE-SAINT-DENIS</t>
  </si>
  <si>
    <t>78609</t>
  </si>
  <si>
    <t>TESSANCOURT-SUR-AUBETTE</t>
  </si>
  <si>
    <t>78620</t>
  </si>
  <si>
    <t>TOUSSUS-LE-NOBLE</t>
  </si>
  <si>
    <t>78621</t>
  </si>
  <si>
    <t>TRAPPES</t>
  </si>
  <si>
    <t>78624</t>
  </si>
  <si>
    <t>TRIEL-SUR-SEINE</t>
  </si>
  <si>
    <t>78638</t>
  </si>
  <si>
    <t>VAUX-SUR-SEINE</t>
  </si>
  <si>
    <t>78640</t>
  </si>
  <si>
    <t>VELIZY-VILLACOUBLAY</t>
  </si>
  <si>
    <t>78642</t>
  </si>
  <si>
    <t>VERNEUIL-SUR-SEINE</t>
  </si>
  <si>
    <t>78643</t>
  </si>
  <si>
    <t>VERNOUILLET</t>
  </si>
  <si>
    <t>78644</t>
  </si>
  <si>
    <t>LA VERRIERE</t>
  </si>
  <si>
    <t>78646</t>
  </si>
  <si>
    <t>VERSAILLES</t>
  </si>
  <si>
    <t>78647</t>
  </si>
  <si>
    <t>VERT</t>
  </si>
  <si>
    <t>78650</t>
  </si>
  <si>
    <t>LE VESINET</t>
  </si>
  <si>
    <t>78672</t>
  </si>
  <si>
    <t>VILLENNES-SUR-SEINE</t>
  </si>
  <si>
    <t>78674</t>
  </si>
  <si>
    <t>VILLEPREUX</t>
  </si>
  <si>
    <t>78686</t>
  </si>
  <si>
    <t>VIROFLAY</t>
  </si>
  <si>
    <t>78688</t>
  </si>
  <si>
    <t>VOISINS-LE-BRETONNEUX</t>
  </si>
  <si>
    <t>80020</t>
  </si>
  <si>
    <t>ALLONVILLE</t>
  </si>
  <si>
    <t>248000531</t>
  </si>
  <si>
    <t>CA Amiens Métropole</t>
  </si>
  <si>
    <t>80021</t>
  </si>
  <si>
    <t>AMIENS</t>
  </si>
  <si>
    <t>80092</t>
  </si>
  <si>
    <t>BERTANGLES</t>
  </si>
  <si>
    <t>80107</t>
  </si>
  <si>
    <t>BLANGY-TRONVILLE</t>
  </si>
  <si>
    <t>80130</t>
  </si>
  <si>
    <t>BOVELLES</t>
  </si>
  <si>
    <t>80131</t>
  </si>
  <si>
    <t>BOVES</t>
  </si>
  <si>
    <t>80160</t>
  </si>
  <si>
    <t>CAGNY</t>
  </si>
  <si>
    <t>80164</t>
  </si>
  <si>
    <t>CAMON</t>
  </si>
  <si>
    <t>80173</t>
  </si>
  <si>
    <t>CARDONNETTE</t>
  </si>
  <si>
    <t>80198</t>
  </si>
  <si>
    <t>CLAIRY-SAULCHOIX</t>
  </si>
  <si>
    <t>80225</t>
  </si>
  <si>
    <t>CREUSE</t>
  </si>
  <si>
    <t>80256</t>
  </si>
  <si>
    <t>DREUIL-LES-AMIENS</t>
  </si>
  <si>
    <t>80261</t>
  </si>
  <si>
    <t>DURY</t>
  </si>
  <si>
    <t>80291</t>
  </si>
  <si>
    <t>ESTREES-SUR-NOYE</t>
  </si>
  <si>
    <t>80305</t>
  </si>
  <si>
    <t>FERRIERES</t>
  </si>
  <si>
    <t>80379</t>
  </si>
  <si>
    <t>GLISY</t>
  </si>
  <si>
    <t>80387</t>
  </si>
  <si>
    <t>GRATTEPANCHE</t>
  </si>
  <si>
    <t>80399</t>
  </si>
  <si>
    <t>GUIGNEMICOURT</t>
  </si>
  <si>
    <t>80424</t>
  </si>
  <si>
    <t>HEBECOURT</t>
  </si>
  <si>
    <t>80489</t>
  </si>
  <si>
    <t>LONGUEAU</t>
  </si>
  <si>
    <t>80626</t>
  </si>
  <si>
    <t>PISSY</t>
  </si>
  <si>
    <t>80632</t>
  </si>
  <si>
    <t>PONT-DE-METZ</t>
  </si>
  <si>
    <t>80639</t>
  </si>
  <si>
    <t>POULAINVILLE</t>
  </si>
  <si>
    <t>80650</t>
  </si>
  <si>
    <t>QUERRIEU</t>
  </si>
  <si>
    <t>80668</t>
  </si>
  <si>
    <t>REMIENCOURT</t>
  </si>
  <si>
    <t>80670</t>
  </si>
  <si>
    <t>REVELLES</t>
  </si>
  <si>
    <t>80674</t>
  </si>
  <si>
    <t>RIVERY</t>
  </si>
  <si>
    <t>80690</t>
  </si>
  <si>
    <t>RUMIGNY</t>
  </si>
  <si>
    <t>80696</t>
  </si>
  <si>
    <t>SAINS-EN-AMIENOIS</t>
  </si>
  <si>
    <t>80702</t>
  </si>
  <si>
    <t>SAINT-FUSCIEN</t>
  </si>
  <si>
    <t>80717</t>
  </si>
  <si>
    <t>SAINT-SAUFLIEU</t>
  </si>
  <si>
    <t>80722</t>
  </si>
  <si>
    <t>SAINT-VAAST-EN-CHAUSSEE</t>
  </si>
  <si>
    <t>80724</t>
  </si>
  <si>
    <t>SALEUX</t>
  </si>
  <si>
    <t>80725</t>
  </si>
  <si>
    <t>SALOUEL</t>
  </si>
  <si>
    <t>80730</t>
  </si>
  <si>
    <t>SAVEUSE</t>
  </si>
  <si>
    <t>80735</t>
  </si>
  <si>
    <t>SEUX</t>
  </si>
  <si>
    <t>80752</t>
  </si>
  <si>
    <t>THEZY-GLIMONT</t>
  </si>
  <si>
    <t>80782</t>
  </si>
  <si>
    <t>VAUX-EN-AMIENOIS</t>
  </si>
  <si>
    <t>80791</t>
  </si>
  <si>
    <t>VERS-SUR-SELLE</t>
  </si>
  <si>
    <t>83034</t>
  </si>
  <si>
    <t>CARQUEIRANNE</t>
  </si>
  <si>
    <t>248300543</t>
  </si>
  <si>
    <t>Métropole Toulon-Provence-Méditerranée</t>
  </si>
  <si>
    <t>83047</t>
  </si>
  <si>
    <t>LA CRAU</t>
  </si>
  <si>
    <t>83062</t>
  </si>
  <si>
    <t>LA GARDE</t>
  </si>
  <si>
    <t>83069</t>
  </si>
  <si>
    <t>HYERES</t>
  </si>
  <si>
    <t>83090</t>
  </si>
  <si>
    <t>OLLIOULES</t>
  </si>
  <si>
    <t>83098</t>
  </si>
  <si>
    <t>LE PRADET</t>
  </si>
  <si>
    <t>83103</t>
  </si>
  <si>
    <t>LE REVEST-LES-EAUX</t>
  </si>
  <si>
    <t>83120</t>
  </si>
  <si>
    <t>SAINT-ZACHARIE</t>
  </si>
  <si>
    <t>83126</t>
  </si>
  <si>
    <t>LA SEYNE-SUR-MER</t>
  </si>
  <si>
    <t>83129</t>
  </si>
  <si>
    <t>SIX-FOURS-LES-PLAGES</t>
  </si>
  <si>
    <t>83137</t>
  </si>
  <si>
    <t>TOULON</t>
  </si>
  <si>
    <t>83144</t>
  </si>
  <si>
    <t>LA VALETTE-DU-VAR</t>
  </si>
  <si>
    <t>83153</t>
  </si>
  <si>
    <t>SAINT-MANDRIER-SUR-MER</t>
  </si>
  <si>
    <t>84007</t>
  </si>
  <si>
    <t>AVIGNON</t>
  </si>
  <si>
    <t>84034</t>
  </si>
  <si>
    <t>CAUMONT-SUR-DURANCE</t>
  </si>
  <si>
    <t>84043</t>
  </si>
  <si>
    <t>ENTRAIGUES-SUR-LA-SORGUE</t>
  </si>
  <si>
    <t>84055</t>
  </si>
  <si>
    <t>JONQUERETTES</t>
  </si>
  <si>
    <t>84081</t>
  </si>
  <si>
    <t>MORIERES-LES-AVIGNON</t>
  </si>
  <si>
    <t>84089</t>
  </si>
  <si>
    <t>PERTUIS</t>
  </si>
  <si>
    <t>84092</t>
  </si>
  <si>
    <t>LE PONTET</t>
  </si>
  <si>
    <t>84119</t>
  </si>
  <si>
    <t>SAINT-SATURNIN-LES-AVIGNON</t>
  </si>
  <si>
    <t>84141</t>
  </si>
  <si>
    <t>VEDENE</t>
  </si>
  <si>
    <t>84142</t>
  </si>
  <si>
    <t>VELLERON</t>
  </si>
  <si>
    <t>86019</t>
  </si>
  <si>
    <t>BEAUMONT SAINT-CYR</t>
  </si>
  <si>
    <t>200069854</t>
  </si>
  <si>
    <t>CU du Grand Poitiers</t>
  </si>
  <si>
    <t>86024</t>
  </si>
  <si>
    <t>BERUGES</t>
  </si>
  <si>
    <t>86027</t>
  </si>
  <si>
    <t>BIARD</t>
  </si>
  <si>
    <t>86028</t>
  </si>
  <si>
    <t>BIGNOUX</t>
  </si>
  <si>
    <t>86031</t>
  </si>
  <si>
    <t>BONNES</t>
  </si>
  <si>
    <t>86041</t>
  </si>
  <si>
    <t>BUXEROLLES</t>
  </si>
  <si>
    <t>86045</t>
  </si>
  <si>
    <t>CELLE-LEVESCAULT</t>
  </si>
  <si>
    <t>86058</t>
  </si>
  <si>
    <t>LA CHAPELLE-MOULIERE</t>
  </si>
  <si>
    <t>86062</t>
  </si>
  <si>
    <t>CHASSENEUIL-DU-POITOU</t>
  </si>
  <si>
    <t>86070</t>
  </si>
  <si>
    <t>CHAUVIGNY</t>
  </si>
  <si>
    <t>86080</t>
  </si>
  <si>
    <t>CLOUE</t>
  </si>
  <si>
    <t>86083</t>
  </si>
  <si>
    <t>COULOMBIERS</t>
  </si>
  <si>
    <t>86088</t>
  </si>
  <si>
    <t>CROUTELLE</t>
  </si>
  <si>
    <t>86091</t>
  </si>
  <si>
    <t>CURZAY-SUR-VONNE</t>
  </si>
  <si>
    <t>86095</t>
  </si>
  <si>
    <t>DISSAY</t>
  </si>
  <si>
    <t>86100</t>
  </si>
  <si>
    <t>FONTAINE-LE-COMTE</t>
  </si>
  <si>
    <t>86114</t>
  </si>
  <si>
    <t>JARDRES</t>
  </si>
  <si>
    <t>86115</t>
  </si>
  <si>
    <t>JAUNAY-MARIGNY</t>
  </si>
  <si>
    <t>86116</t>
  </si>
  <si>
    <t>JAZENEUIL</t>
  </si>
  <si>
    <t>86124</t>
  </si>
  <si>
    <t>LAVOUX</t>
  </si>
  <si>
    <t>86133</t>
  </si>
  <si>
    <t>LIGUGE</t>
  </si>
  <si>
    <t>86135</t>
  </si>
  <si>
    <t>LINIERS</t>
  </si>
  <si>
    <t>86139</t>
  </si>
  <si>
    <t>LUSIGNAN</t>
  </si>
  <si>
    <t>86157</t>
  </si>
  <si>
    <t>MIGNALOUX-BEAUVOIR</t>
  </si>
  <si>
    <t>86158</t>
  </si>
  <si>
    <t>MIGNE-AUXANCES</t>
  </si>
  <si>
    <t>86163</t>
  </si>
  <si>
    <t>MONTAMISE</t>
  </si>
  <si>
    <t>86194</t>
  </si>
  <si>
    <t>POITIERS</t>
  </si>
  <si>
    <t>86198</t>
  </si>
  <si>
    <t>POUILLE</t>
  </si>
  <si>
    <t>86202</t>
  </si>
  <si>
    <t>LA PUYE</t>
  </si>
  <si>
    <t>86213</t>
  </si>
  <si>
    <t>ROUILLE</t>
  </si>
  <si>
    <t>86214</t>
  </si>
  <si>
    <t>SAINT-BENOIT</t>
  </si>
  <si>
    <t>86222</t>
  </si>
  <si>
    <t>SAINT-GEORGES-LES-BAILLARGEAUX</t>
  </si>
  <si>
    <t>86226</t>
  </si>
  <si>
    <t>SAINT-JULIEN-L'ARS</t>
  </si>
  <si>
    <t>86239</t>
  </si>
  <si>
    <t>SAINTE-RADEGONDE</t>
  </si>
  <si>
    <t>86244</t>
  </si>
  <si>
    <t>SAINT-SAUVANT</t>
  </si>
  <si>
    <t>86253</t>
  </si>
  <si>
    <t>SANXAY</t>
  </si>
  <si>
    <t>86256</t>
  </si>
  <si>
    <t>SAVIGNY-LEVESCAULT</t>
  </si>
  <si>
    <t>86261</t>
  </si>
  <si>
    <t>SEVRES-ANXAUMONT</t>
  </si>
  <si>
    <t>86268</t>
  </si>
  <si>
    <t>TERCE</t>
  </si>
  <si>
    <t>86297</t>
  </si>
  <si>
    <t>VOUNEUIL-SOUS-BIARD</t>
  </si>
  <si>
    <t>87005</t>
  </si>
  <si>
    <t>AUREIL</t>
  </si>
  <si>
    <t>248719312</t>
  </si>
  <si>
    <t>CA Limoges Métropole</t>
  </si>
  <si>
    <t>87019</t>
  </si>
  <si>
    <t>BOISSEUIL</t>
  </si>
  <si>
    <t>87020</t>
  </si>
  <si>
    <t>BONNAC-LA-COTE</t>
  </si>
  <si>
    <t>87038</t>
  </si>
  <si>
    <t>CHAPTELAT</t>
  </si>
  <si>
    <t>87048</t>
  </si>
  <si>
    <t>CONDAT-SUR-VIENNE</t>
  </si>
  <si>
    <t>87050</t>
  </si>
  <si>
    <t>COUZEIX</t>
  </si>
  <si>
    <t>87063</t>
  </si>
  <si>
    <t>EYJEAUX</t>
  </si>
  <si>
    <t>87065</t>
  </si>
  <si>
    <t>FEYTIAT</t>
  </si>
  <si>
    <t>87075</t>
  </si>
  <si>
    <t>ISLE</t>
  </si>
  <si>
    <t>87085</t>
  </si>
  <si>
    <t>LIMOGES</t>
  </si>
  <si>
    <t>87113</t>
  </si>
  <si>
    <t>LE PALAIS-SUR-VIENNE</t>
  </si>
  <si>
    <t>87114</t>
  </si>
  <si>
    <t>PANAZOL</t>
  </si>
  <si>
    <t>87118</t>
  </si>
  <si>
    <t>PEYRILHAC</t>
  </si>
  <si>
    <t>87125</t>
  </si>
  <si>
    <t>RILHAC-RANCON</t>
  </si>
  <si>
    <t>87143</t>
  </si>
  <si>
    <t>SAINT-GENCE</t>
  </si>
  <si>
    <t>87156</t>
  </si>
  <si>
    <t>SAINT-JUST-LE-MARTEL</t>
  </si>
  <si>
    <t>87192</t>
  </si>
  <si>
    <t>SOLIGNAC</t>
  </si>
  <si>
    <t>87201</t>
  </si>
  <si>
    <t>VERNEUIL-SUR-VIENNE</t>
  </si>
  <si>
    <t>87202</t>
  </si>
  <si>
    <t>VEYRAC</t>
  </si>
  <si>
    <t>87205</t>
  </si>
  <si>
    <t>LE VIGEN</t>
  </si>
  <si>
    <t>91021</t>
  </si>
  <si>
    <t>ARPAJON</t>
  </si>
  <si>
    <t>200057859</t>
  </si>
  <si>
    <t>CA Coeur d'Essonne Agglomération</t>
  </si>
  <si>
    <t>91027</t>
  </si>
  <si>
    <t>ATHIS-MONS</t>
  </si>
  <si>
    <t>91041</t>
  </si>
  <si>
    <t>AVRAINVILLE</t>
  </si>
  <si>
    <t>91044</t>
  </si>
  <si>
    <t>BALLAINVILLIERS</t>
  </si>
  <si>
    <t>200056232</t>
  </si>
  <si>
    <t>CA Communauté Paris-Saclay</t>
  </si>
  <si>
    <t>91064</t>
  </si>
  <si>
    <t>BIEVRES</t>
  </si>
  <si>
    <t>91086</t>
  </si>
  <si>
    <t>BONDOUFLE</t>
  </si>
  <si>
    <t>91103</t>
  </si>
  <si>
    <t>BRETIGNY-SUR-ORGE</t>
  </si>
  <si>
    <t>91105</t>
  </si>
  <si>
    <t>BREUILLET</t>
  </si>
  <si>
    <t>91115</t>
  </si>
  <si>
    <t>BRUYERES-LE-CHATEL</t>
  </si>
  <si>
    <t>91122</t>
  </si>
  <si>
    <t>BURES-SUR-YVETTE</t>
  </si>
  <si>
    <t>91136</t>
  </si>
  <si>
    <t>CHAMPLAN</t>
  </si>
  <si>
    <t>91156</t>
  </si>
  <si>
    <t>CHEPTAINVILLE</t>
  </si>
  <si>
    <t>91161</t>
  </si>
  <si>
    <t>CHILLY-MAZARIN</t>
  </si>
  <si>
    <t>91174</t>
  </si>
  <si>
    <t>CORBEIL-ESSONNES</t>
  </si>
  <si>
    <t>91179</t>
  </si>
  <si>
    <t>LE COUDRAY-MONTCEAUX</t>
  </si>
  <si>
    <t>91182</t>
  </si>
  <si>
    <t>COURCOURONNES</t>
  </si>
  <si>
    <t>91207</t>
  </si>
  <si>
    <t>EGLY</t>
  </si>
  <si>
    <t>91216</t>
  </si>
  <si>
    <t>EPINAY-SUR-ORGE</t>
  </si>
  <si>
    <t>91225</t>
  </si>
  <si>
    <t>ETIOLLES</t>
  </si>
  <si>
    <t>91228</t>
  </si>
  <si>
    <t>EVRY</t>
  </si>
  <si>
    <t>91235</t>
  </si>
  <si>
    <t>FLEURY-MEROGIS</t>
  </si>
  <si>
    <t>91272</t>
  </si>
  <si>
    <t>GIF-SUR-YVETTE</t>
  </si>
  <si>
    <t>91275</t>
  </si>
  <si>
    <t>GOMETZ-LE-CHATEL</t>
  </si>
  <si>
    <t>91286</t>
  </si>
  <si>
    <t>91292</t>
  </si>
  <si>
    <t>GUIBEVILLE</t>
  </si>
  <si>
    <t>91312</t>
  </si>
  <si>
    <t>IGNY</t>
  </si>
  <si>
    <t>91326</t>
  </si>
  <si>
    <t>JUVISY-SUR-ORGE</t>
  </si>
  <si>
    <t>91333</t>
  </si>
  <si>
    <t>LEUVILLE-SUR-ORGE</t>
  </si>
  <si>
    <t>91339</t>
  </si>
  <si>
    <t>LINAS</t>
  </si>
  <si>
    <t>91340</t>
  </si>
  <si>
    <t>LISSES</t>
  </si>
  <si>
    <t>91345</t>
  </si>
  <si>
    <t>LONGJUMEAU</t>
  </si>
  <si>
    <t>91347</t>
  </si>
  <si>
    <t>LONGPONT-SUR-ORGE</t>
  </si>
  <si>
    <t>91363</t>
  </si>
  <si>
    <t>MARCOUSSIS</t>
  </si>
  <si>
    <t>91376</t>
  </si>
  <si>
    <t>MAROLLES-EN-HUREPOIX</t>
  </si>
  <si>
    <t>91377</t>
  </si>
  <si>
    <t>MASSY</t>
  </si>
  <si>
    <t>91425</t>
  </si>
  <si>
    <t>MONTLHERY</t>
  </si>
  <si>
    <t>91432</t>
  </si>
  <si>
    <t>MORANGIS</t>
  </si>
  <si>
    <t>91434</t>
  </si>
  <si>
    <t>MORSANG-SUR-ORGE</t>
  </si>
  <si>
    <t>91435</t>
  </si>
  <si>
    <t>MORSANG-SUR-SEINE</t>
  </si>
  <si>
    <t>91457</t>
  </si>
  <si>
    <t>LA NORVILLE</t>
  </si>
  <si>
    <t>91458</t>
  </si>
  <si>
    <t>NOZAY</t>
  </si>
  <si>
    <t>91461</t>
  </si>
  <si>
    <t>OLLAINVILLE</t>
  </si>
  <si>
    <t>91471</t>
  </si>
  <si>
    <t>ORSAY</t>
  </si>
  <si>
    <t>91477</t>
  </si>
  <si>
    <t>PALAISEAU</t>
  </si>
  <si>
    <t>91479</t>
  </si>
  <si>
    <t>PARAY-VIEILLE-POSTE</t>
  </si>
  <si>
    <t>91494</t>
  </si>
  <si>
    <t>LE PLESSIS-PATE</t>
  </si>
  <si>
    <t>91521</t>
  </si>
  <si>
    <t>RIS-ORANGIS</t>
  </si>
  <si>
    <t>91534</t>
  </si>
  <si>
    <t>SACLAY</t>
  </si>
  <si>
    <t>91538</t>
  </si>
  <si>
    <t>SAINT-AUBIN</t>
  </si>
  <si>
    <t>91549</t>
  </si>
  <si>
    <t>SAINTE-GENEVIEVE-DES-BOIS</t>
  </si>
  <si>
    <t>91552</t>
  </si>
  <si>
    <t>SAINT-GERMAIN-LES-ARPAJON</t>
  </si>
  <si>
    <t>91553</t>
  </si>
  <si>
    <t>SAINT-GERMAIN-LES-CORBEIL</t>
  </si>
  <si>
    <t>91570</t>
  </si>
  <si>
    <t>SAINT-MICHEL-SUR-ORGE</t>
  </si>
  <si>
    <t>91573</t>
  </si>
  <si>
    <t>SAINT-PIERRE-DU-PERRAY</t>
  </si>
  <si>
    <t>91577</t>
  </si>
  <si>
    <t>SAINTRY-SUR-SEINE</t>
  </si>
  <si>
    <t>91587</t>
  </si>
  <si>
    <t>SAULX-LES-CHARTREUX</t>
  </si>
  <si>
    <t>91589</t>
  </si>
  <si>
    <t>SAVIGNY-SUR-ORGE</t>
  </si>
  <si>
    <t>91600</t>
  </si>
  <si>
    <t>SOISY-SUR-SEINE</t>
  </si>
  <si>
    <t>91617</t>
  </si>
  <si>
    <t>TIGERY</t>
  </si>
  <si>
    <t>91635</t>
  </si>
  <si>
    <t>VAUHALLAN</t>
  </si>
  <si>
    <t>91645</t>
  </si>
  <si>
    <t>VERRIERES-LE-BUISSON</t>
  </si>
  <si>
    <t>91659</t>
  </si>
  <si>
    <t>VILLABE</t>
  </si>
  <si>
    <t>91661</t>
  </si>
  <si>
    <t>VILLEBON-SUR-YVETTE</t>
  </si>
  <si>
    <t>91665</t>
  </si>
  <si>
    <t>LA VILLE-DU-BOIS</t>
  </si>
  <si>
    <t>91666</t>
  </si>
  <si>
    <t>VILLEJUST</t>
  </si>
  <si>
    <t>91667</t>
  </si>
  <si>
    <t>VILLEMOISSON-SUR-ORGE</t>
  </si>
  <si>
    <t>91679</t>
  </si>
  <si>
    <t>VILLIERS-LE-BACLE</t>
  </si>
  <si>
    <t>91685</t>
  </si>
  <si>
    <t>VILLIERS-SUR-ORGE</t>
  </si>
  <si>
    <t>91687</t>
  </si>
  <si>
    <t>VIRY-CHATILLON</t>
  </si>
  <si>
    <t>91689</t>
  </si>
  <si>
    <t>WISSOUS</t>
  </si>
  <si>
    <t>91692</t>
  </si>
  <si>
    <t>LES ULIS</t>
  </si>
  <si>
    <t>92002</t>
  </si>
  <si>
    <t>ANTONY</t>
  </si>
  <si>
    <t>92004</t>
  </si>
  <si>
    <t>ASNIERES-SUR-SEINE</t>
  </si>
  <si>
    <t>92007</t>
  </si>
  <si>
    <t>BAGNEUX</t>
  </si>
  <si>
    <t>92009</t>
  </si>
  <si>
    <t>BOIS-COLOMBES</t>
  </si>
  <si>
    <t>92012</t>
  </si>
  <si>
    <t>BOULOGNE-BILLANCOURT</t>
  </si>
  <si>
    <t>92014</t>
  </si>
  <si>
    <t>BOURG-LA-REINE</t>
  </si>
  <si>
    <t>92019</t>
  </si>
  <si>
    <t>CHATENAY-MALABRY</t>
  </si>
  <si>
    <t>92020</t>
  </si>
  <si>
    <t>CHATILLON</t>
  </si>
  <si>
    <t>92022</t>
  </si>
  <si>
    <t>CHAVILLE</t>
  </si>
  <si>
    <t>92023</t>
  </si>
  <si>
    <t>CLAMART</t>
  </si>
  <si>
    <t>92024</t>
  </si>
  <si>
    <t>CLICHY</t>
  </si>
  <si>
    <t>92025</t>
  </si>
  <si>
    <t>COLOMBES</t>
  </si>
  <si>
    <t>92026</t>
  </si>
  <si>
    <t>COURBEVOIE</t>
  </si>
  <si>
    <t>92032</t>
  </si>
  <si>
    <t>FONTENAY-AUX-ROSES</t>
  </si>
  <si>
    <t>92033</t>
  </si>
  <si>
    <t>GARCHES</t>
  </si>
  <si>
    <t>92035</t>
  </si>
  <si>
    <t>LA GARENNE-COLOMBES</t>
  </si>
  <si>
    <t>92036</t>
  </si>
  <si>
    <t>GENNEVILLIERS</t>
  </si>
  <si>
    <t>92040</t>
  </si>
  <si>
    <t>ISSY-LES-MOULINEAUX</t>
  </si>
  <si>
    <t>92044</t>
  </si>
  <si>
    <t>LEVALLOIS-PERRET</t>
  </si>
  <si>
    <t>92046</t>
  </si>
  <si>
    <t>MALAKOFF</t>
  </si>
  <si>
    <t>92047</t>
  </si>
  <si>
    <t>MARNES-LA-COQUETTE</t>
  </si>
  <si>
    <t>92048</t>
  </si>
  <si>
    <t>MEUDON</t>
  </si>
  <si>
    <t>92049</t>
  </si>
  <si>
    <t>MONTROUGE</t>
  </si>
  <si>
    <t>92050</t>
  </si>
  <si>
    <t>NANTERRE</t>
  </si>
  <si>
    <t>92051</t>
  </si>
  <si>
    <t>NEUILLY-SUR-SEINE</t>
  </si>
  <si>
    <t>92060</t>
  </si>
  <si>
    <t>LE PLESSIS-ROBINSON</t>
  </si>
  <si>
    <t>92062</t>
  </si>
  <si>
    <t>PUTEAUX</t>
  </si>
  <si>
    <t>92063</t>
  </si>
  <si>
    <t>RUEIL-MALMAISON</t>
  </si>
  <si>
    <t>92064</t>
  </si>
  <si>
    <t>SAINT-CLOUD</t>
  </si>
  <si>
    <t>92071</t>
  </si>
  <si>
    <t>SCEAUX</t>
  </si>
  <si>
    <t>92072</t>
  </si>
  <si>
    <t>SEVRES</t>
  </si>
  <si>
    <t>92073</t>
  </si>
  <si>
    <t>SURESNES</t>
  </si>
  <si>
    <t>92075</t>
  </si>
  <si>
    <t>VANVES</t>
  </si>
  <si>
    <t>92076</t>
  </si>
  <si>
    <t>VAUCRESSON</t>
  </si>
  <si>
    <t>92077</t>
  </si>
  <si>
    <t>VILLE-D'AVRAY</t>
  </si>
  <si>
    <t>92078</t>
  </si>
  <si>
    <t>VILLENEUVE-LA-GARENNE</t>
  </si>
  <si>
    <t>93001</t>
  </si>
  <si>
    <t>AUBERVILLIERS</t>
  </si>
  <si>
    <t>93005</t>
  </si>
  <si>
    <t>AULNAY-SOUS-BOIS</t>
  </si>
  <si>
    <t>93006</t>
  </si>
  <si>
    <t>BAGNOLET</t>
  </si>
  <si>
    <t>93007</t>
  </si>
  <si>
    <t>LE BLANC-MESNIL</t>
  </si>
  <si>
    <t>93008</t>
  </si>
  <si>
    <t>BOBIGNY</t>
  </si>
  <si>
    <t>93010</t>
  </si>
  <si>
    <t>BONDY</t>
  </si>
  <si>
    <t>93013</t>
  </si>
  <si>
    <t>LE BOURGET</t>
  </si>
  <si>
    <t>93014</t>
  </si>
  <si>
    <t>CLICHY-SOUS-BOIS</t>
  </si>
  <si>
    <t>93015</t>
  </si>
  <si>
    <t>COUBRON</t>
  </si>
  <si>
    <t>93027</t>
  </si>
  <si>
    <t>LA COURNEUVE</t>
  </si>
  <si>
    <t>93029</t>
  </si>
  <si>
    <t>DRANCY</t>
  </si>
  <si>
    <t>93030</t>
  </si>
  <si>
    <t>DUGNY</t>
  </si>
  <si>
    <t>93031</t>
  </si>
  <si>
    <t>EPINAY-SUR-SEINE</t>
  </si>
  <si>
    <t>93032</t>
  </si>
  <si>
    <t>GAGNY</t>
  </si>
  <si>
    <t>93033</t>
  </si>
  <si>
    <t>GOURNAY-SUR-MARNE</t>
  </si>
  <si>
    <t>93039</t>
  </si>
  <si>
    <t>L'ILE-SAINT-DENIS</t>
  </si>
  <si>
    <t>93045</t>
  </si>
  <si>
    <t>LES LILAS</t>
  </si>
  <si>
    <t>93046</t>
  </si>
  <si>
    <t>LIVRY-GARGAN</t>
  </si>
  <si>
    <t>93047</t>
  </si>
  <si>
    <t>MONTFERMEIL</t>
  </si>
  <si>
    <t>93048</t>
  </si>
  <si>
    <t>MONTREUIL</t>
  </si>
  <si>
    <t>93049</t>
  </si>
  <si>
    <t>NEUILLY-PLAISANCE</t>
  </si>
  <si>
    <t>93050</t>
  </si>
  <si>
    <t>NEUILLY-SUR-MARNE</t>
  </si>
  <si>
    <t>93051</t>
  </si>
  <si>
    <t>NOISY-LE-GRAND</t>
  </si>
  <si>
    <t>93053</t>
  </si>
  <si>
    <t>NOISY-LE-SEC</t>
  </si>
  <si>
    <t>93055</t>
  </si>
  <si>
    <t>PANTIN</t>
  </si>
  <si>
    <t>93057</t>
  </si>
  <si>
    <t>LES PAVILLONS-SOUS-BOIS</t>
  </si>
  <si>
    <t>93059</t>
  </si>
  <si>
    <t>PIERREFITTE-SUR-SEINE</t>
  </si>
  <si>
    <t>93061</t>
  </si>
  <si>
    <t>LE PRE-SAINT-GERVAIS</t>
  </si>
  <si>
    <t>93062</t>
  </si>
  <si>
    <t>LE RAINCY</t>
  </si>
  <si>
    <t>93063</t>
  </si>
  <si>
    <t>ROMAINVILLE</t>
  </si>
  <si>
    <t>93064</t>
  </si>
  <si>
    <t>ROSNY-SOUS-BOIS</t>
  </si>
  <si>
    <t>93066</t>
  </si>
  <si>
    <t>SAINT-DENIS</t>
  </si>
  <si>
    <t>93070</t>
  </si>
  <si>
    <t>SAINT-OUEN</t>
  </si>
  <si>
    <t>93071</t>
  </si>
  <si>
    <t>SEVRAN</t>
  </si>
  <si>
    <t>93072</t>
  </si>
  <si>
    <t>STAINS</t>
  </si>
  <si>
    <t>93073</t>
  </si>
  <si>
    <t>TREMBLAY-EN-FRANCE</t>
  </si>
  <si>
    <t>93074</t>
  </si>
  <si>
    <t>VAUJOURS</t>
  </si>
  <si>
    <t>93077</t>
  </si>
  <si>
    <t>VILLEMOMBLE</t>
  </si>
  <si>
    <t>93078</t>
  </si>
  <si>
    <t>VILLEPINTE</t>
  </si>
  <si>
    <t>93079</t>
  </si>
  <si>
    <t>VILLETANEUSE</t>
  </si>
  <si>
    <t>94001</t>
  </si>
  <si>
    <t>ABLON-SUR-SEINE</t>
  </si>
  <si>
    <t>94002</t>
  </si>
  <si>
    <t>ALFORTVILLE</t>
  </si>
  <si>
    <t>94003</t>
  </si>
  <si>
    <t>ARCUEIL</t>
  </si>
  <si>
    <t>94004</t>
  </si>
  <si>
    <t>BOISSY-SAINT-LEGER</t>
  </si>
  <si>
    <t>94011</t>
  </si>
  <si>
    <t>BONNEUIL-SUR-MARNE</t>
  </si>
  <si>
    <t>94015</t>
  </si>
  <si>
    <t>BRY-SUR-MARNE</t>
  </si>
  <si>
    <t>94016</t>
  </si>
  <si>
    <t>CACHAN</t>
  </si>
  <si>
    <t>94017</t>
  </si>
  <si>
    <t>CHAMPIGNY-SUR-MARNE</t>
  </si>
  <si>
    <t>94018</t>
  </si>
  <si>
    <t>CHARENTON-LE-PONT</t>
  </si>
  <si>
    <t>94019</t>
  </si>
  <si>
    <t>CHENNEVIERES-SUR-MARNE</t>
  </si>
  <si>
    <t>94021</t>
  </si>
  <si>
    <t>CHEVILLY-LARUE</t>
  </si>
  <si>
    <t>94022</t>
  </si>
  <si>
    <t>CHOISY-LE-ROI</t>
  </si>
  <si>
    <t>94028</t>
  </si>
  <si>
    <t>CRETEIL</t>
  </si>
  <si>
    <t>94033</t>
  </si>
  <si>
    <t>FONTENAY-SOUS-BOIS</t>
  </si>
  <si>
    <t>94034</t>
  </si>
  <si>
    <t>FRESNES</t>
  </si>
  <si>
    <t>94037</t>
  </si>
  <si>
    <t>GENTILLY</t>
  </si>
  <si>
    <t>94038</t>
  </si>
  <si>
    <t>L'HAY-LES-ROSES</t>
  </si>
  <si>
    <t>94041</t>
  </si>
  <si>
    <t>IVRY-SUR-SEINE</t>
  </si>
  <si>
    <t>94042</t>
  </si>
  <si>
    <t>JOINVILLE-LE-PONT</t>
  </si>
  <si>
    <t>94043</t>
  </si>
  <si>
    <t>LE KREMLIN-BICETRE</t>
  </si>
  <si>
    <t>94044</t>
  </si>
  <si>
    <t>LIMEIL-BREVANNES</t>
  </si>
  <si>
    <t>94046</t>
  </si>
  <si>
    <t>MAISONS-ALFORT</t>
  </si>
  <si>
    <t>94047</t>
  </si>
  <si>
    <t>MANDRES-LES-ROSES</t>
  </si>
  <si>
    <t>94048</t>
  </si>
  <si>
    <t>MAROLLES-EN-BRIE</t>
  </si>
  <si>
    <t>94052</t>
  </si>
  <si>
    <t>NOGENT-SUR-MARNE</t>
  </si>
  <si>
    <t>94053</t>
  </si>
  <si>
    <t>NOISEAU</t>
  </si>
  <si>
    <t>94054</t>
  </si>
  <si>
    <t>ORLY</t>
  </si>
  <si>
    <t>94055</t>
  </si>
  <si>
    <t>ORMESSON-SUR-MARNE</t>
  </si>
  <si>
    <t>94056</t>
  </si>
  <si>
    <t>PERIGNY</t>
  </si>
  <si>
    <t>94058</t>
  </si>
  <si>
    <t>LE PERREUX-SUR-MARNE</t>
  </si>
  <si>
    <t>94059</t>
  </si>
  <si>
    <t>LE PLESSIS-TREVISE</t>
  </si>
  <si>
    <t>94060</t>
  </si>
  <si>
    <t>LA QUEUE-EN-BRIE</t>
  </si>
  <si>
    <t>94065</t>
  </si>
  <si>
    <t>RUNGIS</t>
  </si>
  <si>
    <t>94067</t>
  </si>
  <si>
    <t>SAINT-MANDE</t>
  </si>
  <si>
    <t>94068</t>
  </si>
  <si>
    <t>SAINT-MAUR-DES-FOSSES</t>
  </si>
  <si>
    <t>94069</t>
  </si>
  <si>
    <t>SAINT-MAURICE</t>
  </si>
  <si>
    <t>94070</t>
  </si>
  <si>
    <t>SANTENY</t>
  </si>
  <si>
    <t>94071</t>
  </si>
  <si>
    <t>SUCY-EN-BRIE</t>
  </si>
  <si>
    <t>94073</t>
  </si>
  <si>
    <t>THIAIS</t>
  </si>
  <si>
    <t>94074</t>
  </si>
  <si>
    <t>VALENTON</t>
  </si>
  <si>
    <t>94075</t>
  </si>
  <si>
    <t>VILLECRESNES</t>
  </si>
  <si>
    <t>94076</t>
  </si>
  <si>
    <t>VILLEJUIF</t>
  </si>
  <si>
    <t>94077</t>
  </si>
  <si>
    <t>VILLENEUVE-LE-ROI</t>
  </si>
  <si>
    <t>94078</t>
  </si>
  <si>
    <t>VILLENEUVE-SAINT-GEORGES</t>
  </si>
  <si>
    <t>94079</t>
  </si>
  <si>
    <t>VILLIERS-SUR-MARNE</t>
  </si>
  <si>
    <t>94080</t>
  </si>
  <si>
    <t>VINCENNES</t>
  </si>
  <si>
    <t>94081</t>
  </si>
  <si>
    <t>VITRY-SUR-SEINE</t>
  </si>
  <si>
    <t>95014</t>
  </si>
  <si>
    <t>ANDILLY</t>
  </si>
  <si>
    <t>200056380</t>
  </si>
  <si>
    <t>CA Plaine Vallée</t>
  </si>
  <si>
    <t>95018</t>
  </si>
  <si>
    <t>ARGENTEUIL</t>
  </si>
  <si>
    <t>95019</t>
  </si>
  <si>
    <t>ARNOUVILLE</t>
  </si>
  <si>
    <t>95028</t>
  </si>
  <si>
    <t>ATTAINVILLE</t>
  </si>
  <si>
    <t>95051</t>
  </si>
  <si>
    <t>BEAUCHAMP</t>
  </si>
  <si>
    <t>200058485</t>
  </si>
  <si>
    <t>CA Val Parisis</t>
  </si>
  <si>
    <t>95060</t>
  </si>
  <si>
    <t>BESSANCOURT</t>
  </si>
  <si>
    <t>95063</t>
  </si>
  <si>
    <t>BEZONS</t>
  </si>
  <si>
    <t>95074</t>
  </si>
  <si>
    <t>BOISEMONT</t>
  </si>
  <si>
    <t>95088</t>
  </si>
  <si>
    <t>BONNEUIL-EN-FRANCE</t>
  </si>
  <si>
    <t>95091</t>
  </si>
  <si>
    <t>BOUFFEMONT</t>
  </si>
  <si>
    <t>95094</t>
  </si>
  <si>
    <t>BOUQUEVAL</t>
  </si>
  <si>
    <t>95127</t>
  </si>
  <si>
    <t>CERGY</t>
  </si>
  <si>
    <t>95154</t>
  </si>
  <si>
    <t>CHENNEVIERES-LES-LOUVRES</t>
  </si>
  <si>
    <t>95176</t>
  </si>
  <si>
    <t>CORMEILLES-EN-PARISIS</t>
  </si>
  <si>
    <t>95183</t>
  </si>
  <si>
    <t>COURDIMANCHE</t>
  </si>
  <si>
    <t>95197</t>
  </si>
  <si>
    <t>DEUIL-LA-BARRE</t>
  </si>
  <si>
    <t>95199</t>
  </si>
  <si>
    <t>DOMONT</t>
  </si>
  <si>
    <t>95203</t>
  </si>
  <si>
    <t>EAUBONNE</t>
  </si>
  <si>
    <t>95205</t>
  </si>
  <si>
    <t>ECOUEN</t>
  </si>
  <si>
    <t>95210</t>
  </si>
  <si>
    <t>ENGHIEN-LES-BAINS</t>
  </si>
  <si>
    <t>95212</t>
  </si>
  <si>
    <t>EPIAIS-LES-LOUVRES</t>
  </si>
  <si>
    <t>95218</t>
  </si>
  <si>
    <t>ERAGNY</t>
  </si>
  <si>
    <t>95219</t>
  </si>
  <si>
    <t>ERMONT</t>
  </si>
  <si>
    <t>95229</t>
  </si>
  <si>
    <t>EZANVILLE</t>
  </si>
  <si>
    <t>95241</t>
  </si>
  <si>
    <t>FONTENAY-EN-PARISIS</t>
  </si>
  <si>
    <t>95250</t>
  </si>
  <si>
    <t>FOSSES</t>
  </si>
  <si>
    <t>95252</t>
  </si>
  <si>
    <t>FRANCONVILLE</t>
  </si>
  <si>
    <t>95256</t>
  </si>
  <si>
    <t>FREPILLON</t>
  </si>
  <si>
    <t>95257</t>
  </si>
  <si>
    <t>LA FRETTE-SUR-SEINE</t>
  </si>
  <si>
    <t>95268</t>
  </si>
  <si>
    <t>GARGES-LES-GONESSE</t>
  </si>
  <si>
    <t>95277</t>
  </si>
  <si>
    <t>GONESSE</t>
  </si>
  <si>
    <t>95280</t>
  </si>
  <si>
    <t>GOUSSAINVILLE</t>
  </si>
  <si>
    <t>95288</t>
  </si>
  <si>
    <t>GROSLAY</t>
  </si>
  <si>
    <t>95306</t>
  </si>
  <si>
    <t>HERBLAY</t>
  </si>
  <si>
    <t>95323</t>
  </si>
  <si>
    <t>JOUY-LE-MOUTIER</t>
  </si>
  <si>
    <t>95351</t>
  </si>
  <si>
    <t>LOUVRES</t>
  </si>
  <si>
    <t>95369</t>
  </si>
  <si>
    <t>MARGENCY</t>
  </si>
  <si>
    <t>95371</t>
  </si>
  <si>
    <t>MARLY-LA-VILLE</t>
  </si>
  <si>
    <t>95388</t>
  </si>
  <si>
    <t>MENUCOURT</t>
  </si>
  <si>
    <t>95395</t>
  </si>
  <si>
    <t>LE MESNIL-AUBRY</t>
  </si>
  <si>
    <t>95409</t>
  </si>
  <si>
    <t>MOISSELLES</t>
  </si>
  <si>
    <t>95424</t>
  </si>
  <si>
    <t>MONTIGNY-LES-CORMEILLES</t>
  </si>
  <si>
    <t>95426</t>
  </si>
  <si>
    <t>MONTLIGNON</t>
  </si>
  <si>
    <t>95427</t>
  </si>
  <si>
    <t>MONTMAGNY</t>
  </si>
  <si>
    <t>95428</t>
  </si>
  <si>
    <t>MONTMORENCY</t>
  </si>
  <si>
    <t>95450</t>
  </si>
  <si>
    <t>NEUVILLE-SUR-OISE</t>
  </si>
  <si>
    <t>95476</t>
  </si>
  <si>
    <t>OSNY</t>
  </si>
  <si>
    <t>95488</t>
  </si>
  <si>
    <t>PIERRELAYE</t>
  </si>
  <si>
    <t>95489</t>
  </si>
  <si>
    <t>PISCOP</t>
  </si>
  <si>
    <t>95491</t>
  </si>
  <si>
    <t>LE PLESSIS-BOUCHARD</t>
  </si>
  <si>
    <t>95492</t>
  </si>
  <si>
    <t>LE PLESSIS-GASSOT</t>
  </si>
  <si>
    <t>95500</t>
  </si>
  <si>
    <t>PONTOISE</t>
  </si>
  <si>
    <t>95509</t>
  </si>
  <si>
    <t>PUISEUX-EN-FRANCE</t>
  </si>
  <si>
    <t>95510</t>
  </si>
  <si>
    <t>PUISEUX-PONTOISE</t>
  </si>
  <si>
    <t>95527</t>
  </si>
  <si>
    <t>ROISSY-EN-FRANCE</t>
  </si>
  <si>
    <t>95539</t>
  </si>
  <si>
    <t>SAINT-BRICE-SOUS-FORET</t>
  </si>
  <si>
    <t>95555</t>
  </si>
  <si>
    <t>SAINT-GRATIEN</t>
  </si>
  <si>
    <t>95563</t>
  </si>
  <si>
    <t>SAINT-LEU-LA-FORET</t>
  </si>
  <si>
    <t>95572</t>
  </si>
  <si>
    <t>SAINT-OUEN-L'AUMONE</t>
  </si>
  <si>
    <t>95574</t>
  </si>
  <si>
    <t>SAINT-PRIX</t>
  </si>
  <si>
    <t>95580</t>
  </si>
  <si>
    <t>SAINT-WITZ</t>
  </si>
  <si>
    <t>95582</t>
  </si>
  <si>
    <t>SANNOIS</t>
  </si>
  <si>
    <t>95585</t>
  </si>
  <si>
    <t>SARCELLES</t>
  </si>
  <si>
    <t>95598</t>
  </si>
  <si>
    <t>SOISY-SOUS-MONTMORENCY</t>
  </si>
  <si>
    <t>95604</t>
  </si>
  <si>
    <t>SURVILLIERS</t>
  </si>
  <si>
    <t>95607</t>
  </si>
  <si>
    <t>TAVERNY</t>
  </si>
  <si>
    <t>95612</t>
  </si>
  <si>
    <t>LE THILLAY</t>
  </si>
  <si>
    <t>95633</t>
  </si>
  <si>
    <t>VAUDHERLAND</t>
  </si>
  <si>
    <t>95637</t>
  </si>
  <si>
    <t>VAUREAL</t>
  </si>
  <si>
    <t>95641</t>
  </si>
  <si>
    <t>VEMARS</t>
  </si>
  <si>
    <t>95675</t>
  </si>
  <si>
    <t>VILLERON</t>
  </si>
  <si>
    <t>95680</t>
  </si>
  <si>
    <t>VILLIERS-LE-BEL</t>
  </si>
  <si>
    <t>97401</t>
  </si>
  <si>
    <t>LES AVIRONS</t>
  </si>
  <si>
    <t>249740077</t>
  </si>
  <si>
    <t>CA CIVIS (Communauté Intercommunale des VIlles Solidaires)</t>
  </si>
  <si>
    <t>97404</t>
  </si>
  <si>
    <t>L'ETANG-SALE</t>
  </si>
  <si>
    <t>97405</t>
  </si>
  <si>
    <t>PETITE-ILE</t>
  </si>
  <si>
    <t>97407</t>
  </si>
  <si>
    <t>LE PORT</t>
  </si>
  <si>
    <t>249740101</t>
  </si>
  <si>
    <t>CA Territoire de la Côte Ouest (TCO)</t>
  </si>
  <si>
    <t>97408</t>
  </si>
  <si>
    <t>LA POSSESSION</t>
  </si>
  <si>
    <t>97411</t>
  </si>
  <si>
    <t>249740119</t>
  </si>
  <si>
    <t>CA Intercommunale du Nord de la Réunion (CINOR)</t>
  </si>
  <si>
    <t>97413</t>
  </si>
  <si>
    <t>SAINT-LEU</t>
  </si>
  <si>
    <t>97414</t>
  </si>
  <si>
    <t>SAINT-LOUIS</t>
  </si>
  <si>
    <t>97415</t>
  </si>
  <si>
    <t>SAINT-PAUL</t>
  </si>
  <si>
    <t>97416</t>
  </si>
  <si>
    <t>SAINT-PIERRE</t>
  </si>
  <si>
    <t>97418</t>
  </si>
  <si>
    <t>97420</t>
  </si>
  <si>
    <t>SAINTE-SUZANNE</t>
  </si>
  <si>
    <t>97423</t>
  </si>
  <si>
    <t>LES TROIS-BASSINS</t>
  </si>
  <si>
    <t>97424</t>
  </si>
  <si>
    <t>CILAOS</t>
  </si>
  <si>
    <t>N/A - division par 0</t>
  </si>
  <si>
    <t>DENS_POP</t>
  </si>
  <si>
    <t>TYPE_EPCI_2018</t>
  </si>
  <si>
    <t>TCAM_10-15</t>
  </si>
  <si>
    <t>CU</t>
  </si>
  <si>
    <t>CA</t>
  </si>
  <si>
    <t>PMUN_10</t>
  </si>
  <si>
    <t>METRO</t>
  </si>
  <si>
    <t>MET69</t>
  </si>
  <si>
    <t>NC</t>
  </si>
  <si>
    <t>Taux de croissance annuel moyen de la population entre 2010 et 2015</t>
  </si>
  <si>
    <t>SN_10-15</t>
  </si>
  <si>
    <t>SM_10-15</t>
  </si>
  <si>
    <t>TX_MOBILITE</t>
  </si>
  <si>
    <t>VAR_2534_SM</t>
  </si>
  <si>
    <t>TX_DEP_ECO</t>
  </si>
  <si>
    <t>PART_65PLUS</t>
  </si>
  <si>
    <t>NB_PLACE_EHPAD_80</t>
  </si>
  <si>
    <t>Situation très favorable</t>
  </si>
  <si>
    <t>Situation favorable</t>
  </si>
  <si>
    <t>Tension modérée</t>
  </si>
  <si>
    <t>Tension forte</t>
  </si>
  <si>
    <t>Tension très forte</t>
  </si>
  <si>
    <t>DEG_TENSION</t>
  </si>
  <si>
    <t>Introduction</t>
  </si>
  <si>
    <t>Démographie</t>
  </si>
  <si>
    <t>TSM</t>
  </si>
  <si>
    <t>NB_MED_GEN</t>
  </si>
  <si>
    <t>NB_MED_SPE</t>
  </si>
  <si>
    <t>APL_GEN</t>
  </si>
  <si>
    <t>Niveau d'équipement supérieur à la moyenne pour toutes les spécialisations</t>
  </si>
  <si>
    <t>Situation de déficit moyen, rarement prononcé</t>
  </si>
  <si>
    <t>Situation de déficit dominante, niveau élévé</t>
  </si>
  <si>
    <t>Déficit en spécialistes généralisé et prononcé</t>
  </si>
  <si>
    <t>TYPO_MED_SPE</t>
  </si>
  <si>
    <t>EVOL_CON</t>
  </si>
  <si>
    <t>Taux d'évolution du nombre de logements construits entre la période 2007-2011 et 2012-2016</t>
  </si>
  <si>
    <t>NB_MOY_CONS</t>
  </si>
  <si>
    <t xml:space="preserve">Nombre de logements commencés en moyenne annuelle de 2012 à 2016 pour 1000 logements existants </t>
  </si>
  <si>
    <t>NB_LOG_VAC</t>
  </si>
  <si>
    <t>TX_VAC</t>
  </si>
  <si>
    <t>Nombre de logements vacants en 2015</t>
  </si>
  <si>
    <t>Taux de vacance en 2015</t>
  </si>
  <si>
    <t>NB_LOG_SOC</t>
  </si>
  <si>
    <t>PART_LOG_SOC</t>
  </si>
  <si>
    <t>Taux d'évolution du nombre logement sociaux construits entre 2012 et 2016 rapporté au nombre de logements sociaux existants avant 2012</t>
  </si>
  <si>
    <t>TX_EVO_LOG_SOC</t>
  </si>
  <si>
    <t>INTEN_PRESSION_PLS</t>
  </si>
  <si>
    <t>Prix mensuel médian d'un loyer au m2 pour l'équivalent d'un appartement T3</t>
  </si>
  <si>
    <t>LOYER_T3</t>
  </si>
  <si>
    <t>PART_LOYER_REV</t>
  </si>
  <si>
    <t>Taux d'effort locatif des ménages</t>
  </si>
  <si>
    <t>AN_T3_ANC</t>
  </si>
  <si>
    <t>AN_T3_NF</t>
  </si>
  <si>
    <t>Population municipale vivant dans un quartier prioritaire de la politique de la ville en 2015</t>
  </si>
  <si>
    <t>ND</t>
  </si>
  <si>
    <t>POP_QPV</t>
  </si>
  <si>
    <t>TX_PAUVRETE</t>
  </si>
  <si>
    <t>RAP_REVENU_MED</t>
  </si>
  <si>
    <t>Nombre total d'étudiants rentrée 2016-2017</t>
  </si>
  <si>
    <t>Taux d'évolution du nombre d'étudiants entre 2011-2012 et 2016-2017</t>
  </si>
  <si>
    <t>NB_ETU_UNIV</t>
  </si>
  <si>
    <t>NB_ETU_F_COURTES</t>
  </si>
  <si>
    <t>NB_ETU_GDE_ECOLES</t>
  </si>
  <si>
    <t>NB_ETU_AUTRES</t>
  </si>
  <si>
    <t>PART_DECLA</t>
  </si>
  <si>
    <t>INDIC_INTER_TRAV</t>
  </si>
  <si>
    <t>PART_JEUNE_OCCUP</t>
  </si>
  <si>
    <t>TX_CHOM</t>
  </si>
  <si>
    <t>TX_CHOM_JEUNE</t>
  </si>
  <si>
    <t>Santé</t>
  </si>
  <si>
    <t>GEN_100K_HAB</t>
  </si>
  <si>
    <t>SPE_100K_HAB</t>
  </si>
  <si>
    <t>Habitat</t>
  </si>
  <si>
    <t>Niveau de vie</t>
  </si>
  <si>
    <t>PART_HAB_QP</t>
  </si>
  <si>
    <t>REVENU_DISPO</t>
  </si>
  <si>
    <t>Revenu disponible médian par unité de consommation en 2015</t>
  </si>
  <si>
    <t>Formation</t>
  </si>
  <si>
    <t>NB_ETUDIANT_2016</t>
  </si>
  <si>
    <t>a_ACAD_BAC</t>
  </si>
  <si>
    <t>PART_ETUDIANT</t>
  </si>
  <si>
    <t>TX_EVO_ETUD</t>
  </si>
  <si>
    <t>b_ACAD_BAC</t>
  </si>
  <si>
    <t>c_ACAD_BAC</t>
  </si>
  <si>
    <t>Emploi</t>
  </si>
  <si>
    <t>PANEL</t>
  </si>
  <si>
    <t>Population municipale en 2010</t>
  </si>
  <si>
    <t>Population municipale en 2015</t>
  </si>
  <si>
    <t>Evolution de la part des 65 ans et plus dans la population entre 2010 et 2015</t>
  </si>
  <si>
    <t>Evolution du nombre de personnes âgées de 80 ans ou plus entre 2010 et 2015</t>
  </si>
  <si>
    <t xml:space="preserve"> </t>
  </si>
  <si>
    <t>en nombre</t>
  </si>
  <si>
    <t>En nombre d'habitants</t>
  </si>
  <si>
    <t>En %</t>
  </si>
  <si>
    <t>En nombre de personnes théoriquement à charge pour 100 personnes théoriquement actives</t>
  </si>
  <si>
    <t>En points</t>
  </si>
  <si>
    <t>En nombre de places pour 1 000</t>
  </si>
  <si>
    <t>Typologie</t>
  </si>
  <si>
    <t>Evolution du nombre d'habitants entre 2010 et 2015</t>
  </si>
  <si>
    <t>En nombre</t>
  </si>
  <si>
    <t>Nombre pour 100 000 habitants</t>
  </si>
  <si>
    <t>en %</t>
  </si>
  <si>
    <t>Nombre de logements construits pour 1000 existants</t>
  </si>
  <si>
    <t>rapport demandes/attributions</t>
  </si>
  <si>
    <t>nombre</t>
  </si>
  <si>
    <t>indice base 100</t>
  </si>
  <si>
    <t>Part des cadres des fonctions métropolitaines dans l'emploi en 2015</t>
  </si>
  <si>
    <t>Taux de chômage en 2015</t>
  </si>
  <si>
    <t>Taux de chômage des 15 - 24 ans en 2015</t>
  </si>
  <si>
    <t>Indicateur d'interdépendance du marché du travail en 2015</t>
  </si>
  <si>
    <t>PART_CADRE_METRO</t>
  </si>
  <si>
    <t>typologie</t>
  </si>
  <si>
    <t>nombre pour 1000 habitants</t>
  </si>
  <si>
    <t>Typologie des évolutions démographiques et étudiantes</t>
  </si>
  <si>
    <t>euros par mois</t>
  </si>
  <si>
    <t>ID_COM_2017</t>
  </si>
  <si>
    <t>ID_EPCI_2018</t>
  </si>
  <si>
    <t>SOLDE_DEMO_10-15</t>
  </si>
  <si>
    <t>TYPO_DEMO</t>
  </si>
  <si>
    <t>Territoires très dynamiques et attractifs</t>
  </si>
  <si>
    <t>Territoires dynamiques</t>
  </si>
  <si>
    <t>Territoires faiblemement dynamiques</t>
  </si>
  <si>
    <t>Territoires en baisse démographique</t>
  </si>
  <si>
    <t>EVO_80ANS_10_15</t>
  </si>
  <si>
    <t>EVO_P65ANS_10_15</t>
  </si>
  <si>
    <t>Euros/m2/mois</t>
  </si>
  <si>
    <t>En % du revenu des ménages</t>
  </si>
  <si>
    <t>année</t>
  </si>
  <si>
    <t>Nombre d'habitants</t>
  </si>
  <si>
    <t>rapport inter-décile</t>
  </si>
  <si>
    <t>en nombre pour 100 000 hab.</t>
  </si>
  <si>
    <t>en km²</t>
  </si>
  <si>
    <t>en ha pour 10 000 habitants</t>
  </si>
  <si>
    <t>Indice</t>
  </si>
  <si>
    <t>indice</t>
  </si>
  <si>
    <t>nombre pour 1 000 hab.</t>
  </si>
  <si>
    <t>Nombre pour 100 000 hab.</t>
  </si>
  <si>
    <t>TYPO_FORM</t>
  </si>
  <si>
    <t>Agglomération où la dynamique étudiante est bien supérieure à la dynamique démographique</t>
  </si>
  <si>
    <t>Agglomération enregistrant une croissance des effectifs étudiants et de la population dans des proportions comparables</t>
  </si>
  <si>
    <t>Agglomération connaissant une baisse de la population mais une augmentation du nombre d'étudiants</t>
  </si>
  <si>
    <t>La croissance démographique s'accompagne d'un recul du nombre d'étudiants</t>
  </si>
  <si>
    <t>TYPO_CFM</t>
  </si>
  <si>
    <t>SURFACE</t>
  </si>
  <si>
    <t>SURF_ART</t>
  </si>
  <si>
    <t>SURF_AGR</t>
  </si>
  <si>
    <t>SURF_NAT</t>
  </si>
  <si>
    <t>SURF_EAU</t>
  </si>
  <si>
    <t>SURF_VERT_URBAIN</t>
  </si>
  <si>
    <t>R_NAT_ART</t>
  </si>
  <si>
    <t>R_AGR_ART</t>
  </si>
  <si>
    <t>TYPO_VILLE_NATURE</t>
  </si>
  <si>
    <t>P_LICENCES_SPORT</t>
  </si>
  <si>
    <t>P_F_CINEMA</t>
  </si>
  <si>
    <t>I_AMENITES</t>
  </si>
  <si>
    <t>Cadre de vie</t>
  </si>
  <si>
    <t>Population communale en 2015</t>
  </si>
  <si>
    <t xml:space="preserve">TYPE_COM </t>
  </si>
  <si>
    <t>Taille de communes en 2015 : A &lt; 1 000 hab) (B de 1000 à 10 000 habitants) (C de 10 000 à 100 000 habitants) (D &gt; 100 000 habitants)</t>
  </si>
  <si>
    <t>habitant/km2</t>
  </si>
  <si>
    <t>Numéro Siren de l'intercommunalité en 2018</t>
  </si>
  <si>
    <t>Nom de l'intercommunalité en 2018</t>
  </si>
  <si>
    <t>Densité démographique par commune en 2015</t>
  </si>
  <si>
    <t>Situation dans le panel observé</t>
  </si>
  <si>
    <t xml:space="preserve">Nature de l'intercommunalité </t>
  </si>
  <si>
    <t>Densité étudiants en 2017</t>
  </si>
  <si>
    <t>Nombre d'étudiants inscrits dans des universités en 2017</t>
  </si>
  <si>
    <t>Nombre d'étudiants inscrits dans une filière courte en 2017</t>
  </si>
  <si>
    <t>Nombre d'étudiants inscrits dans les grandes écoles en 2017</t>
  </si>
  <si>
    <t>Nombre d'étudiants inscrits dans d'autres filières en 2017</t>
  </si>
  <si>
    <t>Part des étudiants inscrits ayant obtenu leur baccalauréat dans le département d'étude en 2017</t>
  </si>
  <si>
    <t>Part des étudiants inscrits ayant obtenu leur baccalauréat dans un département limitrophe à celui d'étude en 2017</t>
  </si>
  <si>
    <t>Part des étudiants inscrits ayant obtenu leur baccalauréat dans un département non-limitrophe ou à l'étranger  en 2017</t>
  </si>
  <si>
    <t>Part des diplômés du supérieur ayant un emploi sous qualifié en 2015</t>
  </si>
  <si>
    <t>Nombre de lieux-équipements pour 100 000 habitants en 2015</t>
  </si>
  <si>
    <t>Surface totale en 2012</t>
  </si>
  <si>
    <t>Surface artificialisée en 2012</t>
  </si>
  <si>
    <t>Surface agricole en 2012</t>
  </si>
  <si>
    <t>Surface naturelle en 2012</t>
  </si>
  <si>
    <t>surface en eau en 2012</t>
  </si>
  <si>
    <t>Surface d'espaces verts urbains pour 10 000 habitants en 2012</t>
  </si>
  <si>
    <t>Ratio surface naturelle / surface artificialisée en 2012</t>
  </si>
  <si>
    <t>Ratio surface agricole / surface articitialisée en 2012</t>
  </si>
  <si>
    <t>Typologie - Rapport "Ville-nature" en 2012</t>
  </si>
  <si>
    <t>Nombre de licenciés sportifs pour 100 000 habitants en 215</t>
  </si>
  <si>
    <t>Nombre de fauteuils de cinéma pour 1 000 habitants en 2017</t>
  </si>
  <si>
    <t>Insee, RP 2015</t>
  </si>
  <si>
    <t>Types de dynamiques démographiques</t>
  </si>
  <si>
    <t>Taux de mobilité en 2015</t>
  </si>
  <si>
    <t>Taux d'évolution annuel de la population due au solde migratoire apparent, 2010-2015</t>
  </si>
  <si>
    <t>Taux de variation de la population des 25-34 ans due uniquement au solde migratoire, 2010-2015</t>
  </si>
  <si>
    <t>Taux d'évolution annuel de la population due au solde naturel, 2010-2015</t>
  </si>
  <si>
    <t>Taux de dépendance économique en 2015</t>
  </si>
  <si>
    <t>Part des 65 ans et plus dans la population en 2015</t>
  </si>
  <si>
    <t>Degré de tension pour l'hébergement des séniors en 2018</t>
  </si>
  <si>
    <t>Nombre de place en EHPAD pour 1 000 personnes agées de 80 ans ou plus en 2018</t>
  </si>
  <si>
    <t>Taux standardisé de mortalité toutes causes en 2015</t>
  </si>
  <si>
    <t>Niveau d'offre des médecins généralistes et spécialiste (hors offre hospitalière) en 2015</t>
  </si>
  <si>
    <t>Nombre de médecins généralistes en 2017</t>
  </si>
  <si>
    <t>Nombre de médecins généralistes pour 100 000 habitants en 2017</t>
  </si>
  <si>
    <t>Nombre de médecins  spécialistes en 2017</t>
  </si>
  <si>
    <t>Nombre de médecins spécialistes pour 100 000 habitants en 2017</t>
  </si>
  <si>
    <t>Indicateur d'accessibilité potentielle localisée aux médecins généralistes en 2016</t>
  </si>
  <si>
    <t>Niveau d'offre des territoires en médecins spécialistes, en 2017</t>
  </si>
  <si>
    <t>nombre potentiel de consultations par habitant</t>
  </si>
  <si>
    <t>Intensité de la pression sur le parc locatif social (rapport demandes/attributions)  en 2017</t>
  </si>
  <si>
    <t>Nombre de logements du parc locatif social en 2017</t>
  </si>
  <si>
    <t>Part du logement social dans le parc en 2017</t>
  </si>
  <si>
    <t>Nombre d'années de revenu nécessaires pour acquérir un T3 neuf en 2015</t>
  </si>
  <si>
    <t>Nombre d'années de revenu nécessaires pour acquérir un T3 dans l'ancien en 2015</t>
  </si>
  <si>
    <t>Taux de pauvreté selon le seuil du niveau de vie médian en 2015</t>
  </si>
  <si>
    <t>Rapport inter-décile du revenu disponible médian par unité de consommation en 2015</t>
  </si>
  <si>
    <t>Part des habitants résidant dans les quartiers prioritaires en 2015</t>
  </si>
  <si>
    <t>Spécificité des territoires en fonction de la part des CFM en 2015</t>
  </si>
  <si>
    <t>Numéro de commune 2017</t>
  </si>
  <si>
    <t>Nom de la commune</t>
  </si>
  <si>
    <t>en habitant</t>
  </si>
  <si>
    <t>Les statistiques sont proposées dans la géographie communale en vigueur au 01/01/2017 pour la France.</t>
  </si>
  <si>
    <t xml:space="preserve">Pour les EPCI, il s'agit de la géographie en vigueur au 01/01/2018. </t>
  </si>
  <si>
    <t>GRANDE AGGLO ; METROPOLE</t>
  </si>
  <si>
    <t>CC : commuanuté de communes ; CU : Communauté urbaine ; CA : communauté d'agglomération ; METRO : métropole ; METRO69 : Métropole de Lyon à statut particulier</t>
  </si>
  <si>
    <t>IDENTIFIANT</t>
  </si>
  <si>
    <t>Nom de l'indicateur</t>
  </si>
  <si>
    <t>Commentaires éventuels</t>
  </si>
  <si>
    <t>Panel. 59 intercommunalités du panel observé dans Observ'agglo</t>
  </si>
  <si>
    <t>Unités</t>
  </si>
  <si>
    <t>Sources</t>
  </si>
  <si>
    <t>A &lt; 1 000 hab) (B de 1000 à 10 000 habitants) (C de 10 000 à 100 000 habitants) (D &gt; 100 000 habitants)</t>
  </si>
  <si>
    <t>Taille de communes en 2015</t>
  </si>
  <si>
    <t>Insee, RP 2010. Traitements : Fnau, Observ'agglo 2018</t>
  </si>
  <si>
    <t xml:space="preserve"> Insee, RP 2015. Traitements : Fnau, Observ'agglo 2018</t>
  </si>
  <si>
    <t>Insee, RP 2015, RP 2010. Traitements : Fnau, Observ'agglo 2018</t>
  </si>
  <si>
    <t xml:space="preserve"> Insee, RP 2015, RP 2010. Traitements : Fnau, Observ'agglo 2018</t>
  </si>
  <si>
    <t>Insee, RP 2015. Traitements : Fnau, Observ'agglo 2018</t>
  </si>
  <si>
    <t>Insee, RP 2010, RP2015. Traitements : Fnau, Observ'agglo 2018</t>
  </si>
  <si>
    <t>Insee, RP 2015 ; FINESS, juin 2018. Traitements : Fnau, Observ'agglo 2018</t>
  </si>
  <si>
    <t>Inserm-CépiDc 2009 - 2015, Insee – Exploitation Fnors. Traitements : Fnau, Observ'agglo 2018</t>
  </si>
  <si>
    <t>Traitements : Fnau, Observ'agglo 2018</t>
  </si>
  <si>
    <t>Insee, BPE 2017, RP 2015. Traitements : Fnau, Observ'agglo 2018</t>
  </si>
  <si>
    <t>SNIIR-AM 2016, EGB 2016, CNAM-TS ; populations par sexe et âge 2014, distancier METRIC, INSEE ; traitements DREES. Traitements : Fnau, Observ'agglo 2018</t>
  </si>
  <si>
    <t>SITADEL, 2012, 2016. Traitements : Fnau, Observ'agglo 2018</t>
  </si>
  <si>
    <t>SITADEL, 2007-2016. Traitements : Fnau, Observ'agglo 2018</t>
  </si>
  <si>
    <t>SNE 2017. Traitements : Fnau, Observ'agglo 2018</t>
  </si>
  <si>
    <t>INSEE, RP 2015. Traitements : Fnau, Observ'agglo 2018</t>
  </si>
  <si>
    <t>RPLS 01/01/2017. Traitements : Fnau, Observ'agglo 2018</t>
  </si>
  <si>
    <t xml:space="preserve"> RPLS / TH (DGF2018). Traitements : Fnau, Observ'agglo 2018</t>
  </si>
  <si>
    <t xml:space="preserve"> RPLS 2017. Traitements : Fnau, Observ'agglo 2018</t>
  </si>
  <si>
    <t xml:space="preserve"> ECLN 2015. Traitements : Fnau, Observ'agglo 2018</t>
  </si>
  <si>
    <t>PERVAL, 2015; BIEN 2015. Traitements : Fnau, Observ'agglo 2018</t>
  </si>
  <si>
    <t>INSEE - CGET, 2015. Traitements : Fnau, Observ'agglo 2018</t>
  </si>
  <si>
    <t>INSEE, Filosofi 2015. Traitements : Fnau, Observ'agglo 2018</t>
  </si>
  <si>
    <t>Insee, BPE, Minsitère de la jeunesse et des sports, guidelanuit.com. Traitements : Fnau, Observ'agglo 2018</t>
  </si>
  <si>
    <t>Corinne Land cover, 2012. Traitements : Fnau, Observ'agglo 2018</t>
  </si>
  <si>
    <t>Ministère jeunesse et sport, 2015. Traitements : Fnau, Observ'agglo 2018</t>
  </si>
  <si>
    <t>CNC, 2017. Traitements : Fnau, Observ'agglo 2018</t>
  </si>
  <si>
    <t>MESR 2017, INSEE RP 2015. Traitements : Fnau, Observ'agglo 2018</t>
  </si>
  <si>
    <t>MESR 2017. Traitements : Fnau, Observ'agglo 2018</t>
  </si>
  <si>
    <t xml:space="preserve"> MESR 2017. Traitements : Fnau, Observ'agglo 2018</t>
  </si>
  <si>
    <t>INSEE, RP 2015, MIGCOM. Traitements : Fnau, Observ'agglo 2018</t>
  </si>
  <si>
    <t>Sources :  INSEE, MOBPRO 2015. Traitements : Fnau, Observ'agglo 2018</t>
  </si>
  <si>
    <t>Sources :  INSEE, RP 2015. Traitements : Fnau, Observ'agglo 2018</t>
  </si>
  <si>
    <t>TYPO_OFFRE_MEDECIN</t>
  </si>
  <si>
    <t>Remarques générales</t>
  </si>
  <si>
    <r>
      <t>Données ayant permis la réalisation de la publication</t>
    </r>
    <r>
      <rPr>
        <b/>
        <sz val="12"/>
        <color theme="1"/>
        <rFont val="Calibri"/>
        <family val="2"/>
        <scheme val="minor"/>
      </rPr>
      <t xml:space="preserve"> "Observ'agglo"
L'intégralité de la publication est téléchargeable sur le site de la Fnau</t>
    </r>
  </si>
  <si>
    <t>En point</t>
  </si>
  <si>
    <t>Tableau de bord Observ'agglo 2018</t>
  </si>
  <si>
    <t>Comparez avec une autre intercommunalité du panel avec la liste déroulante</t>
  </si>
  <si>
    <t>Densité d'étudiants en 2017</t>
  </si>
  <si>
    <t>Choisissez une intercommunalité du panel dans la liste déroulante ci-dessous</t>
  </si>
  <si>
    <t>Sources :  OLL - 2016, INSEE FILOSOFI 2015.  Traitements : Fnau, Observ'agglo 2018</t>
  </si>
  <si>
    <t>21,7 pour Paris ; 14,7 pour MGP hors Paris</t>
  </si>
  <si>
    <t>40,3 pour Paris ; 31,6 pour MGP hors Paris</t>
  </si>
  <si>
    <t>Les données sont sous licence CC BY NC 2.0 fr</t>
  </si>
  <si>
    <t>Proportions de généralistes et de spécialistes supérieures à la moyenne</t>
  </si>
  <si>
    <t>Proportion de généralistes supérieure à la moyenne</t>
  </si>
  <si>
    <t>Proportion de spécialistes supérieure à la moyenne</t>
  </si>
  <si>
    <t>Proportions de généralistes et de spécialistes proches de la moyenne</t>
  </si>
  <si>
    <t>Proportion de spécialistes inférieure à la moyenne</t>
  </si>
  <si>
    <t>Proportions de généralistes et de spécialistes inférieures à la moyenne</t>
  </si>
  <si>
    <t>Proportion de généralistes inférieure à la moyenne</t>
  </si>
  <si>
    <t>Culture et loisirs</t>
  </si>
  <si>
    <t>Commerce inter entreprises et gestion</t>
  </si>
  <si>
    <t>Prestations intellectuelles, culture et loisirs</t>
  </si>
  <si>
    <t>Conception et recherche</t>
  </si>
  <si>
    <t>Revenu disponible médian par unité de consommation par mois en 2015</t>
  </si>
  <si>
    <t>Nombre de licenciés sportifs pour 100 000 habitants en 2015</t>
  </si>
  <si>
    <t>Part des 25-34 ans actifs occupés dans la population active occupée en 2015</t>
  </si>
  <si>
    <t>Typologie selon le fonctionnement du parc de logement, 2010-2015</t>
  </si>
  <si>
    <t>TYPO_PARCLOGEMENT</t>
  </si>
  <si>
    <t>E</t>
  </si>
  <si>
    <t>F</t>
  </si>
  <si>
    <t>EPCI avec une forte présence d'espaces agricoles comme seul élément notable</t>
  </si>
  <si>
    <t>EPCI avec une forte présence d'espaces agricoles et d'espaces verts urbains</t>
  </si>
  <si>
    <t>EPCI avec de nombreux espaces verts urbains et une faible présence d'espaces verts et agricoles</t>
  </si>
  <si>
    <t>EPCI avec une forte présence de nature et d'espaces verts urbains et faible présence d'espaces agricoles</t>
  </si>
  <si>
    <t>EPCI avec une forte présence d'espaces naturels et une faible présence d'espaces agricoles et d'espaces verts urbains</t>
  </si>
  <si>
    <t>EPCI avec une forte présence d'espaces agricoles et naturels peu d'espaces verts urbains</t>
  </si>
  <si>
    <t>EPCI avec une forte présence d'espaces agricoles et naturels, nombreux espaces verts urbains</t>
  </si>
  <si>
    <t>EPCI avec une faible présence d'espaces verts urbains, agricoles ou naturels</t>
  </si>
  <si>
    <t xml:space="preserve">Les statistiques sont disponibles pour les 59 intercommunalités observées au sein d'Observ'agglo. Il se peut néanmoins  que certaines données n'aient  pu être collectées. Dans ce cas la mention NC (non collectée) apparait.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</si>
</sst>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_-* #,##0\ _€_-;\-* #,##0\ _€_-;_-* &quot;-&quot;??\ _€_-;_-@_-"/>
  </numFmts>
  <fonts count="21" x14ac:knownFonts="1">
    <font>
      <sz val="11"/>
      <color theme="1"/>
      <name val="Calibri"/>
      <family val="2"/>
      <scheme val="minor"/>
    </font>
    <font>
      <sz val="10"/>
      <name val="Arial"/>
      <family val="2"/>
    </font>
    <font>
      <sz val="11"/>
      <color indexed="8"/>
      <name val="Calibri"/>
      <family val="2"/>
      <charset val="1"/>
    </font>
    <font>
      <sz val="12"/>
      <color theme="1"/>
      <name val="Calibri"/>
      <family val="2"/>
      <scheme val="minor"/>
    </font>
    <font>
      <b/>
      <sz val="12"/>
      <color theme="1"/>
      <name val="Calibri"/>
      <family val="2"/>
      <scheme val="minor"/>
    </font>
    <font>
      <sz val="11"/>
      <color theme="1"/>
      <name val="Calibri"/>
      <family val="2"/>
      <scheme val="minor"/>
    </font>
    <font>
      <sz val="10"/>
      <color theme="1"/>
      <name val="Arial Narrow"/>
      <family val="2"/>
    </font>
    <font>
      <sz val="9"/>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9"/>
      <name val="Calibri"/>
      <family val="2"/>
      <scheme val="minor"/>
    </font>
    <font>
      <sz val="9"/>
      <name val="Calibri"/>
      <family val="2"/>
      <scheme val="minor"/>
    </font>
    <font>
      <b/>
      <sz val="10"/>
      <color theme="0"/>
      <name val="Calibri"/>
      <family val="2"/>
      <scheme val="minor"/>
    </font>
    <font>
      <u/>
      <sz val="11"/>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sz val="9"/>
      <color rgb="FF000000"/>
      <name val="Calibri"/>
      <family val="2"/>
      <scheme val="minor"/>
    </font>
    <font>
      <b/>
      <sz val="9"/>
      <color theme="0"/>
      <name val="Calibri"/>
      <family val="2"/>
      <scheme val="minor"/>
    </font>
    <font>
      <b/>
      <sz val="9"/>
      <color rgb="FF000000"/>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A351DB"/>
        <bgColor indexed="64"/>
      </patternFill>
    </fill>
    <fill>
      <patternFill patternType="solid">
        <fgColor rgb="FF7030A0"/>
        <bgColor indexed="64"/>
      </patternFill>
    </fill>
    <fill>
      <patternFill patternType="solid">
        <fgColor theme="4" tint="-0.499984740745262"/>
        <bgColor indexed="64"/>
      </patternFill>
    </fill>
    <fill>
      <patternFill patternType="solid">
        <fgColor rgb="FF3D6F6A"/>
        <bgColor indexed="64"/>
      </patternFill>
    </fill>
    <fill>
      <patternFill patternType="solid">
        <fgColor rgb="FFF797A5"/>
        <bgColor indexed="64"/>
      </patternFill>
    </fill>
    <fill>
      <patternFill patternType="solid">
        <fgColor rgb="FFFBC5CD"/>
        <bgColor indexed="64"/>
      </patternFill>
    </fill>
    <fill>
      <patternFill patternType="solid">
        <fgColor theme="0" tint="-0.34998626667073579"/>
        <bgColor indexed="64"/>
      </patternFill>
    </fill>
    <fill>
      <patternFill patternType="solid">
        <fgColor theme="0" tint="-0.14999847407452621"/>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2" fillId="0" borderId="0"/>
    <xf numFmtId="9"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cellStyleXfs>
  <cellXfs count="191">
    <xf numFmtId="0" fontId="0" fillId="0" borderId="0" xfId="0"/>
    <xf numFmtId="0" fontId="0" fillId="0" borderId="0" xfId="0" applyBorder="1"/>
    <xf numFmtId="0" fontId="0" fillId="0" borderId="0" xfId="0"/>
    <xf numFmtId="0" fontId="6" fillId="0" borderId="0" xfId="0" applyFont="1"/>
    <xf numFmtId="0" fontId="7" fillId="0" borderId="0" xfId="0" applyFont="1"/>
    <xf numFmtId="0" fontId="12" fillId="0" borderId="0" xfId="0" applyFont="1" applyFill="1"/>
    <xf numFmtId="0" fontId="12" fillId="0" borderId="0" xfId="0" applyFont="1" applyFill="1" applyAlignment="1">
      <alignment horizontal="center" vertical="center"/>
    </xf>
    <xf numFmtId="0" fontId="7" fillId="0" borderId="0" xfId="0" applyFont="1" applyFill="1"/>
    <xf numFmtId="3" fontId="7" fillId="0" borderId="0" xfId="0" applyNumberFormat="1" applyFont="1" applyFill="1"/>
    <xf numFmtId="165" fontId="7" fillId="0" borderId="0" xfId="0" applyNumberFormat="1" applyFont="1" applyFill="1"/>
    <xf numFmtId="0" fontId="7" fillId="0" borderId="0" xfId="0" applyFont="1" applyAlignment="1">
      <alignment wrapText="1"/>
    </xf>
    <xf numFmtId="0" fontId="10" fillId="0" borderId="0" xfId="0" applyFont="1" applyFill="1" applyAlignment="1">
      <alignment vertical="center" wrapText="1"/>
    </xf>
    <xf numFmtId="0" fontId="7" fillId="0" borderId="0" xfId="0" applyFont="1" applyFill="1" applyAlignment="1">
      <alignment vertical="center"/>
    </xf>
    <xf numFmtId="3"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165" fontId="12" fillId="0" borderId="0" xfId="0" applyNumberFormat="1" applyFont="1" applyFill="1" applyBorder="1" applyAlignment="1">
      <alignment vertical="center"/>
    </xf>
    <xf numFmtId="2" fontId="12" fillId="0" borderId="0" xfId="0" applyNumberFormat="1" applyFont="1" applyFill="1" applyBorder="1" applyAlignment="1">
      <alignment vertical="center"/>
    </xf>
    <xf numFmtId="1" fontId="12" fillId="0" borderId="0" xfId="0" applyNumberFormat="1" applyFont="1" applyFill="1" applyBorder="1" applyAlignment="1">
      <alignment vertical="center"/>
    </xf>
    <xf numFmtId="167" fontId="7" fillId="0" borderId="0" xfId="3"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10" fillId="0" borderId="0" xfId="0" applyFont="1" applyFill="1" applyBorder="1"/>
    <xf numFmtId="0" fontId="7" fillId="0" borderId="0" xfId="0" applyFont="1" applyFill="1" applyBorder="1"/>
    <xf numFmtId="0" fontId="12" fillId="0" borderId="0" xfId="0" applyFont="1" applyFill="1" applyBorder="1"/>
    <xf numFmtId="0" fontId="12" fillId="0" borderId="0" xfId="0" applyFont="1" applyFill="1" applyBorder="1" applyAlignment="1">
      <alignment horizontal="center" vertical="center"/>
    </xf>
    <xf numFmtId="0" fontId="7" fillId="0" borderId="0" xfId="0" applyFont="1" applyAlignment="1">
      <alignment vertical="center"/>
    </xf>
    <xf numFmtId="0" fontId="7" fillId="0" borderId="0" xfId="0" applyFont="1" applyFill="1" applyBorder="1" applyAlignment="1">
      <alignment horizontal="center" vertical="center"/>
    </xf>
    <xf numFmtId="166" fontId="7" fillId="0" borderId="0" xfId="0" applyNumberFormat="1" applyFont="1" applyFill="1" applyBorder="1" applyAlignment="1">
      <alignment horizontal="center" vertical="center"/>
    </xf>
    <xf numFmtId="0" fontId="7" fillId="0" borderId="0" xfId="0" applyFont="1" applyAlignment="1">
      <alignment horizontal="center" vertical="center"/>
    </xf>
    <xf numFmtId="0" fontId="10" fillId="0" borderId="0" xfId="0" applyFont="1"/>
    <xf numFmtId="0" fontId="7" fillId="0" borderId="0" xfId="0" applyFont="1" applyAlignment="1">
      <alignment horizontal="center" wrapText="1"/>
    </xf>
    <xf numFmtId="0" fontId="7" fillId="0" borderId="0" xfId="0" applyNumberFormat="1" applyFont="1" applyAlignment="1">
      <alignment horizontal="center" wrapText="1"/>
    </xf>
    <xf numFmtId="165" fontId="7" fillId="0" borderId="0" xfId="0" applyNumberFormat="1" applyFont="1" applyAlignment="1">
      <alignment horizontal="center" wrapText="1"/>
    </xf>
    <xf numFmtId="3" fontId="7" fillId="0" borderId="0" xfId="0" applyNumberFormat="1" applyFont="1" applyAlignment="1">
      <alignment horizontal="center" wrapText="1"/>
    </xf>
    <xf numFmtId="0" fontId="12" fillId="0" borderId="0" xfId="0" applyFont="1" applyFill="1" applyAlignment="1">
      <alignment horizontal="left"/>
    </xf>
    <xf numFmtId="0" fontId="12" fillId="0" borderId="0" xfId="0" applyFont="1" applyFill="1" applyAlignment="1">
      <alignment horizontal="left" vertical="center"/>
    </xf>
    <xf numFmtId="0" fontId="7" fillId="0" borderId="0" xfId="0" applyFont="1" applyAlignment="1">
      <alignment horizontal="left"/>
    </xf>
    <xf numFmtId="0" fontId="7" fillId="0" borderId="0" xfId="0" applyFont="1" applyAlignment="1">
      <alignment horizontal="center" vertical="center" wrapText="1"/>
    </xf>
    <xf numFmtId="0" fontId="10" fillId="0" borderId="0" xfId="0" applyFont="1" applyAlignment="1">
      <alignment vertical="center"/>
    </xf>
    <xf numFmtId="1" fontId="7" fillId="0" borderId="0" xfId="0" applyNumberFormat="1" applyFont="1"/>
    <xf numFmtId="165" fontId="7" fillId="0" borderId="0" xfId="0" applyNumberFormat="1" applyFont="1"/>
    <xf numFmtId="0" fontId="0" fillId="0" borderId="0" xfId="0"/>
    <xf numFmtId="49" fontId="0" fillId="0" borderId="0" xfId="0" applyNumberFormat="1"/>
    <xf numFmtId="2" fontId="7" fillId="0" borderId="0" xfId="0" applyNumberFormat="1" applyFont="1" applyAlignment="1">
      <alignment wrapText="1"/>
    </xf>
    <xf numFmtId="1" fontId="7" fillId="0" borderId="0" xfId="0" applyNumberFormat="1" applyFont="1" applyAlignment="1">
      <alignment horizontal="center" vertical="center" wrapText="1"/>
    </xf>
    <xf numFmtId="165" fontId="7" fillId="0" borderId="0" xfId="0" applyNumberFormat="1" applyFont="1" applyAlignment="1">
      <alignment horizontal="center" vertical="center" wrapText="1"/>
    </xf>
    <xf numFmtId="165" fontId="7" fillId="0" borderId="0" xfId="0" applyNumberFormat="1" applyFont="1" applyAlignment="1">
      <alignment horizontal="center" vertical="center"/>
    </xf>
    <xf numFmtId="0" fontId="7" fillId="3" borderId="0" xfId="0" applyFont="1" applyFill="1" applyAlignment="1">
      <alignment horizontal="center" vertical="center" wrapText="1"/>
    </xf>
    <xf numFmtId="166" fontId="7" fillId="0" borderId="0" xfId="0" applyNumberFormat="1" applyFont="1" applyFill="1" applyBorder="1" applyAlignment="1">
      <alignment horizontal="center"/>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0" fontId="12" fillId="0" borderId="0" xfId="0" applyFont="1" applyFill="1" applyBorder="1" applyAlignment="1">
      <alignment horizontal="center"/>
    </xf>
    <xf numFmtId="165" fontId="12"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168" fontId="7" fillId="0" borderId="0" xfId="4" applyNumberFormat="1" applyFont="1" applyFill="1" applyBorder="1" applyAlignment="1">
      <alignment horizontal="center"/>
    </xf>
    <xf numFmtId="165" fontId="7" fillId="0" borderId="0" xfId="4" applyNumberFormat="1" applyFont="1" applyFill="1" applyBorder="1" applyAlignment="1">
      <alignment horizontal="center"/>
    </xf>
    <xf numFmtId="0" fontId="8" fillId="0" borderId="0" xfId="0" applyFont="1" applyAlignment="1">
      <alignment horizontal="right" wrapText="1"/>
    </xf>
    <xf numFmtId="0" fontId="3" fillId="0" borderId="0" xfId="0" applyFont="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left"/>
    </xf>
    <xf numFmtId="0" fontId="6" fillId="0" borderId="0" xfId="0" applyFont="1" applyAlignment="1">
      <alignment vertical="center"/>
    </xf>
    <xf numFmtId="0" fontId="7" fillId="10" borderId="0" xfId="0" applyFont="1" applyFill="1" applyAlignment="1">
      <alignment vertical="top"/>
    </xf>
    <xf numFmtId="0" fontId="10" fillId="11" borderId="0" xfId="0" applyFont="1" applyFill="1" applyAlignment="1">
      <alignment vertical="center" wrapText="1"/>
    </xf>
    <xf numFmtId="0" fontId="10" fillId="11" borderId="0" xfId="0" applyFont="1" applyFill="1" applyBorder="1"/>
    <xf numFmtId="0" fontId="10" fillId="11" borderId="0" xfId="0" applyFont="1" applyFill="1" applyBorder="1" applyAlignment="1">
      <alignment horizontal="center" vertical="center"/>
    </xf>
    <xf numFmtId="0" fontId="7" fillId="0" borderId="0" xfId="0" applyFont="1" applyBorder="1"/>
    <xf numFmtId="0" fontId="7" fillId="10" borderId="0" xfId="0" applyFont="1" applyFill="1" applyAlignment="1">
      <alignment vertical="center"/>
    </xf>
    <xf numFmtId="0" fontId="10" fillId="10" borderId="0" xfId="0" applyFont="1" applyFill="1" applyBorder="1" applyAlignment="1">
      <alignment vertical="center"/>
    </xf>
    <xf numFmtId="0" fontId="10" fillId="11" borderId="1" xfId="0" applyFont="1" applyFill="1" applyBorder="1" applyAlignment="1">
      <alignment vertical="center"/>
    </xf>
    <xf numFmtId="0" fontId="7" fillId="0" borderId="0" xfId="0" applyFont="1" applyAlignment="1">
      <alignment horizontal="right"/>
    </xf>
    <xf numFmtId="0" fontId="10" fillId="10" borderId="2" xfId="0" applyFont="1" applyFill="1" applyBorder="1" applyAlignment="1">
      <alignment horizontal="center" vertical="center" wrapText="1"/>
    </xf>
    <xf numFmtId="0" fontId="10" fillId="10" borderId="2" xfId="0" applyFont="1" applyFill="1" applyBorder="1" applyAlignment="1">
      <alignment vertical="center" wrapText="1"/>
    </xf>
    <xf numFmtId="0" fontId="11" fillId="10" borderId="2" xfId="0" applyFont="1" applyFill="1" applyBorder="1" applyAlignment="1">
      <alignment vertical="center" wrapText="1"/>
    </xf>
    <xf numFmtId="0" fontId="7" fillId="10" borderId="3" xfId="0" applyFont="1" applyFill="1" applyBorder="1" applyAlignment="1">
      <alignment vertical="top"/>
    </xf>
    <xf numFmtId="0" fontId="10" fillId="10" borderId="2" xfId="0" applyFont="1" applyFill="1" applyBorder="1" applyAlignment="1">
      <alignment horizontal="left" vertical="center" wrapText="1"/>
    </xf>
    <xf numFmtId="0" fontId="7" fillId="10" borderId="3" xfId="0" applyFont="1" applyFill="1" applyBorder="1" applyAlignment="1">
      <alignment horizontal="left" vertical="top"/>
    </xf>
    <xf numFmtId="0" fontId="7" fillId="10" borderId="0" xfId="0" applyFont="1" applyFill="1" applyAlignment="1">
      <alignment horizontal="left" vertical="top"/>
    </xf>
    <xf numFmtId="0" fontId="10" fillId="11" borderId="0" xfId="0" applyFont="1" applyFill="1" applyAlignment="1">
      <alignment horizontal="left" vertical="center" wrapText="1"/>
    </xf>
    <xf numFmtId="0" fontId="15" fillId="10" borderId="3" xfId="0" applyFont="1" applyFill="1" applyBorder="1" applyAlignment="1">
      <alignment horizontal="left" vertical="top" wrapText="1"/>
    </xf>
    <xf numFmtId="0" fontId="15" fillId="10" borderId="0" xfId="0" applyFont="1" applyFill="1" applyAlignment="1">
      <alignment horizontal="left" vertical="top" wrapText="1"/>
    </xf>
    <xf numFmtId="0" fontId="15" fillId="10" borderId="0" xfId="0" applyFont="1" applyFill="1" applyBorder="1" applyAlignment="1">
      <alignment vertical="center"/>
    </xf>
    <xf numFmtId="0" fontId="15" fillId="10" borderId="3" xfId="0" applyFont="1" applyFill="1" applyBorder="1" applyAlignment="1">
      <alignment vertical="center"/>
    </xf>
    <xf numFmtId="0" fontId="15" fillId="10" borderId="3" xfId="0" applyFont="1" applyFill="1" applyBorder="1" applyAlignment="1">
      <alignment vertical="center" wrapText="1"/>
    </xf>
    <xf numFmtId="0" fontId="15" fillId="10" borderId="0" xfId="0" applyFont="1" applyFill="1" applyBorder="1" applyAlignment="1">
      <alignment vertical="center" wrapText="1"/>
    </xf>
    <xf numFmtId="0" fontId="10" fillId="11" borderId="0" xfId="0" applyFont="1" applyFill="1" applyBorder="1" applyAlignment="1">
      <alignment horizontal="center"/>
    </xf>
    <xf numFmtId="0" fontId="10" fillId="11" borderId="0" xfId="0" applyFont="1" applyFill="1" applyBorder="1" applyAlignment="1">
      <alignment horizontal="center" wrapText="1"/>
    </xf>
    <xf numFmtId="0" fontId="10" fillId="11" borderId="0" xfId="0" applyFont="1" applyFill="1" applyAlignment="1">
      <alignment horizontal="left" vertical="center"/>
    </xf>
    <xf numFmtId="0" fontId="10" fillId="11" borderId="0" xfId="0" applyFont="1" applyFill="1" applyAlignment="1">
      <alignment horizontal="center" vertical="center" wrapText="1"/>
    </xf>
    <xf numFmtId="0" fontId="11" fillId="10" borderId="2" xfId="0" applyFont="1" applyFill="1" applyBorder="1" applyAlignment="1">
      <alignment horizontal="center" vertical="center" wrapText="1"/>
    </xf>
    <xf numFmtId="0" fontId="7" fillId="10" borderId="2" xfId="0" applyFont="1" applyFill="1" applyBorder="1" applyAlignment="1"/>
    <xf numFmtId="0" fontId="15" fillId="10"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0" fillId="11" borderId="0" xfId="0" applyFont="1" applyFill="1" applyAlignment="1">
      <alignment vertical="center"/>
    </xf>
    <xf numFmtId="0" fontId="7" fillId="10" borderId="2" xfId="0" applyFont="1" applyFill="1" applyBorder="1" applyAlignment="1">
      <alignment vertical="top"/>
    </xf>
    <xf numFmtId="0" fontId="10" fillId="10" borderId="2" xfId="0" applyFont="1" applyFill="1" applyBorder="1" applyAlignment="1">
      <alignment vertical="top" wrapText="1"/>
    </xf>
    <xf numFmtId="0" fontId="7" fillId="10" borderId="2" xfId="0" applyFont="1" applyFill="1" applyBorder="1" applyAlignment="1">
      <alignment vertical="top" wrapText="1"/>
    </xf>
    <xf numFmtId="0" fontId="7" fillId="10" borderId="2" xfId="0" applyFont="1" applyFill="1" applyBorder="1" applyAlignment="1">
      <alignment vertical="center"/>
    </xf>
    <xf numFmtId="0" fontId="7" fillId="10" borderId="3" xfId="0" applyFont="1" applyFill="1" applyBorder="1" applyAlignment="1">
      <alignment vertical="center"/>
    </xf>
    <xf numFmtId="0" fontId="7" fillId="10" borderId="3" xfId="0" applyFont="1" applyFill="1" applyBorder="1" applyAlignment="1">
      <alignment horizontal="left" vertical="center"/>
    </xf>
    <xf numFmtId="0" fontId="7" fillId="10" borderId="0" xfId="0" applyFont="1" applyFill="1" applyAlignment="1">
      <alignment horizontal="left" vertical="center"/>
    </xf>
    <xf numFmtId="0" fontId="15" fillId="10" borderId="0" xfId="0" applyFont="1" applyFill="1" applyAlignment="1">
      <alignment vertical="center" wrapText="1"/>
    </xf>
    <xf numFmtId="0" fontId="0" fillId="0" borderId="0" xfId="0" applyAlignment="1">
      <alignment vertical="center"/>
    </xf>
    <xf numFmtId="49" fontId="0" fillId="0" borderId="0" xfId="0" applyNumberFormat="1" applyAlignment="1">
      <alignment vertical="center"/>
    </xf>
    <xf numFmtId="0" fontId="10" fillId="10" borderId="3" xfId="0" applyFont="1" applyFill="1" applyBorder="1" applyAlignment="1">
      <alignment vertical="center"/>
    </xf>
    <xf numFmtId="0" fontId="10" fillId="11" borderId="0" xfId="0" applyFont="1" applyFill="1" applyBorder="1" applyAlignment="1">
      <alignment horizontal="right" vertical="center"/>
    </xf>
    <xf numFmtId="0" fontId="10" fillId="11" borderId="0" xfId="0" applyFont="1" applyFill="1" applyBorder="1" applyAlignment="1">
      <alignment vertical="center" wrapText="1"/>
    </xf>
    <xf numFmtId="0" fontId="10" fillId="11" borderId="0" xfId="0" applyFont="1" applyFill="1" applyBorder="1" applyAlignment="1">
      <alignment vertical="center"/>
    </xf>
    <xf numFmtId="0" fontId="7" fillId="10" borderId="3" xfId="0" applyFont="1" applyFill="1" applyBorder="1" applyAlignment="1">
      <alignment horizontal="left" vertical="center" wrapText="1"/>
    </xf>
    <xf numFmtId="0" fontId="10" fillId="10" borderId="3" xfId="0" applyFont="1" applyFill="1" applyBorder="1" applyAlignment="1">
      <alignment horizontal="left" vertical="center"/>
    </xf>
    <xf numFmtId="0" fontId="8" fillId="0" borderId="0" xfId="0" applyFont="1" applyBorder="1"/>
    <xf numFmtId="0" fontId="8" fillId="0" borderId="0" xfId="0" applyFont="1"/>
    <xf numFmtId="0" fontId="9" fillId="10" borderId="0" xfId="0" applyFont="1" applyFill="1" applyBorder="1" applyAlignment="1">
      <alignment vertical="center"/>
    </xf>
    <xf numFmtId="0" fontId="17" fillId="1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5" fillId="10" borderId="2" xfId="0" applyFont="1" applyFill="1" applyBorder="1" applyAlignment="1">
      <alignment horizontal="left" vertical="center"/>
    </xf>
    <xf numFmtId="0" fontId="10" fillId="11" borderId="0" xfId="0" applyFont="1" applyFill="1" applyBorder="1" applyAlignment="1">
      <alignment horizontal="left"/>
    </xf>
    <xf numFmtId="0" fontId="7" fillId="0" borderId="0" xfId="0" applyFont="1" applyAlignment="1"/>
    <xf numFmtId="0" fontId="18" fillId="0" borderId="0" xfId="0" applyFont="1" applyAlignment="1">
      <alignment vertical="center" readingOrder="1"/>
    </xf>
    <xf numFmtId="0" fontId="7" fillId="0" borderId="0" xfId="0" applyFont="1" applyBorder="1" applyAlignment="1">
      <alignment vertical="center" wrapText="1"/>
    </xf>
    <xf numFmtId="0" fontId="3" fillId="0" borderId="0" xfId="0" applyFont="1" applyBorder="1" applyAlignment="1">
      <alignment vertical="center" wrapText="1"/>
    </xf>
    <xf numFmtId="0" fontId="15" fillId="10" borderId="2" xfId="0" applyFont="1" applyFill="1" applyBorder="1" applyAlignment="1">
      <alignment horizontal="left" vertical="center" wrapText="1"/>
    </xf>
    <xf numFmtId="0" fontId="15" fillId="10" borderId="3" xfId="0" applyFont="1" applyFill="1" applyBorder="1" applyAlignment="1">
      <alignment horizontal="left" vertical="center" wrapText="1"/>
    </xf>
    <xf numFmtId="0" fontId="9" fillId="0" borderId="0" xfId="0" applyFont="1" applyBorder="1"/>
    <xf numFmtId="0" fontId="10" fillId="0" borderId="0" xfId="0" applyFont="1" applyFill="1" applyBorder="1" applyAlignment="1">
      <alignment horizontal="center" vertical="center"/>
    </xf>
    <xf numFmtId="0" fontId="8" fillId="0" borderId="0" xfId="0" applyFont="1" applyAlignment="1">
      <alignment horizontal="right" vertical="center" wrapText="1"/>
    </xf>
    <xf numFmtId="0" fontId="8" fillId="13" borderId="0" xfId="0" applyFont="1" applyFill="1" applyAlignment="1">
      <alignment horizontal="right" vertical="center" wrapText="1"/>
    </xf>
    <xf numFmtId="0" fontId="9" fillId="12" borderId="0" xfId="0" applyFont="1" applyFill="1" applyAlignment="1">
      <alignment horizontal="right" wrapText="1"/>
    </xf>
    <xf numFmtId="0" fontId="0" fillId="0" borderId="0" xfId="0" applyAlignment="1">
      <alignment horizontal="right" vertical="center"/>
    </xf>
    <xf numFmtId="0" fontId="0" fillId="0" borderId="0" xfId="0" applyAlignment="1">
      <alignment horizontal="right"/>
    </xf>
    <xf numFmtId="0" fontId="8" fillId="0" borderId="0" xfId="0" applyFont="1" applyAlignment="1">
      <alignment horizontal="left" vertical="center" wrapText="1"/>
    </xf>
    <xf numFmtId="0" fontId="8" fillId="0" borderId="0" xfId="0" applyFont="1" applyAlignment="1">
      <alignment horizontal="left" wrapText="1"/>
    </xf>
    <xf numFmtId="0" fontId="14" fillId="0" borderId="0" xfId="5"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right" vertical="center" wrapText="1"/>
    </xf>
    <xf numFmtId="0" fontId="7" fillId="0" borderId="2" xfId="0" applyFont="1" applyBorder="1" applyAlignment="1">
      <alignment horizontal="left" vertical="center" wrapText="1"/>
    </xf>
    <xf numFmtId="0" fontId="7" fillId="0" borderId="2" xfId="4" applyNumberFormat="1" applyFont="1" applyBorder="1" applyAlignment="1">
      <alignment horizontal="right" vertical="center" wrapText="1"/>
    </xf>
    <xf numFmtId="0" fontId="0" fillId="0" borderId="2" xfId="0" applyFont="1" applyBorder="1" applyAlignment="1">
      <alignment horizontal="right" vertical="center"/>
    </xf>
    <xf numFmtId="168" fontId="7" fillId="0" borderId="2" xfId="4" applyNumberFormat="1" applyFont="1" applyBorder="1" applyAlignment="1">
      <alignment horizontal="right" vertical="center" wrapText="1"/>
    </xf>
    <xf numFmtId="0" fontId="7" fillId="0" borderId="3" xfId="0" applyFont="1" applyBorder="1" applyAlignment="1">
      <alignment horizontal="left" vertical="center" wrapText="1"/>
    </xf>
    <xf numFmtId="0" fontId="7" fillId="0" borderId="3" xfId="4" applyNumberFormat="1" applyFont="1" applyBorder="1" applyAlignment="1">
      <alignment horizontal="right" vertical="center" wrapText="1"/>
    </xf>
    <xf numFmtId="0" fontId="0" fillId="0" borderId="3" xfId="0" applyFont="1" applyBorder="1" applyAlignment="1">
      <alignment horizontal="right" vertical="center"/>
    </xf>
    <xf numFmtId="168" fontId="7" fillId="0" borderId="3" xfId="4" applyNumberFormat="1" applyFont="1" applyBorder="1" applyAlignment="1">
      <alignment horizontal="right" vertical="center" wrapText="1"/>
    </xf>
    <xf numFmtId="2" fontId="7" fillId="0" borderId="3" xfId="0" applyNumberFormat="1" applyFont="1" applyBorder="1" applyAlignment="1">
      <alignment horizontal="right" vertical="center" wrapText="1"/>
    </xf>
    <xf numFmtId="0" fontId="7" fillId="0" borderId="3" xfId="0" applyNumberFormat="1" applyFont="1" applyBorder="1" applyAlignment="1">
      <alignment horizontal="right" vertical="center" wrapText="1"/>
    </xf>
    <xf numFmtId="0" fontId="7" fillId="0" borderId="3" xfId="0" applyFont="1" applyBorder="1" applyAlignment="1">
      <alignment horizontal="right" vertical="center" wrapText="1"/>
    </xf>
    <xf numFmtId="165" fontId="7" fillId="0" borderId="3" xfId="0" applyNumberFormat="1" applyFont="1" applyBorder="1" applyAlignment="1">
      <alignment horizontal="right" vertical="center" wrapText="1"/>
    </xf>
    <xf numFmtId="0" fontId="7" fillId="0" borderId="1" xfId="0" applyFont="1" applyBorder="1" applyAlignment="1">
      <alignment horizontal="left" vertical="center" wrapText="1"/>
    </xf>
    <xf numFmtId="0" fontId="0" fillId="0" borderId="1" xfId="0" applyFont="1" applyBorder="1" applyAlignment="1">
      <alignment horizontal="right" vertical="center"/>
    </xf>
    <xf numFmtId="0" fontId="7" fillId="0" borderId="1" xfId="0" applyFont="1" applyBorder="1" applyAlignment="1">
      <alignment horizontal="right" vertical="center" wrapText="1"/>
    </xf>
    <xf numFmtId="0" fontId="0" fillId="0" borderId="0" xfId="0" applyFill="1" applyBorder="1" applyAlignment="1">
      <alignment vertical="center"/>
    </xf>
    <xf numFmtId="0" fontId="7" fillId="0" borderId="2" xfId="0" applyFont="1" applyBorder="1" applyAlignment="1">
      <alignment vertical="center" wrapText="1"/>
    </xf>
    <xf numFmtId="165" fontId="7" fillId="0" borderId="2" xfId="0" applyNumberFormat="1" applyFont="1" applyBorder="1" applyAlignment="1">
      <alignment horizontal="right" vertical="center" wrapText="1"/>
    </xf>
    <xf numFmtId="0" fontId="0" fillId="0" borderId="2" xfId="0" applyBorder="1" applyAlignment="1">
      <alignment vertical="center"/>
    </xf>
    <xf numFmtId="0" fontId="7" fillId="0" borderId="3" xfId="0" applyFont="1" applyBorder="1" applyAlignment="1">
      <alignment vertical="center" wrapText="1"/>
    </xf>
    <xf numFmtId="0" fontId="0" fillId="0" borderId="3" xfId="0" applyBorder="1" applyAlignment="1">
      <alignment vertical="center"/>
    </xf>
    <xf numFmtId="0" fontId="7" fillId="0" borderId="1" xfId="0" applyFont="1" applyBorder="1" applyAlignment="1">
      <alignment vertical="center" wrapText="1"/>
    </xf>
    <xf numFmtId="0" fontId="0" fillId="0" borderId="1" xfId="0"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2" xfId="0" applyFont="1" applyBorder="1" applyAlignment="1">
      <alignment horizontal="right" vertical="center" wrapText="1"/>
    </xf>
    <xf numFmtId="165" fontId="7" fillId="0" borderId="1" xfId="0" applyNumberFormat="1" applyFont="1" applyBorder="1" applyAlignment="1">
      <alignment horizontal="right" vertical="center" wrapText="1"/>
    </xf>
    <xf numFmtId="1" fontId="7" fillId="0" borderId="2" xfId="0" applyNumberFormat="1" applyFont="1" applyBorder="1" applyAlignment="1">
      <alignment horizontal="right" vertical="center" wrapText="1"/>
    </xf>
    <xf numFmtId="1" fontId="7" fillId="0" borderId="2" xfId="0" applyNumberFormat="1" applyFont="1" applyBorder="1" applyAlignment="1">
      <alignment vertical="center"/>
    </xf>
    <xf numFmtId="1" fontId="7" fillId="0" borderId="3" xfId="0" applyNumberFormat="1" applyFont="1" applyBorder="1" applyAlignment="1">
      <alignment horizontal="right" vertical="center" wrapText="1"/>
    </xf>
    <xf numFmtId="1" fontId="7" fillId="0" borderId="3" xfId="0" applyNumberFormat="1" applyFont="1" applyBorder="1" applyAlignment="1">
      <alignment vertical="center"/>
    </xf>
    <xf numFmtId="1" fontId="7" fillId="0" borderId="1" xfId="0" applyNumberFormat="1" applyFont="1" applyBorder="1" applyAlignment="1">
      <alignment horizontal="right" vertical="center" wrapText="1"/>
    </xf>
    <xf numFmtId="1" fontId="7" fillId="0" borderId="1" xfId="0" applyNumberFormat="1" applyFont="1" applyBorder="1" applyAlignment="1">
      <alignment vertical="center"/>
    </xf>
    <xf numFmtId="0" fontId="20" fillId="0" borderId="0" xfId="0" applyFont="1" applyAlignment="1">
      <alignment vertical="center" readingOrder="1"/>
    </xf>
    <xf numFmtId="0" fontId="7" fillId="0" borderId="3"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15" fillId="0" borderId="0" xfId="0" applyFont="1" applyFill="1" applyBorder="1" applyAlignment="1">
      <alignment vertical="center" wrapText="1"/>
    </xf>
    <xf numFmtId="0" fontId="10" fillId="11" borderId="0" xfId="0" applyFont="1" applyFill="1" applyBorder="1" applyAlignment="1">
      <alignment horizontal="left"/>
    </xf>
    <xf numFmtId="0" fontId="3" fillId="0" borderId="0" xfId="0" applyFont="1" applyBorder="1" applyAlignment="1">
      <alignment horizontal="left" vertical="center" wrapText="1"/>
    </xf>
    <xf numFmtId="0" fontId="19" fillId="2" borderId="0" xfId="0" applyFont="1" applyFill="1" applyAlignment="1">
      <alignment horizontal="center" vertical="center"/>
    </xf>
    <xf numFmtId="0" fontId="19" fillId="4" borderId="0" xfId="0" applyFont="1" applyFill="1" applyAlignment="1">
      <alignment horizontal="center" vertical="center"/>
    </xf>
    <xf numFmtId="0" fontId="19" fillId="9" borderId="0" xfId="0" applyFont="1" applyFill="1" applyAlignment="1">
      <alignment horizontal="center" vertical="center"/>
    </xf>
    <xf numFmtId="0" fontId="9" fillId="0" borderId="0" xfId="0" applyFont="1" applyAlignment="1">
      <alignment horizontal="center" vertical="center" wrapText="1"/>
    </xf>
    <xf numFmtId="0" fontId="13" fillId="6" borderId="0" xfId="0" applyFont="1" applyFill="1" applyAlignment="1">
      <alignment horizontal="center" vertical="center"/>
    </xf>
    <xf numFmtId="0" fontId="13" fillId="7" borderId="0" xfId="0" applyFont="1" applyFill="1" applyAlignment="1">
      <alignment horizontal="center" vertical="center"/>
    </xf>
    <xf numFmtId="0" fontId="13" fillId="8" borderId="0" xfId="0" applyFont="1" applyFill="1" applyAlignment="1">
      <alignment horizontal="center" vertical="center"/>
    </xf>
    <xf numFmtId="0" fontId="13" fillId="5" borderId="0" xfId="0" applyFont="1" applyFill="1" applyAlignment="1">
      <alignment horizontal="center" vertical="center"/>
    </xf>
  </cellXfs>
  <cellStyles count="6">
    <cellStyle name="Excel Built-in Normal" xfId="2"/>
    <cellStyle name="Lien hypertexte" xfId="5" builtinId="8"/>
    <cellStyle name="Milliers" xfId="4" builtinId="3"/>
    <cellStyle name="Normal" xfId="0" builtinId="0"/>
    <cellStyle name="Normal 2" xfId="1"/>
    <cellStyle name="Pourcentage" xfId="3" builtinId="5"/>
  </cellStyles>
  <dxfs count="0"/>
  <tableStyles count="0" defaultTableStyle="TableStyleMedium2" defaultPivotStyle="PivotStyleLight16"/>
  <colors>
    <mruColors>
      <color rgb="FFFBC5CD"/>
      <color rgb="FFF797A5"/>
      <color rgb="FF3D6F6A"/>
      <color rgb="FFA35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2083667</xdr:colOff>
      <xdr:row>0</xdr:row>
      <xdr:rowOff>104124</xdr:rowOff>
    </xdr:from>
    <xdr:to>
      <xdr:col>4</xdr:col>
      <xdr:colOff>3389140</xdr:colOff>
      <xdr:row>3</xdr:row>
      <xdr:rowOff>449628</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4562" y="104124"/>
          <a:ext cx="1305473" cy="8992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629916</xdr:colOff>
      <xdr:row>0</xdr:row>
      <xdr:rowOff>76200</xdr:rowOff>
    </xdr:from>
    <xdr:to>
      <xdr:col>4</xdr:col>
      <xdr:colOff>69944</xdr:colOff>
      <xdr:row>1</xdr:row>
      <xdr:rowOff>489857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7816" y="76200"/>
          <a:ext cx="1453885" cy="100148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76" zoomScale="115" zoomScaleNormal="115" workbookViewId="0">
      <selection activeCell="B8" sqref="B8"/>
    </sheetView>
  </sheetViews>
  <sheetFormatPr baseColWidth="10" defaultRowHeight="15" x14ac:dyDescent="0.25"/>
  <cols>
    <col min="1" max="1" width="16.85546875" style="115" bestFit="1" customWidth="1"/>
    <col min="2" max="2" width="65.42578125" style="115" customWidth="1"/>
    <col min="3" max="3" width="30.28515625" style="115" customWidth="1"/>
    <col min="4" max="4" width="37.7109375" customWidth="1"/>
    <col min="5" max="5" width="52.5703125" customWidth="1"/>
  </cols>
  <sheetData>
    <row r="1" spans="1:5" ht="14.65" customHeight="1" x14ac:dyDescent="0.25">
      <c r="A1" s="182" t="s">
        <v>5232</v>
      </c>
      <c r="B1" s="182"/>
      <c r="C1" s="182"/>
      <c r="D1" s="182"/>
      <c r="E1" s="182"/>
    </row>
    <row r="2" spans="1:5" ht="14.65" customHeight="1" x14ac:dyDescent="0.25">
      <c r="A2" s="182"/>
      <c r="B2" s="182"/>
      <c r="C2" s="182"/>
      <c r="D2" s="182"/>
      <c r="E2" s="182"/>
    </row>
    <row r="3" spans="1:5" ht="14.65" customHeight="1" x14ac:dyDescent="0.25">
      <c r="A3" s="182"/>
      <c r="B3" s="182"/>
      <c r="C3" s="182"/>
      <c r="D3" s="182"/>
      <c r="E3" s="182"/>
    </row>
    <row r="4" spans="1:5" ht="39.950000000000003" customHeight="1" x14ac:dyDescent="0.25">
      <c r="A4" s="182"/>
      <c r="B4" s="182"/>
      <c r="C4" s="182"/>
      <c r="D4" s="182"/>
      <c r="E4" s="182"/>
    </row>
    <row r="5" spans="1:5" ht="14.65" customHeight="1" x14ac:dyDescent="0.25">
      <c r="A5" s="114"/>
      <c r="C5" s="125"/>
      <c r="D5" s="125"/>
      <c r="E5" s="125"/>
    </row>
    <row r="6" spans="1:5" s="44" customFormat="1" ht="14.65" customHeight="1" x14ac:dyDescent="0.25">
      <c r="A6" s="128" t="s">
        <v>5231</v>
      </c>
      <c r="B6" s="115"/>
      <c r="C6" s="125"/>
      <c r="D6" s="125"/>
      <c r="E6" s="125"/>
    </row>
    <row r="7" spans="1:5" s="44" customFormat="1" ht="14.65" customHeight="1" x14ac:dyDescent="0.25">
      <c r="A7" s="123" t="s">
        <v>5186</v>
      </c>
      <c r="B7" s="115"/>
      <c r="C7" s="125"/>
      <c r="D7" s="125"/>
      <c r="E7" s="125"/>
    </row>
    <row r="8" spans="1:5" ht="14.65" customHeight="1" x14ac:dyDescent="0.25">
      <c r="A8" s="123" t="s">
        <v>5187</v>
      </c>
      <c r="B8" s="114"/>
      <c r="C8" s="125"/>
      <c r="D8" s="125"/>
      <c r="E8" s="125"/>
    </row>
    <row r="9" spans="1:5" s="44" customFormat="1" ht="15.75" x14ac:dyDescent="0.25">
      <c r="A9" s="123" t="s">
        <v>5268</v>
      </c>
      <c r="B9" s="114"/>
      <c r="C9" s="62"/>
      <c r="D9" s="62"/>
      <c r="E9" s="62"/>
    </row>
    <row r="10" spans="1:5" s="44" customFormat="1" ht="15.75" x14ac:dyDescent="0.25">
      <c r="A10" s="177" t="s">
        <v>5241</v>
      </c>
      <c r="B10" s="114"/>
      <c r="C10" s="62"/>
      <c r="D10" s="62"/>
      <c r="E10" s="62"/>
    </row>
    <row r="11" spans="1:5" x14ac:dyDescent="0.25">
      <c r="A11" s="114"/>
      <c r="B11" s="114"/>
      <c r="C11" s="114"/>
      <c r="D11" s="1"/>
      <c r="E11" s="1"/>
    </row>
    <row r="12" spans="1:5" s="44" customFormat="1" ht="24.95" customHeight="1" x14ac:dyDescent="0.25">
      <c r="A12" s="116" t="s">
        <v>5190</v>
      </c>
      <c r="B12" s="116" t="s">
        <v>5191</v>
      </c>
      <c r="C12" s="117" t="s">
        <v>5194</v>
      </c>
      <c r="D12" s="117" t="s">
        <v>5195</v>
      </c>
      <c r="E12" s="116" t="s">
        <v>5192</v>
      </c>
    </row>
    <row r="13" spans="1:5" x14ac:dyDescent="0.25">
      <c r="A13" s="114"/>
      <c r="B13" s="114"/>
      <c r="C13" s="114"/>
      <c r="D13" s="1"/>
      <c r="E13" s="1"/>
    </row>
    <row r="14" spans="1:5" s="4" customFormat="1" ht="12" x14ac:dyDescent="0.2">
      <c r="A14" s="181" t="s">
        <v>5193</v>
      </c>
      <c r="B14" s="181"/>
      <c r="C14" s="181"/>
      <c r="D14" s="181"/>
      <c r="E14" s="181"/>
    </row>
    <row r="15" spans="1:5" s="4" customFormat="1" ht="12" x14ac:dyDescent="0.2">
      <c r="A15" s="32" t="s">
        <v>5085</v>
      </c>
      <c r="B15" s="70" t="s">
        <v>5129</v>
      </c>
      <c r="E15" s="70"/>
    </row>
    <row r="16" spans="1:5" s="4" customFormat="1" ht="12" x14ac:dyDescent="0.2">
      <c r="A16" s="32" t="s">
        <v>3</v>
      </c>
      <c r="B16" s="70" t="s">
        <v>5130</v>
      </c>
      <c r="E16" s="70"/>
    </row>
    <row r="17" spans="1:5" s="4" customFormat="1" ht="12" x14ac:dyDescent="0.2">
      <c r="A17" s="32" t="s">
        <v>4970</v>
      </c>
      <c r="B17" s="70" t="s">
        <v>5133</v>
      </c>
      <c r="E17" s="70" t="s">
        <v>5189</v>
      </c>
    </row>
    <row r="18" spans="1:5" s="4" customFormat="1" ht="12" x14ac:dyDescent="0.2">
      <c r="A18" s="32" t="s">
        <v>5054</v>
      </c>
      <c r="B18" s="70" t="s">
        <v>5132</v>
      </c>
      <c r="E18" s="4" t="s">
        <v>5188</v>
      </c>
    </row>
    <row r="19" spans="1:5" s="4" customFormat="1" ht="12" x14ac:dyDescent="0.2">
      <c r="B19" s="123"/>
      <c r="C19" s="70"/>
      <c r="D19" s="70"/>
      <c r="E19" s="70"/>
    </row>
    <row r="20" spans="1:5" s="4" customFormat="1" ht="12" x14ac:dyDescent="0.2">
      <c r="A20" s="181" t="s">
        <v>4992</v>
      </c>
      <c r="B20" s="181"/>
      <c r="C20" s="181"/>
      <c r="D20" s="181"/>
      <c r="E20" s="181"/>
    </row>
    <row r="21" spans="1:5" s="4" customFormat="1" ht="12" x14ac:dyDescent="0.2">
      <c r="A21" s="32" t="s">
        <v>1</v>
      </c>
      <c r="B21" s="70" t="s">
        <v>5125</v>
      </c>
      <c r="C21" s="4" t="s">
        <v>5185</v>
      </c>
      <c r="D21" s="4" t="s">
        <v>5155</v>
      </c>
      <c r="E21" s="70"/>
    </row>
    <row r="22" spans="1:5" s="4" customFormat="1" ht="12" x14ac:dyDescent="0.2">
      <c r="A22" s="32" t="s">
        <v>5126</v>
      </c>
      <c r="B22" s="70" t="s">
        <v>5197</v>
      </c>
      <c r="C22" s="4" t="s">
        <v>5080</v>
      </c>
      <c r="D22" s="4" t="s">
        <v>5155</v>
      </c>
      <c r="E22" s="70" t="s">
        <v>5196</v>
      </c>
    </row>
    <row r="23" spans="1:5" s="4" customFormat="1" ht="12" x14ac:dyDescent="0.2">
      <c r="A23" s="32" t="s">
        <v>4969</v>
      </c>
      <c r="B23" s="70" t="s">
        <v>5131</v>
      </c>
      <c r="C23" s="4" t="s">
        <v>5128</v>
      </c>
      <c r="D23" s="4" t="s">
        <v>5155</v>
      </c>
      <c r="E23" s="70"/>
    </row>
    <row r="24" spans="1:5" s="4" customFormat="1" ht="12" x14ac:dyDescent="0.2">
      <c r="A24" s="32" t="s">
        <v>5085</v>
      </c>
      <c r="B24" s="70" t="s">
        <v>5129</v>
      </c>
      <c r="D24" s="32"/>
      <c r="E24" s="70"/>
    </row>
    <row r="25" spans="1:5" s="4" customFormat="1" ht="12" x14ac:dyDescent="0.2">
      <c r="A25" s="32" t="s">
        <v>3</v>
      </c>
      <c r="B25" s="70" t="s">
        <v>5130</v>
      </c>
      <c r="D25" s="32"/>
      <c r="E25" s="70"/>
    </row>
    <row r="26" spans="1:5" s="7" customFormat="1" ht="12" x14ac:dyDescent="0.2">
      <c r="A26" s="118"/>
      <c r="B26" s="119"/>
      <c r="C26" s="25"/>
      <c r="D26" s="25"/>
      <c r="E26" s="25"/>
    </row>
    <row r="27" spans="1:5" s="4" customFormat="1" ht="12" x14ac:dyDescent="0.2">
      <c r="A27" s="181" t="s">
        <v>4993</v>
      </c>
      <c r="B27" s="181"/>
      <c r="C27" s="181"/>
      <c r="D27" s="181"/>
      <c r="E27" s="181"/>
    </row>
    <row r="28" spans="1:5" s="4" customFormat="1" ht="12" x14ac:dyDescent="0.2">
      <c r="A28" s="32" t="s">
        <v>4974</v>
      </c>
      <c r="B28" s="70" t="s">
        <v>5055</v>
      </c>
      <c r="C28" s="4" t="s">
        <v>5061</v>
      </c>
      <c r="D28" s="4" t="s">
        <v>5198</v>
      </c>
      <c r="E28" s="70"/>
    </row>
    <row r="29" spans="1:5" s="4" customFormat="1" ht="12" x14ac:dyDescent="0.2">
      <c r="A29" s="32" t="s">
        <v>1</v>
      </c>
      <c r="B29" s="70" t="s">
        <v>5056</v>
      </c>
      <c r="C29" s="4" t="s">
        <v>5061</v>
      </c>
      <c r="D29" s="4" t="s">
        <v>5199</v>
      </c>
      <c r="E29" s="70"/>
    </row>
    <row r="30" spans="1:5" s="4" customFormat="1" ht="12" x14ac:dyDescent="0.2">
      <c r="A30" s="32" t="s">
        <v>4971</v>
      </c>
      <c r="B30" s="70" t="s">
        <v>4978</v>
      </c>
      <c r="C30" s="4" t="s">
        <v>5062</v>
      </c>
      <c r="D30" s="4" t="s">
        <v>5200</v>
      </c>
      <c r="E30" s="70"/>
    </row>
    <row r="31" spans="1:5" s="4" customFormat="1" ht="12" x14ac:dyDescent="0.2">
      <c r="A31" s="32" t="s">
        <v>5086</v>
      </c>
      <c r="B31" s="70" t="s">
        <v>5067</v>
      </c>
      <c r="C31" s="4" t="s">
        <v>5061</v>
      </c>
      <c r="D31" s="4" t="s">
        <v>5201</v>
      </c>
      <c r="E31" s="70"/>
    </row>
    <row r="32" spans="1:5" s="4" customFormat="1" ht="12" x14ac:dyDescent="0.2">
      <c r="A32" s="32" t="s">
        <v>5087</v>
      </c>
      <c r="B32" s="70" t="s">
        <v>5156</v>
      </c>
      <c r="C32" s="4" t="s">
        <v>5066</v>
      </c>
      <c r="D32" s="4" t="s">
        <v>5201</v>
      </c>
      <c r="E32" s="70"/>
    </row>
    <row r="33" spans="1:5" s="4" customFormat="1" ht="12" x14ac:dyDescent="0.2">
      <c r="A33" s="32" t="s">
        <v>4979</v>
      </c>
      <c r="B33" s="70" t="s">
        <v>5160</v>
      </c>
      <c r="C33" s="4" t="s">
        <v>5062</v>
      </c>
      <c r="D33" s="4" t="s">
        <v>5200</v>
      </c>
      <c r="E33" s="70"/>
    </row>
    <row r="34" spans="1:5" s="4" customFormat="1" ht="12" x14ac:dyDescent="0.2">
      <c r="A34" s="32" t="s">
        <v>4980</v>
      </c>
      <c r="B34" s="70" t="s">
        <v>5158</v>
      </c>
      <c r="C34" s="4" t="s">
        <v>5062</v>
      </c>
      <c r="D34" s="4" t="s">
        <v>5200</v>
      </c>
      <c r="E34" s="70"/>
    </row>
    <row r="35" spans="1:5" s="4" customFormat="1" ht="12" x14ac:dyDescent="0.2">
      <c r="A35" s="32" t="s">
        <v>4981</v>
      </c>
      <c r="B35" s="70" t="s">
        <v>5157</v>
      </c>
      <c r="C35" s="4" t="s">
        <v>5062</v>
      </c>
      <c r="D35" s="4" t="s">
        <v>5202</v>
      </c>
      <c r="E35" s="70"/>
    </row>
    <row r="36" spans="1:5" s="4" customFormat="1" ht="12" x14ac:dyDescent="0.2">
      <c r="A36" s="32" t="s">
        <v>4982</v>
      </c>
      <c r="B36" s="70" t="s">
        <v>5159</v>
      </c>
      <c r="C36" s="4" t="s">
        <v>5062</v>
      </c>
      <c r="D36" s="4" t="s">
        <v>5200</v>
      </c>
      <c r="E36" s="70"/>
    </row>
    <row r="37" spans="1:5" s="4" customFormat="1" ht="12" x14ac:dyDescent="0.2">
      <c r="A37" s="32" t="s">
        <v>4983</v>
      </c>
      <c r="B37" s="70" t="s">
        <v>5161</v>
      </c>
      <c r="C37" s="4" t="s">
        <v>5063</v>
      </c>
      <c r="D37" s="4" t="s">
        <v>5202</v>
      </c>
      <c r="E37" s="70"/>
    </row>
    <row r="38" spans="1:5" s="4" customFormat="1" ht="12" x14ac:dyDescent="0.2">
      <c r="A38" s="32" t="s">
        <v>4984</v>
      </c>
      <c r="B38" s="70" t="s">
        <v>5162</v>
      </c>
      <c r="C38" s="4" t="s">
        <v>5062</v>
      </c>
      <c r="D38" s="4" t="s">
        <v>5202</v>
      </c>
      <c r="E38" s="70"/>
    </row>
    <row r="39" spans="1:5" s="4" customFormat="1" ht="12" x14ac:dyDescent="0.2">
      <c r="A39" s="32" t="s">
        <v>5093</v>
      </c>
      <c r="B39" s="70" t="s">
        <v>5057</v>
      </c>
      <c r="C39" s="4" t="s">
        <v>5233</v>
      </c>
      <c r="D39" s="4" t="s">
        <v>5203</v>
      </c>
      <c r="E39" s="70"/>
    </row>
    <row r="40" spans="1:5" s="4" customFormat="1" ht="12" x14ac:dyDescent="0.2">
      <c r="A40" s="32" t="s">
        <v>4985</v>
      </c>
      <c r="B40" s="70" t="s">
        <v>5164</v>
      </c>
      <c r="C40" s="4" t="s">
        <v>5065</v>
      </c>
      <c r="D40" s="4" t="s">
        <v>5204</v>
      </c>
      <c r="E40" s="70"/>
    </row>
    <row r="41" spans="1:5" s="4" customFormat="1" ht="12" x14ac:dyDescent="0.2">
      <c r="A41" s="32" t="s">
        <v>5092</v>
      </c>
      <c r="B41" s="70" t="s">
        <v>5058</v>
      </c>
      <c r="C41" s="4" t="s">
        <v>5062</v>
      </c>
      <c r="D41" s="4" t="s">
        <v>5203</v>
      </c>
      <c r="E41" s="70"/>
    </row>
    <row r="42" spans="1:5" s="4" customFormat="1" ht="12" x14ac:dyDescent="0.2">
      <c r="A42" s="32" t="s">
        <v>4991</v>
      </c>
      <c r="B42" s="70" t="s">
        <v>5163</v>
      </c>
      <c r="C42" s="4" t="s">
        <v>5066</v>
      </c>
      <c r="D42" s="4" t="s">
        <v>5204</v>
      </c>
      <c r="E42" s="70"/>
    </row>
    <row r="43" spans="1:5" s="4" customFormat="1" ht="12" x14ac:dyDescent="0.2">
      <c r="A43" s="70"/>
      <c r="B43" s="70"/>
      <c r="C43" s="70"/>
      <c r="D43" s="70"/>
      <c r="E43" s="70"/>
    </row>
    <row r="44" spans="1:5" s="4" customFormat="1" ht="12" x14ac:dyDescent="0.2">
      <c r="A44" s="181" t="s">
        <v>5038</v>
      </c>
      <c r="B44" s="181"/>
      <c r="C44" s="181"/>
      <c r="D44" s="181"/>
      <c r="E44" s="181"/>
    </row>
    <row r="45" spans="1:5" s="4" customFormat="1" ht="12" x14ac:dyDescent="0.2">
      <c r="A45" s="32" t="s">
        <v>4994</v>
      </c>
      <c r="B45" s="70" t="s">
        <v>5165</v>
      </c>
      <c r="C45" s="4" t="s">
        <v>5069</v>
      </c>
      <c r="D45" s="4" t="s">
        <v>5205</v>
      </c>
      <c r="E45" s="70"/>
    </row>
    <row r="46" spans="1:5" s="4" customFormat="1" ht="12" x14ac:dyDescent="0.2">
      <c r="A46" s="32" t="s">
        <v>5230</v>
      </c>
      <c r="B46" s="70" t="s">
        <v>5166</v>
      </c>
      <c r="C46" s="4" t="s">
        <v>5066</v>
      </c>
      <c r="D46" s="4" t="s">
        <v>5206</v>
      </c>
      <c r="E46" s="70"/>
    </row>
    <row r="47" spans="1:5" s="4" customFormat="1" ht="12" x14ac:dyDescent="0.2">
      <c r="A47" s="32" t="s">
        <v>4995</v>
      </c>
      <c r="B47" s="70" t="s">
        <v>5167</v>
      </c>
      <c r="C47" s="4" t="s">
        <v>5068</v>
      </c>
      <c r="D47" s="4" t="s">
        <v>5207</v>
      </c>
      <c r="E47" s="70"/>
    </row>
    <row r="48" spans="1:5" s="4" customFormat="1" ht="12" x14ac:dyDescent="0.2">
      <c r="A48" s="32" t="s">
        <v>5039</v>
      </c>
      <c r="B48" s="70" t="s">
        <v>5168</v>
      </c>
      <c r="C48" s="4" t="s">
        <v>5069</v>
      </c>
      <c r="D48" s="4" t="s">
        <v>5207</v>
      </c>
      <c r="E48" s="70"/>
    </row>
    <row r="49" spans="1:5" s="4" customFormat="1" ht="12" x14ac:dyDescent="0.2">
      <c r="A49" s="32" t="s">
        <v>4996</v>
      </c>
      <c r="B49" s="70" t="s">
        <v>5169</v>
      </c>
      <c r="C49" s="4" t="s">
        <v>5060</v>
      </c>
      <c r="D49" s="4" t="s">
        <v>5207</v>
      </c>
      <c r="E49" s="70"/>
    </row>
    <row r="50" spans="1:5" s="4" customFormat="1" ht="12" x14ac:dyDescent="0.2">
      <c r="A50" s="32" t="s">
        <v>5040</v>
      </c>
      <c r="B50" s="70" t="s">
        <v>5170</v>
      </c>
      <c r="C50" s="4" t="s">
        <v>5069</v>
      </c>
      <c r="D50" s="4" t="s">
        <v>5207</v>
      </c>
      <c r="E50" s="70"/>
    </row>
    <row r="51" spans="1:5" s="4" customFormat="1" ht="12" x14ac:dyDescent="0.2">
      <c r="A51" s="32" t="s">
        <v>4997</v>
      </c>
      <c r="B51" s="70" t="s">
        <v>5171</v>
      </c>
      <c r="C51" s="4" t="s">
        <v>5173</v>
      </c>
      <c r="D51" s="4" t="s">
        <v>5208</v>
      </c>
      <c r="E51" s="70"/>
    </row>
    <row r="52" spans="1:5" s="4" customFormat="1" ht="12" x14ac:dyDescent="0.2">
      <c r="A52" s="32" t="s">
        <v>5002</v>
      </c>
      <c r="B52" s="70" t="s">
        <v>5172</v>
      </c>
      <c r="C52" s="4" t="s">
        <v>5066</v>
      </c>
      <c r="D52" s="4" t="s">
        <v>5207</v>
      </c>
      <c r="E52" s="70"/>
    </row>
    <row r="53" spans="1:5" s="4" customFormat="1" ht="12" x14ac:dyDescent="0.2">
      <c r="A53" s="32"/>
      <c r="B53" s="70"/>
      <c r="E53" s="70"/>
    </row>
    <row r="54" spans="1:5" s="4" customFormat="1" ht="12" x14ac:dyDescent="0.2">
      <c r="A54" s="181" t="s">
        <v>5041</v>
      </c>
      <c r="B54" s="181"/>
      <c r="C54" s="181"/>
      <c r="D54" s="181"/>
      <c r="E54" s="181"/>
    </row>
    <row r="55" spans="1:5" s="4" customFormat="1" ht="12" x14ac:dyDescent="0.2">
      <c r="A55" s="32" t="s">
        <v>5005</v>
      </c>
      <c r="B55" s="70" t="s">
        <v>5006</v>
      </c>
      <c r="C55" s="4" t="s">
        <v>5071</v>
      </c>
      <c r="D55" s="4" t="s">
        <v>5209</v>
      </c>
      <c r="E55" s="70"/>
    </row>
    <row r="56" spans="1:5" s="4" customFormat="1" ht="12" x14ac:dyDescent="0.2">
      <c r="A56" s="32" t="s">
        <v>5003</v>
      </c>
      <c r="B56" s="70" t="s">
        <v>5004</v>
      </c>
      <c r="C56" s="4" t="s">
        <v>5070</v>
      </c>
      <c r="D56" s="4" t="s">
        <v>5210</v>
      </c>
      <c r="E56" s="70"/>
    </row>
    <row r="57" spans="1:5" s="4" customFormat="1" ht="12" x14ac:dyDescent="0.2">
      <c r="A57" s="32" t="s">
        <v>5015</v>
      </c>
      <c r="B57" s="70" t="s">
        <v>5174</v>
      </c>
      <c r="C57" s="4" t="s">
        <v>5072</v>
      </c>
      <c r="D57" s="4" t="s">
        <v>5211</v>
      </c>
      <c r="E57" s="70"/>
    </row>
    <row r="58" spans="1:5" s="4" customFormat="1" ht="12" x14ac:dyDescent="0.2">
      <c r="A58" s="32" t="s">
        <v>5007</v>
      </c>
      <c r="B58" s="70" t="s">
        <v>5009</v>
      </c>
      <c r="C58" s="4" t="s">
        <v>5073</v>
      </c>
      <c r="D58" s="4" t="s">
        <v>5212</v>
      </c>
      <c r="E58" s="70"/>
    </row>
    <row r="59" spans="1:5" s="4" customFormat="1" ht="12" x14ac:dyDescent="0.2">
      <c r="A59" s="32" t="s">
        <v>5257</v>
      </c>
      <c r="B59" s="70" t="s">
        <v>5256</v>
      </c>
      <c r="C59" s="4" t="s">
        <v>5080</v>
      </c>
      <c r="D59" s="4" t="s">
        <v>5212</v>
      </c>
      <c r="E59" s="70"/>
    </row>
    <row r="60" spans="1:5" s="4" customFormat="1" ht="12" x14ac:dyDescent="0.2">
      <c r="A60" s="32" t="s">
        <v>5008</v>
      </c>
      <c r="B60" s="70" t="s">
        <v>5010</v>
      </c>
      <c r="C60" s="4" t="s">
        <v>5070</v>
      </c>
      <c r="D60" s="4" t="s">
        <v>5212</v>
      </c>
      <c r="E60" s="70"/>
    </row>
    <row r="61" spans="1:5" s="4" customFormat="1" ht="12" x14ac:dyDescent="0.2">
      <c r="A61" s="32" t="s">
        <v>5011</v>
      </c>
      <c r="B61" s="70" t="s">
        <v>5175</v>
      </c>
      <c r="C61" s="4" t="s">
        <v>5073</v>
      </c>
      <c r="D61" s="4" t="s">
        <v>5213</v>
      </c>
      <c r="E61" s="70"/>
    </row>
    <row r="62" spans="1:5" s="4" customFormat="1" ht="12" x14ac:dyDescent="0.2">
      <c r="A62" s="32" t="s">
        <v>5012</v>
      </c>
      <c r="B62" s="70" t="s">
        <v>5176</v>
      </c>
      <c r="C62" s="4" t="s">
        <v>5070</v>
      </c>
      <c r="D62" s="4" t="s">
        <v>5214</v>
      </c>
      <c r="E62" s="70"/>
    </row>
    <row r="63" spans="1:5" s="4" customFormat="1" ht="12" x14ac:dyDescent="0.2">
      <c r="A63" s="32" t="s">
        <v>5014</v>
      </c>
      <c r="B63" s="70" t="s">
        <v>5013</v>
      </c>
      <c r="C63" s="4" t="s">
        <v>5070</v>
      </c>
      <c r="D63" s="4" t="s">
        <v>5215</v>
      </c>
      <c r="E63" s="70"/>
    </row>
    <row r="64" spans="1:5" s="4" customFormat="1" ht="12" x14ac:dyDescent="0.2">
      <c r="A64" s="32" t="s">
        <v>5021</v>
      </c>
      <c r="B64" s="70" t="s">
        <v>5177</v>
      </c>
      <c r="C64" s="4" t="s">
        <v>5096</v>
      </c>
      <c r="D64" s="4" t="s">
        <v>5216</v>
      </c>
      <c r="E64" s="70"/>
    </row>
    <row r="65" spans="1:5" s="4" customFormat="1" ht="12" x14ac:dyDescent="0.2">
      <c r="A65" s="32" t="s">
        <v>5020</v>
      </c>
      <c r="B65" s="70" t="s">
        <v>5178</v>
      </c>
      <c r="C65" s="4" t="s">
        <v>5096</v>
      </c>
      <c r="D65" s="4" t="s">
        <v>5217</v>
      </c>
      <c r="E65" s="70"/>
    </row>
    <row r="66" spans="1:5" s="4" customFormat="1" ht="12" x14ac:dyDescent="0.2">
      <c r="A66" s="70"/>
      <c r="B66" s="70"/>
      <c r="C66" s="70"/>
      <c r="D66" s="70"/>
      <c r="E66" s="70"/>
    </row>
    <row r="67" spans="1:5" s="4" customFormat="1" ht="12" x14ac:dyDescent="0.2">
      <c r="A67" s="181" t="s">
        <v>5042</v>
      </c>
      <c r="B67" s="181"/>
      <c r="C67" s="181"/>
      <c r="D67" s="181"/>
      <c r="E67" s="181"/>
    </row>
    <row r="68" spans="1:5" s="4" customFormat="1" ht="12" x14ac:dyDescent="0.2">
      <c r="A68" s="32" t="s">
        <v>5024</v>
      </c>
      <c r="B68" s="70" t="s">
        <v>5022</v>
      </c>
      <c r="C68" s="4" t="s">
        <v>5097</v>
      </c>
      <c r="D68" s="4" t="s">
        <v>5218</v>
      </c>
      <c r="E68" s="70"/>
    </row>
    <row r="69" spans="1:5" s="4" customFormat="1" ht="12" x14ac:dyDescent="0.2">
      <c r="A69" s="32" t="s">
        <v>5025</v>
      </c>
      <c r="B69" s="70" t="s">
        <v>5179</v>
      </c>
      <c r="C69" s="4" t="s">
        <v>5070</v>
      </c>
      <c r="D69" s="4" t="s">
        <v>5219</v>
      </c>
      <c r="E69" s="70"/>
    </row>
    <row r="70" spans="1:5" s="4" customFormat="1" ht="12" x14ac:dyDescent="0.2">
      <c r="A70" s="32" t="s">
        <v>5026</v>
      </c>
      <c r="B70" s="70" t="s">
        <v>5180</v>
      </c>
      <c r="C70" s="4" t="s">
        <v>5098</v>
      </c>
      <c r="D70" s="4" t="s">
        <v>5219</v>
      </c>
      <c r="E70" s="70"/>
    </row>
    <row r="71" spans="1:5" s="4" customFormat="1" ht="12" x14ac:dyDescent="0.2">
      <c r="A71" s="32" t="s">
        <v>5043</v>
      </c>
      <c r="B71" s="70" t="s">
        <v>5181</v>
      </c>
      <c r="C71" s="4" t="s">
        <v>5070</v>
      </c>
      <c r="D71" s="4" t="s">
        <v>5218</v>
      </c>
      <c r="E71" s="70"/>
    </row>
    <row r="72" spans="1:5" s="4" customFormat="1" ht="12" x14ac:dyDescent="0.2">
      <c r="A72" s="32" t="s">
        <v>5044</v>
      </c>
      <c r="B72" s="70" t="s">
        <v>5253</v>
      </c>
      <c r="C72" s="4" t="s">
        <v>5083</v>
      </c>
      <c r="D72" s="4" t="s">
        <v>5219</v>
      </c>
      <c r="E72" s="70"/>
    </row>
    <row r="73" spans="1:5" s="4" customFormat="1" ht="12" x14ac:dyDescent="0.2"/>
    <row r="74" spans="1:5" s="4" customFormat="1" ht="12" x14ac:dyDescent="0.2">
      <c r="A74" s="181" t="s">
        <v>5124</v>
      </c>
      <c r="B74" s="181"/>
      <c r="C74" s="181"/>
      <c r="D74" s="181"/>
      <c r="E74" s="181"/>
    </row>
    <row r="75" spans="1:5" s="4" customFormat="1" ht="12" x14ac:dyDescent="0.2">
      <c r="A75" s="32" t="s">
        <v>5123</v>
      </c>
      <c r="B75" s="70" t="s">
        <v>5143</v>
      </c>
      <c r="C75" s="4" t="s">
        <v>5099</v>
      </c>
      <c r="D75" s="4" t="s">
        <v>5220</v>
      </c>
    </row>
    <row r="76" spans="1:5" s="4" customFormat="1" ht="12" x14ac:dyDescent="0.2">
      <c r="A76" s="32" t="s">
        <v>5112</v>
      </c>
      <c r="B76" s="70" t="s">
        <v>5144</v>
      </c>
      <c r="C76" s="4" t="s">
        <v>5100</v>
      </c>
      <c r="D76" s="4" t="s">
        <v>5221</v>
      </c>
    </row>
    <row r="77" spans="1:5" s="4" customFormat="1" ht="12" x14ac:dyDescent="0.2">
      <c r="A77" s="32" t="s">
        <v>5113</v>
      </c>
      <c r="B77" s="70" t="s">
        <v>5145</v>
      </c>
      <c r="C77" s="4" t="s">
        <v>5100</v>
      </c>
      <c r="D77" s="4" t="s">
        <v>5221</v>
      </c>
    </row>
    <row r="78" spans="1:5" s="4" customFormat="1" ht="12" x14ac:dyDescent="0.2">
      <c r="A78" s="32" t="s">
        <v>5114</v>
      </c>
      <c r="B78" s="70" t="s">
        <v>5146</v>
      </c>
      <c r="C78" s="4" t="s">
        <v>5100</v>
      </c>
      <c r="D78" s="4" t="s">
        <v>5221</v>
      </c>
    </row>
    <row r="79" spans="1:5" s="4" customFormat="1" ht="12" x14ac:dyDescent="0.2">
      <c r="A79" s="32" t="s">
        <v>5115</v>
      </c>
      <c r="B79" s="70" t="s">
        <v>5147</v>
      </c>
      <c r="C79" s="4" t="s">
        <v>5100</v>
      </c>
      <c r="D79" s="4" t="s">
        <v>5221</v>
      </c>
    </row>
    <row r="80" spans="1:5" s="4" customFormat="1" ht="12" x14ac:dyDescent="0.2">
      <c r="A80" s="32" t="s">
        <v>5116</v>
      </c>
      <c r="B80" s="70" t="s">
        <v>5148</v>
      </c>
      <c r="C80" s="4" t="s">
        <v>5100</v>
      </c>
      <c r="D80" s="4" t="s">
        <v>5221</v>
      </c>
    </row>
    <row r="81" spans="1:5" s="4" customFormat="1" ht="12" x14ac:dyDescent="0.2">
      <c r="A81" s="32" t="s">
        <v>5117</v>
      </c>
      <c r="B81" s="70" t="s">
        <v>5149</v>
      </c>
      <c r="C81" s="4" t="s">
        <v>5101</v>
      </c>
      <c r="D81" s="4" t="s">
        <v>5221</v>
      </c>
    </row>
    <row r="82" spans="1:5" s="4" customFormat="1" ht="12" x14ac:dyDescent="0.2">
      <c r="A82" s="32" t="s">
        <v>5118</v>
      </c>
      <c r="B82" s="70" t="s">
        <v>5150</v>
      </c>
      <c r="C82" s="4" t="s">
        <v>5102</v>
      </c>
      <c r="D82" s="4" t="s">
        <v>5221</v>
      </c>
    </row>
    <row r="83" spans="1:5" s="4" customFormat="1" ht="12" x14ac:dyDescent="0.2">
      <c r="A83" s="32" t="s">
        <v>5119</v>
      </c>
      <c r="B83" s="70" t="s">
        <v>5151</v>
      </c>
      <c r="C83" s="4" t="s">
        <v>5103</v>
      </c>
      <c r="D83" s="4" t="s">
        <v>5221</v>
      </c>
    </row>
    <row r="84" spans="1:5" s="4" customFormat="1" ht="12" x14ac:dyDescent="0.2">
      <c r="A84" s="32" t="s">
        <v>5120</v>
      </c>
      <c r="B84" s="70" t="s">
        <v>5152</v>
      </c>
      <c r="C84" s="4" t="s">
        <v>5066</v>
      </c>
      <c r="D84" s="4" t="s">
        <v>5206</v>
      </c>
    </row>
    <row r="85" spans="1:5" s="4" customFormat="1" ht="12" x14ac:dyDescent="0.2">
      <c r="A85" s="32" t="s">
        <v>5121</v>
      </c>
      <c r="B85" s="70" t="s">
        <v>5153</v>
      </c>
      <c r="C85" s="4" t="s">
        <v>5105</v>
      </c>
      <c r="D85" s="4" t="s">
        <v>5222</v>
      </c>
    </row>
    <row r="86" spans="1:5" s="4" customFormat="1" ht="12" x14ac:dyDescent="0.2">
      <c r="A86" s="32" t="s">
        <v>5122</v>
      </c>
      <c r="B86" s="70" t="s">
        <v>5154</v>
      </c>
      <c r="C86" s="4" t="s">
        <v>5104</v>
      </c>
      <c r="D86" s="4" t="s">
        <v>5223</v>
      </c>
    </row>
    <row r="87" spans="1:5" s="4" customFormat="1" ht="12" x14ac:dyDescent="0.2"/>
    <row r="88" spans="1:5" s="4" customFormat="1" ht="12" x14ac:dyDescent="0.2">
      <c r="A88" s="181" t="s">
        <v>5046</v>
      </c>
      <c r="B88" s="181"/>
      <c r="C88" s="181"/>
      <c r="D88" s="181"/>
      <c r="E88" s="181"/>
    </row>
    <row r="89" spans="1:5" s="4" customFormat="1" ht="12" x14ac:dyDescent="0.2">
      <c r="A89" s="32" t="s">
        <v>5049</v>
      </c>
      <c r="B89" s="70" t="s">
        <v>5134</v>
      </c>
      <c r="C89" s="4" t="s">
        <v>5081</v>
      </c>
      <c r="D89" s="4" t="s">
        <v>5224</v>
      </c>
      <c r="E89" s="70"/>
    </row>
    <row r="90" spans="1:5" s="4" customFormat="1" ht="12" x14ac:dyDescent="0.2">
      <c r="A90" s="32" t="s">
        <v>5047</v>
      </c>
      <c r="B90" s="70" t="s">
        <v>5027</v>
      </c>
      <c r="C90" s="4" t="s">
        <v>5060</v>
      </c>
      <c r="D90" s="4" t="s">
        <v>5225</v>
      </c>
      <c r="E90" s="70"/>
    </row>
    <row r="91" spans="1:5" s="4" customFormat="1" ht="12" x14ac:dyDescent="0.2">
      <c r="A91" s="32" t="s">
        <v>5050</v>
      </c>
      <c r="B91" s="70" t="s">
        <v>5028</v>
      </c>
      <c r="C91" s="4" t="s">
        <v>5070</v>
      </c>
      <c r="D91" s="4" t="s">
        <v>5224</v>
      </c>
      <c r="E91" s="70"/>
    </row>
    <row r="92" spans="1:5" s="4" customFormat="1" ht="12" x14ac:dyDescent="0.2">
      <c r="A92" s="32" t="s">
        <v>5029</v>
      </c>
      <c r="B92" s="70" t="s">
        <v>5135</v>
      </c>
      <c r="C92" s="4" t="s">
        <v>5060</v>
      </c>
      <c r="D92" s="4" t="s">
        <v>5226</v>
      </c>
      <c r="E92" s="70"/>
    </row>
    <row r="93" spans="1:5" s="4" customFormat="1" ht="12" x14ac:dyDescent="0.2">
      <c r="A93" s="32" t="s">
        <v>5030</v>
      </c>
      <c r="B93" s="70" t="s">
        <v>5136</v>
      </c>
      <c r="C93" s="4" t="s">
        <v>5060</v>
      </c>
      <c r="D93" s="4" t="s">
        <v>5225</v>
      </c>
      <c r="E93" s="70"/>
    </row>
    <row r="94" spans="1:5" s="4" customFormat="1" ht="12" x14ac:dyDescent="0.2">
      <c r="A94" s="32" t="s">
        <v>5031</v>
      </c>
      <c r="B94" s="70" t="s">
        <v>5137</v>
      </c>
      <c r="C94" s="4" t="s">
        <v>5060</v>
      </c>
      <c r="D94" s="4" t="s">
        <v>5226</v>
      </c>
      <c r="E94" s="70"/>
    </row>
    <row r="95" spans="1:5" s="4" customFormat="1" ht="12" x14ac:dyDescent="0.2">
      <c r="A95" s="32" t="s">
        <v>5032</v>
      </c>
      <c r="B95" s="70" t="s">
        <v>5138</v>
      </c>
      <c r="C95" s="4" t="s">
        <v>5060</v>
      </c>
      <c r="D95" s="4" t="s">
        <v>5225</v>
      </c>
      <c r="E95" s="70"/>
    </row>
    <row r="96" spans="1:5" s="4" customFormat="1" ht="12" x14ac:dyDescent="0.2">
      <c r="A96" s="32" t="s">
        <v>5048</v>
      </c>
      <c r="B96" s="70" t="s">
        <v>5139</v>
      </c>
      <c r="C96" s="4" t="s">
        <v>5070</v>
      </c>
      <c r="D96" s="4" t="s">
        <v>5224</v>
      </c>
      <c r="E96" s="70"/>
    </row>
    <row r="97" spans="1:5" s="4" customFormat="1" ht="12" x14ac:dyDescent="0.2">
      <c r="A97" s="32" t="s">
        <v>5051</v>
      </c>
      <c r="B97" s="70" t="s">
        <v>5140</v>
      </c>
      <c r="C97" s="4" t="s">
        <v>5070</v>
      </c>
      <c r="D97" s="4" t="s">
        <v>5224</v>
      </c>
      <c r="E97" s="70"/>
    </row>
    <row r="98" spans="1:5" s="4" customFormat="1" ht="12" x14ac:dyDescent="0.2">
      <c r="A98" s="32" t="s">
        <v>5052</v>
      </c>
      <c r="B98" s="70" t="s">
        <v>5141</v>
      </c>
      <c r="C98" s="4" t="s">
        <v>5070</v>
      </c>
      <c r="D98" s="4" t="s">
        <v>5224</v>
      </c>
      <c r="E98" s="70"/>
    </row>
    <row r="99" spans="1:5" s="4" customFormat="1" ht="12" x14ac:dyDescent="0.2">
      <c r="A99" s="32" t="s">
        <v>5033</v>
      </c>
      <c r="B99" s="70" t="s">
        <v>5142</v>
      </c>
      <c r="C99" s="4" t="s">
        <v>5070</v>
      </c>
      <c r="D99" s="4" t="s">
        <v>5227</v>
      </c>
      <c r="E99" s="70"/>
    </row>
    <row r="100" spans="1:5" s="4" customFormat="1" ht="12" x14ac:dyDescent="0.2">
      <c r="A100" s="32" t="s">
        <v>5106</v>
      </c>
      <c r="B100" s="70" t="s">
        <v>5082</v>
      </c>
      <c r="C100" s="4" t="s">
        <v>5066</v>
      </c>
      <c r="D100" s="4" t="s">
        <v>5206</v>
      </c>
      <c r="E100" s="70"/>
    </row>
    <row r="101" spans="1:5" s="4" customFormat="1" ht="12" x14ac:dyDescent="0.2">
      <c r="A101" s="32"/>
      <c r="B101" s="124"/>
      <c r="C101" s="25"/>
    </row>
    <row r="102" spans="1:5" s="122" customFormat="1" ht="12" x14ac:dyDescent="0.2">
      <c r="A102" s="181" t="s">
        <v>5053</v>
      </c>
      <c r="B102" s="181"/>
      <c r="C102" s="181"/>
      <c r="D102" s="181"/>
      <c r="E102" s="181"/>
    </row>
    <row r="103" spans="1:5" s="122" customFormat="1" ht="12" x14ac:dyDescent="0.2">
      <c r="A103" s="32" t="s">
        <v>5034</v>
      </c>
      <c r="B103" s="70" t="s">
        <v>5078</v>
      </c>
      <c r="C103" s="4" t="s">
        <v>5074</v>
      </c>
      <c r="D103" s="4" t="s">
        <v>5228</v>
      </c>
      <c r="E103" s="70"/>
    </row>
    <row r="104" spans="1:5" s="122" customFormat="1" ht="12" x14ac:dyDescent="0.2">
      <c r="A104" s="32" t="s">
        <v>5035</v>
      </c>
      <c r="B104" s="70" t="s">
        <v>5255</v>
      </c>
      <c r="C104" s="4" t="s">
        <v>5070</v>
      </c>
      <c r="D104" s="4" t="s">
        <v>5229</v>
      </c>
      <c r="E104" s="70"/>
    </row>
    <row r="105" spans="1:5" s="122" customFormat="1" ht="12" x14ac:dyDescent="0.2">
      <c r="A105" s="32" t="s">
        <v>5036</v>
      </c>
      <c r="B105" s="70" t="s">
        <v>5076</v>
      </c>
      <c r="C105" s="4" t="s">
        <v>5070</v>
      </c>
      <c r="D105" s="4" t="s">
        <v>5229</v>
      </c>
      <c r="E105" s="70"/>
    </row>
    <row r="106" spans="1:5" s="122" customFormat="1" ht="12" x14ac:dyDescent="0.2">
      <c r="A106" s="32" t="s">
        <v>5037</v>
      </c>
      <c r="B106" s="70" t="s">
        <v>5077</v>
      </c>
      <c r="C106" s="4" t="s">
        <v>5070</v>
      </c>
      <c r="D106" s="4" t="s">
        <v>5229</v>
      </c>
      <c r="E106" s="70"/>
    </row>
    <row r="107" spans="1:5" s="122" customFormat="1" ht="12" x14ac:dyDescent="0.2">
      <c r="A107" s="32" t="s">
        <v>5079</v>
      </c>
      <c r="B107" s="70" t="s">
        <v>5075</v>
      </c>
      <c r="C107" s="4" t="s">
        <v>5070</v>
      </c>
      <c r="D107" s="4" t="s">
        <v>5229</v>
      </c>
      <c r="E107" s="70"/>
    </row>
    <row r="108" spans="1:5" x14ac:dyDescent="0.25">
      <c r="A108" s="32" t="s">
        <v>5111</v>
      </c>
      <c r="B108" s="70" t="s">
        <v>5182</v>
      </c>
      <c r="C108" s="4" t="s">
        <v>5080</v>
      </c>
      <c r="D108" s="4" t="s">
        <v>5206</v>
      </c>
      <c r="E108" s="70"/>
    </row>
  </sheetData>
  <mergeCells count="10">
    <mergeCell ref="A20:E20"/>
    <mergeCell ref="A27:E27"/>
    <mergeCell ref="A14:E14"/>
    <mergeCell ref="A1:E4"/>
    <mergeCell ref="A102:E102"/>
    <mergeCell ref="A44:E44"/>
    <mergeCell ref="A54:E54"/>
    <mergeCell ref="A67:E67"/>
    <mergeCell ref="A88:E88"/>
    <mergeCell ref="A74:E7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1"/>
  <sheetViews>
    <sheetView zoomScaleNormal="100" workbookViewId="0">
      <selection activeCell="P63" sqref="P63"/>
    </sheetView>
  </sheetViews>
  <sheetFormatPr baseColWidth="10" defaultColWidth="11.140625" defaultRowHeight="12" x14ac:dyDescent="0.2"/>
  <cols>
    <col min="1" max="4" width="14.5703125" style="25"/>
    <col min="5" max="16" width="17.7109375" style="52" customWidth="1"/>
    <col min="17" max="16384" width="11.140625" style="25"/>
  </cols>
  <sheetData>
    <row r="1" spans="1:19" ht="72" x14ac:dyDescent="0.2">
      <c r="A1" s="79" t="s">
        <v>5129</v>
      </c>
      <c r="B1" s="79" t="s">
        <v>5130</v>
      </c>
      <c r="C1" s="79" t="s">
        <v>5133</v>
      </c>
      <c r="D1" s="79" t="s">
        <v>5132</v>
      </c>
      <c r="E1" s="79" t="s">
        <v>5134</v>
      </c>
      <c r="F1" s="79" t="s">
        <v>5027</v>
      </c>
      <c r="G1" s="79" t="s">
        <v>5028</v>
      </c>
      <c r="H1" s="79" t="s">
        <v>5135</v>
      </c>
      <c r="I1" s="79" t="s">
        <v>5136</v>
      </c>
      <c r="J1" s="79" t="s">
        <v>5137</v>
      </c>
      <c r="K1" s="79" t="s">
        <v>5138</v>
      </c>
      <c r="L1" s="79" t="s">
        <v>5139</v>
      </c>
      <c r="M1" s="79" t="s">
        <v>5140</v>
      </c>
      <c r="N1" s="79" t="s">
        <v>5141</v>
      </c>
      <c r="O1" s="79" t="s">
        <v>5142</v>
      </c>
      <c r="P1" s="79" t="s">
        <v>5082</v>
      </c>
    </row>
    <row r="2" spans="1:19" s="21" customFormat="1" ht="22.5" x14ac:dyDescent="0.25">
      <c r="A2" s="98"/>
      <c r="B2" s="98"/>
      <c r="C2" s="98"/>
      <c r="D2" s="98"/>
      <c r="E2" s="126" t="s">
        <v>5081</v>
      </c>
      <c r="F2" s="126" t="s">
        <v>5060</v>
      </c>
      <c r="G2" s="126" t="s">
        <v>5070</v>
      </c>
      <c r="H2" s="126" t="s">
        <v>5060</v>
      </c>
      <c r="I2" s="126" t="s">
        <v>5060</v>
      </c>
      <c r="J2" s="126" t="s">
        <v>5060</v>
      </c>
      <c r="K2" s="126" t="s">
        <v>5060</v>
      </c>
      <c r="L2" s="126" t="s">
        <v>5070</v>
      </c>
      <c r="M2" s="126" t="s">
        <v>5070</v>
      </c>
      <c r="N2" s="126" t="s">
        <v>5070</v>
      </c>
      <c r="O2" s="126" t="s">
        <v>5070</v>
      </c>
      <c r="P2" s="120" t="s">
        <v>5066</v>
      </c>
    </row>
    <row r="3" spans="1:19" s="21" customFormat="1" ht="33.75" x14ac:dyDescent="0.25">
      <c r="A3" s="78"/>
      <c r="B3" s="78"/>
      <c r="C3" s="78"/>
      <c r="D3" s="78"/>
      <c r="E3" s="127" t="s">
        <v>5224</v>
      </c>
      <c r="F3" s="127" t="s">
        <v>5225</v>
      </c>
      <c r="G3" s="127" t="s">
        <v>5224</v>
      </c>
      <c r="H3" s="127" t="s">
        <v>5226</v>
      </c>
      <c r="I3" s="127" t="s">
        <v>5225</v>
      </c>
      <c r="J3" s="127" t="s">
        <v>5226</v>
      </c>
      <c r="K3" s="127" t="s">
        <v>5225</v>
      </c>
      <c r="L3" s="127" t="s">
        <v>5224</v>
      </c>
      <c r="M3" s="127" t="s">
        <v>5224</v>
      </c>
      <c r="N3" s="127" t="s">
        <v>5224</v>
      </c>
      <c r="O3" s="127" t="s">
        <v>5227</v>
      </c>
      <c r="P3" s="127" t="s">
        <v>5206</v>
      </c>
    </row>
    <row r="4" spans="1:19" s="24" customFormat="1" x14ac:dyDescent="0.2">
      <c r="A4" s="68" t="s">
        <v>2</v>
      </c>
      <c r="B4" s="68" t="s">
        <v>3</v>
      </c>
      <c r="C4" s="68" t="s">
        <v>4970</v>
      </c>
      <c r="D4" s="68" t="s">
        <v>5054</v>
      </c>
      <c r="E4" s="121" t="s">
        <v>5049</v>
      </c>
      <c r="F4" s="121" t="s">
        <v>5047</v>
      </c>
      <c r="G4" s="121" t="s">
        <v>5050</v>
      </c>
      <c r="H4" s="121" t="s">
        <v>5029</v>
      </c>
      <c r="I4" s="121" t="s">
        <v>5030</v>
      </c>
      <c r="J4" s="121" t="s">
        <v>5031</v>
      </c>
      <c r="K4" s="121" t="s">
        <v>5032</v>
      </c>
      <c r="L4" s="121" t="s">
        <v>5048</v>
      </c>
      <c r="M4" s="121" t="s">
        <v>5051</v>
      </c>
      <c r="N4" s="121" t="s">
        <v>5052</v>
      </c>
      <c r="O4" s="121" t="s">
        <v>5033</v>
      </c>
      <c r="P4" s="121" t="s">
        <v>5106</v>
      </c>
    </row>
    <row r="5" spans="1:19" x14ac:dyDescent="0.2">
      <c r="A5" s="26" t="s">
        <v>3633</v>
      </c>
      <c r="B5" s="26" t="s">
        <v>3634</v>
      </c>
      <c r="C5" s="26" t="s">
        <v>4975</v>
      </c>
      <c r="D5" s="27" t="s">
        <v>8</v>
      </c>
      <c r="E5" s="58">
        <v>91.762220387881356</v>
      </c>
      <c r="F5" s="59">
        <v>44911</v>
      </c>
      <c r="G5" s="60">
        <v>16.928324090707903</v>
      </c>
      <c r="H5" s="55">
        <v>26981</v>
      </c>
      <c r="I5" s="55">
        <v>4585</v>
      </c>
      <c r="J5" s="55">
        <v>9199</v>
      </c>
      <c r="K5" s="55">
        <v>3286</v>
      </c>
      <c r="L5" s="56">
        <v>57.193469447386683</v>
      </c>
      <c r="M5" s="56">
        <v>23.032250995288358</v>
      </c>
      <c r="N5" s="56">
        <v>19.774279557324956</v>
      </c>
      <c r="O5" s="54">
        <v>23.546429963003817</v>
      </c>
      <c r="P5" s="52" t="s">
        <v>5107</v>
      </c>
      <c r="Q5" s="55"/>
      <c r="S5" s="25" t="s">
        <v>5059</v>
      </c>
    </row>
    <row r="6" spans="1:19" x14ac:dyDescent="0.2">
      <c r="A6" s="26" t="s">
        <v>3177</v>
      </c>
      <c r="B6" s="26" t="s">
        <v>3178</v>
      </c>
      <c r="C6" s="26" t="s">
        <v>4972</v>
      </c>
      <c r="D6" s="27" t="s">
        <v>295</v>
      </c>
      <c r="E6" s="58">
        <v>36.409412945985331</v>
      </c>
      <c r="F6" s="59">
        <v>9718</v>
      </c>
      <c r="G6" s="60">
        <v>5.3327552568827263</v>
      </c>
      <c r="H6" s="55">
        <v>7108</v>
      </c>
      <c r="I6" s="55">
        <v>1749</v>
      </c>
      <c r="J6" s="55">
        <v>248</v>
      </c>
      <c r="K6" s="55">
        <v>613</v>
      </c>
      <c r="L6" s="56">
        <v>57.658815132048538</v>
      </c>
      <c r="M6" s="56">
        <v>10.335474660956459</v>
      </c>
      <c r="N6" s="56">
        <v>32.005710206995005</v>
      </c>
      <c r="O6" s="54">
        <v>29.238662526258913</v>
      </c>
      <c r="P6" s="52" t="s">
        <v>5108</v>
      </c>
    </row>
    <row r="7" spans="1:19" x14ac:dyDescent="0.2">
      <c r="A7" s="26" t="s">
        <v>6</v>
      </c>
      <c r="B7" s="26" t="s">
        <v>7</v>
      </c>
      <c r="C7" s="26" t="s">
        <v>4975</v>
      </c>
      <c r="D7" s="27" t="s">
        <v>8</v>
      </c>
      <c r="E7" s="58">
        <v>69.277388065521166</v>
      </c>
      <c r="F7" s="59">
        <v>37311</v>
      </c>
      <c r="G7" s="60">
        <v>16.190209267563539</v>
      </c>
      <c r="H7" s="55">
        <v>26594</v>
      </c>
      <c r="I7" s="55">
        <v>3603</v>
      </c>
      <c r="J7" s="55">
        <v>4743</v>
      </c>
      <c r="K7" s="55">
        <v>1824</v>
      </c>
      <c r="L7" s="56">
        <v>59.077386854944272</v>
      </c>
      <c r="M7" s="56">
        <v>14.715798659315379</v>
      </c>
      <c r="N7" s="56">
        <v>26.206814485740352</v>
      </c>
      <c r="O7" s="54">
        <v>28.073740787223826</v>
      </c>
      <c r="P7" s="52" t="s">
        <v>5107</v>
      </c>
    </row>
    <row r="8" spans="1:19" x14ac:dyDescent="0.2">
      <c r="A8" s="26" t="s">
        <v>2160</v>
      </c>
      <c r="B8" s="26" t="s">
        <v>2161</v>
      </c>
      <c r="C8" s="26" t="s">
        <v>4975</v>
      </c>
      <c r="D8" s="27" t="s">
        <v>8</v>
      </c>
      <c r="E8" s="58">
        <v>103.15377187852742</v>
      </c>
      <c r="F8" s="59">
        <v>22755</v>
      </c>
      <c r="G8" s="60">
        <v>12.398122993331695</v>
      </c>
      <c r="H8" s="55">
        <v>752</v>
      </c>
      <c r="I8" s="55">
        <v>3204</v>
      </c>
      <c r="J8" s="55">
        <v>16120</v>
      </c>
      <c r="K8" s="55">
        <v>2679</v>
      </c>
      <c r="L8" s="56">
        <v>42.100605944022313</v>
      </c>
      <c r="M8" s="56">
        <v>32.505530441473503</v>
      </c>
      <c r="N8" s="56">
        <v>25.393863614504188</v>
      </c>
      <c r="O8" s="54">
        <v>24.237056218097159</v>
      </c>
      <c r="P8" s="52" t="s">
        <v>5109</v>
      </c>
    </row>
    <row r="9" spans="1:19" x14ac:dyDescent="0.2">
      <c r="A9" s="26" t="s">
        <v>1147</v>
      </c>
      <c r="B9" s="26" t="s">
        <v>1148</v>
      </c>
      <c r="C9" s="26" t="s">
        <v>4975</v>
      </c>
      <c r="D9" s="27" t="s">
        <v>8</v>
      </c>
      <c r="E9" s="58">
        <v>133.95702960163047</v>
      </c>
      <c r="F9" s="59">
        <v>59680</v>
      </c>
      <c r="G9" s="60">
        <v>10.614794358052372</v>
      </c>
      <c r="H9" s="55">
        <v>38724</v>
      </c>
      <c r="I9" s="55">
        <v>6496</v>
      </c>
      <c r="J9" s="55">
        <v>12528</v>
      </c>
      <c r="K9" s="55">
        <v>1932</v>
      </c>
      <c r="L9" s="56">
        <v>39.418894751948422</v>
      </c>
      <c r="M9" s="56">
        <v>24.688141655443445</v>
      </c>
      <c r="N9" s="56">
        <v>35.892963592608126</v>
      </c>
      <c r="O9" s="54">
        <v>19.24052091995167</v>
      </c>
      <c r="P9" s="52" t="s">
        <v>5108</v>
      </c>
    </row>
    <row r="10" spans="1:19" x14ac:dyDescent="0.2">
      <c r="A10" s="26" t="s">
        <v>2108</v>
      </c>
      <c r="B10" s="26" t="s">
        <v>2109</v>
      </c>
      <c r="C10" s="26" t="s">
        <v>4973</v>
      </c>
      <c r="D10" s="27" t="s">
        <v>295</v>
      </c>
      <c r="E10" s="58">
        <v>31.938828100222015</v>
      </c>
      <c r="F10" s="59">
        <v>6445</v>
      </c>
      <c r="G10" s="60">
        <v>-2.451944906916903</v>
      </c>
      <c r="H10" s="55">
        <v>3696</v>
      </c>
      <c r="I10" s="55">
        <v>1511</v>
      </c>
      <c r="J10" s="55">
        <v>543</v>
      </c>
      <c r="K10" s="55">
        <v>638</v>
      </c>
      <c r="L10" s="56">
        <v>51.057361882104146</v>
      </c>
      <c r="M10" s="56">
        <v>30.570975416336243</v>
      </c>
      <c r="N10" s="56">
        <v>18.371662701559611</v>
      </c>
      <c r="O10" s="54">
        <v>26.519582997827996</v>
      </c>
      <c r="P10" s="52" t="s">
        <v>5110</v>
      </c>
    </row>
    <row r="11" spans="1:19" x14ac:dyDescent="0.2">
      <c r="A11" s="26" t="s">
        <v>3399</v>
      </c>
      <c r="B11" s="26" t="s">
        <v>3400</v>
      </c>
      <c r="C11" s="26" t="s">
        <v>4976</v>
      </c>
      <c r="D11" s="27" t="s">
        <v>8</v>
      </c>
      <c r="E11" s="58">
        <v>116.28551709445982</v>
      </c>
      <c r="F11" s="59">
        <v>159428</v>
      </c>
      <c r="G11" s="60">
        <v>15.625680087051141</v>
      </c>
      <c r="H11" s="55">
        <v>93098</v>
      </c>
      <c r="I11" s="55">
        <v>14131</v>
      </c>
      <c r="J11" s="55">
        <v>36317</v>
      </c>
      <c r="K11" s="55">
        <v>15882</v>
      </c>
      <c r="L11" s="56">
        <v>36.044364399051616</v>
      </c>
      <c r="M11" s="56">
        <v>21.532463979573226</v>
      </c>
      <c r="N11" s="56">
        <v>42.423171621375161</v>
      </c>
      <c r="O11" s="54">
        <v>18.821379529169555</v>
      </c>
      <c r="P11" s="52" t="s">
        <v>5108</v>
      </c>
    </row>
    <row r="12" spans="1:19" x14ac:dyDescent="0.2">
      <c r="A12" s="26" t="s">
        <v>3629</v>
      </c>
      <c r="B12" s="26" t="s">
        <v>3630</v>
      </c>
      <c r="C12" s="26" t="s">
        <v>4975</v>
      </c>
      <c r="D12" s="27" t="s">
        <v>8</v>
      </c>
      <c r="E12" s="58">
        <v>77.799809407410891</v>
      </c>
      <c r="F12" s="59">
        <v>546171</v>
      </c>
      <c r="G12" s="60">
        <v>7.1846157771100927</v>
      </c>
      <c r="H12" s="55">
        <v>299501</v>
      </c>
      <c r="I12" s="55">
        <v>40182</v>
      </c>
      <c r="J12" s="55">
        <v>148610</v>
      </c>
      <c r="K12" s="55">
        <v>41198</v>
      </c>
      <c r="L12" s="56">
        <v>27.537852591927724</v>
      </c>
      <c r="M12" s="56">
        <v>37.075307897176323</v>
      </c>
      <c r="N12" s="56">
        <v>35.386839510895953</v>
      </c>
      <c r="O12" s="54">
        <v>15.258252025728922</v>
      </c>
      <c r="P12" s="52" t="s">
        <v>5108</v>
      </c>
    </row>
    <row r="13" spans="1:19" x14ac:dyDescent="0.2">
      <c r="A13" s="26" t="s">
        <v>111</v>
      </c>
      <c r="B13" s="26" t="s">
        <v>112</v>
      </c>
      <c r="C13" s="26" t="s">
        <v>4975</v>
      </c>
      <c r="D13" s="27" t="s">
        <v>8</v>
      </c>
      <c r="E13" s="58">
        <v>50.256948029886765</v>
      </c>
      <c r="F13" s="59">
        <v>93933</v>
      </c>
      <c r="G13" s="60">
        <v>4.5710087167555313</v>
      </c>
      <c r="H13" s="55">
        <v>61074</v>
      </c>
      <c r="I13" s="55">
        <v>12364</v>
      </c>
      <c r="J13" s="55">
        <v>12057</v>
      </c>
      <c r="K13" s="55">
        <v>7030</v>
      </c>
      <c r="L13" s="56">
        <v>51.796202704548556</v>
      </c>
      <c r="M13" s="56">
        <v>16.864157901925967</v>
      </c>
      <c r="N13" s="56">
        <v>31.339639393525477</v>
      </c>
      <c r="O13" s="54">
        <v>23.534973685034501</v>
      </c>
      <c r="P13" s="52" t="s">
        <v>5108</v>
      </c>
    </row>
    <row r="14" spans="1:19" x14ac:dyDescent="0.2">
      <c r="A14" s="26" t="s">
        <v>3825</v>
      </c>
      <c r="B14" s="26" t="s">
        <v>3826</v>
      </c>
      <c r="C14" s="26" t="s">
        <v>4973</v>
      </c>
      <c r="D14" s="27" t="s">
        <v>295</v>
      </c>
      <c r="E14" s="58">
        <v>4.9466620784583624</v>
      </c>
      <c r="F14" s="59">
        <v>1725</v>
      </c>
      <c r="G14" s="60">
        <v>16.790792146242374</v>
      </c>
      <c r="H14" s="55">
        <v>98</v>
      </c>
      <c r="I14" s="55">
        <v>1083</v>
      </c>
      <c r="J14" s="55">
        <v>68</v>
      </c>
      <c r="K14" s="55">
        <v>476</v>
      </c>
      <c r="L14" s="56" t="s">
        <v>4977</v>
      </c>
      <c r="M14" s="56" t="s">
        <v>4977</v>
      </c>
      <c r="N14" s="56" t="s">
        <v>4977</v>
      </c>
      <c r="O14" s="54">
        <v>31.363313266828964</v>
      </c>
      <c r="P14" s="52" t="s">
        <v>5107</v>
      </c>
    </row>
    <row r="15" spans="1:19" x14ac:dyDescent="0.2">
      <c r="A15" s="26" t="s">
        <v>4407</v>
      </c>
      <c r="B15" s="26" t="s">
        <v>4408</v>
      </c>
      <c r="C15" s="26" t="s">
        <v>4973</v>
      </c>
      <c r="D15" s="27" t="s">
        <v>295</v>
      </c>
      <c r="E15" s="58">
        <v>71.451844444086007</v>
      </c>
      <c r="F15" s="59">
        <v>22149</v>
      </c>
      <c r="G15" s="60">
        <v>25.022578460149013</v>
      </c>
      <c r="H15" s="55">
        <v>13808</v>
      </c>
      <c r="I15" s="55">
        <v>2167</v>
      </c>
      <c r="J15" s="55">
        <v>5332</v>
      </c>
      <c r="K15" s="55">
        <v>842</v>
      </c>
      <c r="L15" s="56">
        <v>25.378024193548388</v>
      </c>
      <c r="M15" s="56">
        <v>47.026209677419359</v>
      </c>
      <c r="N15" s="56">
        <v>27.595766129032256</v>
      </c>
      <c r="O15" s="54">
        <v>15.42239363023171</v>
      </c>
      <c r="P15" s="52" t="s">
        <v>5107</v>
      </c>
    </row>
    <row r="16" spans="1:19" x14ac:dyDescent="0.2">
      <c r="A16" s="26" t="s">
        <v>4790</v>
      </c>
      <c r="B16" s="26" t="s">
        <v>4791</v>
      </c>
      <c r="C16" s="26" t="s">
        <v>4973</v>
      </c>
      <c r="D16" s="27" t="s">
        <v>295</v>
      </c>
      <c r="E16" s="58">
        <v>5.5290343208052652</v>
      </c>
      <c r="F16" s="59">
        <v>1003</v>
      </c>
      <c r="G16" s="60">
        <v>3.0832476875642278</v>
      </c>
      <c r="H16" s="55">
        <v>0</v>
      </c>
      <c r="I16" s="55">
        <v>417</v>
      </c>
      <c r="J16" s="55">
        <v>192</v>
      </c>
      <c r="K16" s="55">
        <v>241</v>
      </c>
      <c r="L16" s="56" t="s">
        <v>4977</v>
      </c>
      <c r="M16" s="56" t="s">
        <v>4977</v>
      </c>
      <c r="N16" s="56" t="s">
        <v>4977</v>
      </c>
      <c r="O16" s="54">
        <v>22.727861362826925</v>
      </c>
      <c r="P16" s="52" t="s">
        <v>5108</v>
      </c>
    </row>
    <row r="17" spans="1:16" x14ac:dyDescent="0.2">
      <c r="A17" s="26" t="s">
        <v>4399</v>
      </c>
      <c r="B17" s="26" t="s">
        <v>4400</v>
      </c>
      <c r="C17" s="26" t="s">
        <v>4973</v>
      </c>
      <c r="D17" s="27" t="s">
        <v>295</v>
      </c>
      <c r="E17" s="58">
        <v>5.0505824256073204</v>
      </c>
      <c r="F17" s="59">
        <v>989</v>
      </c>
      <c r="G17" s="60">
        <v>3.8865546218487479</v>
      </c>
      <c r="H17" s="55">
        <v>125</v>
      </c>
      <c r="I17" s="55">
        <v>864</v>
      </c>
      <c r="J17" s="55">
        <v>0</v>
      </c>
      <c r="K17" s="55">
        <v>0</v>
      </c>
      <c r="L17" s="56" t="s">
        <v>4977</v>
      </c>
      <c r="M17" s="56" t="s">
        <v>4977</v>
      </c>
      <c r="N17" s="56" t="s">
        <v>4977</v>
      </c>
      <c r="O17" s="54">
        <v>22.958550988906023</v>
      </c>
      <c r="P17" s="52" t="s">
        <v>5108</v>
      </c>
    </row>
    <row r="18" spans="1:16" x14ac:dyDescent="0.2">
      <c r="A18" s="26" t="s">
        <v>3813</v>
      </c>
      <c r="B18" s="26" t="s">
        <v>3814</v>
      </c>
      <c r="C18" s="26" t="s">
        <v>4973</v>
      </c>
      <c r="D18" s="27" t="s">
        <v>295</v>
      </c>
      <c r="E18" s="58">
        <v>67.528659960323722</v>
      </c>
      <c r="F18" s="59">
        <v>15386</v>
      </c>
      <c r="G18" s="60">
        <v>11.170520231213876</v>
      </c>
      <c r="H18" s="55">
        <v>10613</v>
      </c>
      <c r="I18" s="55">
        <v>2209</v>
      </c>
      <c r="J18" s="55">
        <v>1628</v>
      </c>
      <c r="K18" s="55">
        <v>936</v>
      </c>
      <c r="L18" s="56">
        <v>37.641286252519059</v>
      </c>
      <c r="M18" s="56">
        <v>33.75098571804083</v>
      </c>
      <c r="N18" s="56">
        <v>28.607728029440111</v>
      </c>
      <c r="O18" s="54">
        <v>24.961986367862611</v>
      </c>
      <c r="P18" s="52" t="s">
        <v>5108</v>
      </c>
    </row>
    <row r="19" spans="1:16" x14ac:dyDescent="0.2">
      <c r="A19" s="26" t="s">
        <v>4800</v>
      </c>
      <c r="B19" s="26" t="s">
        <v>4801</v>
      </c>
      <c r="C19" s="26" t="s">
        <v>4973</v>
      </c>
      <c r="D19" s="27" t="s">
        <v>295</v>
      </c>
      <c r="E19" s="58">
        <v>2.6350167750363704</v>
      </c>
      <c r="F19" s="59">
        <v>710</v>
      </c>
      <c r="G19" s="60">
        <v>2.7496382054992718</v>
      </c>
      <c r="H19" s="55">
        <v>0</v>
      </c>
      <c r="I19" s="55">
        <v>510</v>
      </c>
      <c r="J19" s="55">
        <v>0</v>
      </c>
      <c r="K19" s="55">
        <v>200</v>
      </c>
      <c r="L19" s="56" t="s">
        <v>4977</v>
      </c>
      <c r="M19" s="56" t="s">
        <v>4977</v>
      </c>
      <c r="N19" s="56" t="s">
        <v>4977</v>
      </c>
      <c r="O19" s="54">
        <v>22.15266549049062</v>
      </c>
      <c r="P19" s="52" t="s">
        <v>5108</v>
      </c>
    </row>
    <row r="20" spans="1:16" x14ac:dyDescent="0.2">
      <c r="A20" s="26" t="s">
        <v>3896</v>
      </c>
      <c r="B20" s="26" t="s">
        <v>3897</v>
      </c>
      <c r="C20" s="26" t="s">
        <v>4973</v>
      </c>
      <c r="D20" s="27" t="s">
        <v>295</v>
      </c>
      <c r="E20" s="58">
        <v>7.5913928321458695</v>
      </c>
      <c r="F20" s="59">
        <v>2538</v>
      </c>
      <c r="G20" s="60">
        <v>-18.497109826589597</v>
      </c>
      <c r="H20" s="55">
        <v>1082</v>
      </c>
      <c r="I20" s="55">
        <v>737</v>
      </c>
      <c r="J20" s="55">
        <v>340</v>
      </c>
      <c r="K20" s="55">
        <v>379</v>
      </c>
      <c r="L20" s="56">
        <v>30.708833151581246</v>
      </c>
      <c r="M20" s="56">
        <v>30.796074154852782</v>
      </c>
      <c r="N20" s="56">
        <v>38.495092693565972</v>
      </c>
      <c r="O20" s="54">
        <v>16.459603587640011</v>
      </c>
      <c r="P20" s="52" t="s">
        <v>5110</v>
      </c>
    </row>
    <row r="21" spans="1:16" x14ac:dyDescent="0.2">
      <c r="A21" s="26" t="s">
        <v>3950</v>
      </c>
      <c r="B21" s="26" t="s">
        <v>3951</v>
      </c>
      <c r="C21" s="26" t="s">
        <v>4973</v>
      </c>
      <c r="D21" s="27" t="s">
        <v>295</v>
      </c>
      <c r="E21" s="58">
        <v>61.415817445144093</v>
      </c>
      <c r="F21" s="59">
        <v>14006</v>
      </c>
      <c r="G21" s="60">
        <v>21.033529208434153</v>
      </c>
      <c r="H21" s="55">
        <v>10672</v>
      </c>
      <c r="I21" s="55">
        <v>612</v>
      </c>
      <c r="J21" s="55">
        <v>2362</v>
      </c>
      <c r="K21" s="55">
        <v>360</v>
      </c>
      <c r="L21" s="56">
        <v>51.421744324970135</v>
      </c>
      <c r="M21" s="56">
        <v>19.322978892871365</v>
      </c>
      <c r="N21" s="56">
        <v>29.2552767821585</v>
      </c>
      <c r="O21" s="54">
        <v>18.267707698617382</v>
      </c>
      <c r="P21" s="52" t="s">
        <v>5107</v>
      </c>
    </row>
    <row r="22" spans="1:16" x14ac:dyDescent="0.2">
      <c r="A22" s="26" t="s">
        <v>3817</v>
      </c>
      <c r="B22" s="26" t="s">
        <v>3818</v>
      </c>
      <c r="C22" s="26" t="s">
        <v>4973</v>
      </c>
      <c r="D22" s="27" t="s">
        <v>295</v>
      </c>
      <c r="E22" s="58">
        <v>49.200463633060956</v>
      </c>
      <c r="F22" s="59">
        <v>17064</v>
      </c>
      <c r="G22" s="60">
        <v>11.282118168775268</v>
      </c>
      <c r="H22" s="55">
        <v>10163</v>
      </c>
      <c r="I22" s="55">
        <v>2713</v>
      </c>
      <c r="J22" s="55">
        <v>3001</v>
      </c>
      <c r="K22" s="55">
        <v>1187</v>
      </c>
      <c r="L22" s="56">
        <v>61.790814357390964</v>
      </c>
      <c r="M22" s="56">
        <v>22.063553325614304</v>
      </c>
      <c r="N22" s="56">
        <v>16.145632316994725</v>
      </c>
      <c r="O22" s="54">
        <v>26.289516961858002</v>
      </c>
      <c r="P22" s="52" t="s">
        <v>5108</v>
      </c>
    </row>
    <row r="23" spans="1:16" x14ac:dyDescent="0.2">
      <c r="A23" s="26" t="s">
        <v>3892</v>
      </c>
      <c r="B23" s="26" t="s">
        <v>3893</v>
      </c>
      <c r="C23" s="26" t="s">
        <v>4972</v>
      </c>
      <c r="D23" s="27" t="s">
        <v>295</v>
      </c>
      <c r="E23" s="58">
        <v>4.5293046746535115</v>
      </c>
      <c r="F23" s="59">
        <v>1851</v>
      </c>
      <c r="G23" s="60">
        <v>0.92693565976009751</v>
      </c>
      <c r="H23" s="55">
        <v>165</v>
      </c>
      <c r="I23" s="55">
        <v>1097</v>
      </c>
      <c r="J23" s="55">
        <v>134</v>
      </c>
      <c r="K23" s="55">
        <v>455</v>
      </c>
      <c r="L23" s="56" t="s">
        <v>4977</v>
      </c>
      <c r="M23" s="56" t="s">
        <v>4977</v>
      </c>
      <c r="N23" s="56" t="s">
        <v>4977</v>
      </c>
      <c r="O23" s="54">
        <v>23.214157523160821</v>
      </c>
      <c r="P23" s="52" t="s">
        <v>5110</v>
      </c>
    </row>
    <row r="24" spans="1:16" x14ac:dyDescent="0.2">
      <c r="A24" s="26" t="s">
        <v>293</v>
      </c>
      <c r="B24" s="26" t="s">
        <v>294</v>
      </c>
      <c r="C24" s="26" t="s">
        <v>4972</v>
      </c>
      <c r="D24" s="27" t="s">
        <v>295</v>
      </c>
      <c r="E24" s="58">
        <v>130.07232123944684</v>
      </c>
      <c r="F24" s="59">
        <v>34388</v>
      </c>
      <c r="G24" s="60">
        <v>22.564778843069465</v>
      </c>
      <c r="H24" s="55">
        <v>24991</v>
      </c>
      <c r="I24" s="55">
        <v>3708</v>
      </c>
      <c r="J24" s="55">
        <v>4321</v>
      </c>
      <c r="K24" s="55">
        <v>1368</v>
      </c>
      <c r="L24" s="56">
        <v>43.085501858736059</v>
      </c>
      <c r="M24" s="56">
        <v>36.736059479553901</v>
      </c>
      <c r="N24" s="56">
        <v>20.17843866171004</v>
      </c>
      <c r="O24" s="54">
        <v>22.887234298997512</v>
      </c>
      <c r="P24" s="52" t="s">
        <v>5107</v>
      </c>
    </row>
    <row r="25" spans="1:16" x14ac:dyDescent="0.2">
      <c r="A25" s="26" t="s">
        <v>3319</v>
      </c>
      <c r="B25" s="26" t="s">
        <v>3320</v>
      </c>
      <c r="C25" s="26" t="s">
        <v>4973</v>
      </c>
      <c r="D25" s="27" t="s">
        <v>295</v>
      </c>
      <c r="E25" s="58">
        <v>31.913841419858237</v>
      </c>
      <c r="F25" s="59">
        <v>8712</v>
      </c>
      <c r="G25" s="60">
        <v>8.3986562150055946</v>
      </c>
      <c r="H25" s="55">
        <v>5647</v>
      </c>
      <c r="I25" s="55">
        <v>1556</v>
      </c>
      <c r="J25" s="55">
        <v>519</v>
      </c>
      <c r="K25" s="55">
        <v>990</v>
      </c>
      <c r="L25" s="56">
        <v>59.963603275705189</v>
      </c>
      <c r="M25" s="56">
        <v>15.953897482559903</v>
      </c>
      <c r="N25" s="56">
        <v>24.082499241734912</v>
      </c>
      <c r="O25" s="54">
        <v>25.607214478553026</v>
      </c>
      <c r="P25" s="52" t="s">
        <v>5108</v>
      </c>
    </row>
    <row r="26" spans="1:16" x14ac:dyDescent="0.2">
      <c r="A26" s="26" t="s">
        <v>3559</v>
      </c>
      <c r="B26" s="26" t="s">
        <v>3560</v>
      </c>
      <c r="C26" s="26" t="s">
        <v>4973</v>
      </c>
      <c r="D26" s="27" t="s">
        <v>295</v>
      </c>
      <c r="E26" s="58">
        <v>36.148339089545175</v>
      </c>
      <c r="F26" s="59">
        <v>7180</v>
      </c>
      <c r="G26" s="60">
        <v>1.1410057754613234</v>
      </c>
      <c r="H26" s="55">
        <v>2588</v>
      </c>
      <c r="I26" s="55">
        <v>3052</v>
      </c>
      <c r="J26" s="55">
        <v>836</v>
      </c>
      <c r="K26" s="55">
        <v>704</v>
      </c>
      <c r="L26" s="56">
        <v>35.914387240723904</v>
      </c>
      <c r="M26" s="56">
        <v>36.418477811751096</v>
      </c>
      <c r="N26" s="56">
        <v>27.667134947524996</v>
      </c>
      <c r="O26" s="54">
        <v>21.801862636682714</v>
      </c>
      <c r="P26" s="52" t="s">
        <v>5107</v>
      </c>
    </row>
    <row r="27" spans="1:16" x14ac:dyDescent="0.2">
      <c r="A27" s="26" t="s">
        <v>2859</v>
      </c>
      <c r="B27" s="26" t="s">
        <v>2860</v>
      </c>
      <c r="C27" s="26" t="s">
        <v>4973</v>
      </c>
      <c r="D27" s="27" t="s">
        <v>295</v>
      </c>
      <c r="E27" s="58">
        <v>21.922239091689221</v>
      </c>
      <c r="F27" s="59">
        <v>6642</v>
      </c>
      <c r="G27" s="60">
        <v>11.181787746903238</v>
      </c>
      <c r="H27" s="55">
        <v>2503</v>
      </c>
      <c r="I27" s="55">
        <v>2522</v>
      </c>
      <c r="J27" s="55">
        <v>1073</v>
      </c>
      <c r="K27" s="55">
        <v>544</v>
      </c>
      <c r="L27" s="56">
        <v>45.664846858517627</v>
      </c>
      <c r="M27" s="56">
        <v>25.427963357083371</v>
      </c>
      <c r="N27" s="56">
        <v>28.907189784399002</v>
      </c>
      <c r="O27" s="54">
        <v>29.377042384352293</v>
      </c>
      <c r="P27" s="52" t="s">
        <v>5108</v>
      </c>
    </row>
    <row r="28" spans="1:16" x14ac:dyDescent="0.2">
      <c r="A28" s="26" t="s">
        <v>1515</v>
      </c>
      <c r="B28" s="26" t="s">
        <v>1516</v>
      </c>
      <c r="C28" s="26" t="s">
        <v>4973</v>
      </c>
      <c r="D28" s="27" t="s">
        <v>295</v>
      </c>
      <c r="E28" s="58">
        <v>10.015387075959209</v>
      </c>
      <c r="F28" s="59">
        <v>1816</v>
      </c>
      <c r="G28" s="60">
        <v>-2.0496224379719541</v>
      </c>
      <c r="H28" s="55">
        <v>414</v>
      </c>
      <c r="I28" s="55">
        <v>828</v>
      </c>
      <c r="J28" s="55">
        <v>226</v>
      </c>
      <c r="K28" s="55">
        <v>348</v>
      </c>
      <c r="L28" s="56">
        <v>43.085501858736059</v>
      </c>
      <c r="M28" s="56">
        <v>36.736059479553901</v>
      </c>
      <c r="N28" s="56">
        <v>20.17843866171004</v>
      </c>
      <c r="O28" s="54">
        <v>21.629725219967224</v>
      </c>
      <c r="P28" s="52" t="s">
        <v>5109</v>
      </c>
    </row>
    <row r="29" spans="1:16" x14ac:dyDescent="0.2">
      <c r="A29" s="26" t="s">
        <v>1780</v>
      </c>
      <c r="B29" s="26" t="s">
        <v>1781</v>
      </c>
      <c r="C29" s="26" t="s">
        <v>4972</v>
      </c>
      <c r="D29" s="27" t="s">
        <v>295</v>
      </c>
      <c r="E29" s="58">
        <v>100.48044950529987</v>
      </c>
      <c r="F29" s="59">
        <v>29614</v>
      </c>
      <c r="G29" s="60">
        <v>12.21249668447577</v>
      </c>
      <c r="H29" s="55">
        <v>18597</v>
      </c>
      <c r="I29" s="55">
        <v>3613</v>
      </c>
      <c r="J29" s="55">
        <v>5571</v>
      </c>
      <c r="K29" s="55">
        <v>1833</v>
      </c>
      <c r="L29" s="56">
        <v>44.527694782808553</v>
      </c>
      <c r="M29" s="56">
        <v>36.998391174442659</v>
      </c>
      <c r="N29" s="56">
        <v>18.473914042748792</v>
      </c>
      <c r="O29" s="54">
        <v>23.255825897476161</v>
      </c>
      <c r="P29" s="52" t="s">
        <v>5108</v>
      </c>
    </row>
    <row r="30" spans="1:16" x14ac:dyDescent="0.2">
      <c r="A30" s="26" t="s">
        <v>588</v>
      </c>
      <c r="B30" s="26" t="s">
        <v>589</v>
      </c>
      <c r="C30" s="26" t="s">
        <v>4973</v>
      </c>
      <c r="D30" s="27" t="s">
        <v>295</v>
      </c>
      <c r="E30" s="58">
        <v>31.285613996699581</v>
      </c>
      <c r="F30" s="59">
        <v>6863</v>
      </c>
      <c r="G30" s="60">
        <v>14.288093255620327</v>
      </c>
      <c r="H30" s="55">
        <v>3087</v>
      </c>
      <c r="I30" s="55">
        <v>2235</v>
      </c>
      <c r="J30" s="55">
        <v>866</v>
      </c>
      <c r="K30" s="55">
        <v>675</v>
      </c>
      <c r="L30" s="56">
        <v>39.418894751948422</v>
      </c>
      <c r="M30" s="56">
        <v>24.688141655443445</v>
      </c>
      <c r="N30" s="56">
        <v>35.892963592608126</v>
      </c>
      <c r="O30" s="54">
        <v>26.643084217878883</v>
      </c>
      <c r="P30" s="52" t="s">
        <v>5107</v>
      </c>
    </row>
    <row r="31" spans="1:16" x14ac:dyDescent="0.2">
      <c r="A31" s="26" t="s">
        <v>4275</v>
      </c>
      <c r="B31" s="26" t="s">
        <v>4276</v>
      </c>
      <c r="C31" s="26" t="s">
        <v>4972</v>
      </c>
      <c r="D31" s="27" t="s">
        <v>295</v>
      </c>
      <c r="E31" s="58">
        <v>146.82346537710717</v>
      </c>
      <c r="F31" s="59">
        <v>28054</v>
      </c>
      <c r="G31" s="60">
        <v>9.0153104841843579</v>
      </c>
      <c r="H31" s="55">
        <v>22397</v>
      </c>
      <c r="I31" s="55">
        <v>2389</v>
      </c>
      <c r="J31" s="55">
        <v>1692</v>
      </c>
      <c r="K31" s="55">
        <v>1576</v>
      </c>
      <c r="L31" s="56">
        <v>29.272323952851114</v>
      </c>
      <c r="M31" s="56">
        <v>29.885607411595842</v>
      </c>
      <c r="N31" s="56">
        <v>40.842068635553041</v>
      </c>
      <c r="O31" s="54">
        <v>23.319581904958</v>
      </c>
      <c r="P31" s="52" t="s">
        <v>5108</v>
      </c>
    </row>
    <row r="32" spans="1:16" x14ac:dyDescent="0.2">
      <c r="A32" s="26" t="s">
        <v>2547</v>
      </c>
      <c r="B32" s="26" t="s">
        <v>2548</v>
      </c>
      <c r="C32" s="26" t="s">
        <v>4973</v>
      </c>
      <c r="D32" s="27" t="s">
        <v>295</v>
      </c>
      <c r="E32" s="58">
        <v>13.894789903863465</v>
      </c>
      <c r="F32" s="59">
        <v>3859</v>
      </c>
      <c r="G32" s="60">
        <v>0.67831985390034433</v>
      </c>
      <c r="H32" s="55">
        <v>1123</v>
      </c>
      <c r="I32" s="55">
        <v>1949</v>
      </c>
      <c r="J32" s="55">
        <v>0</v>
      </c>
      <c r="K32" s="55">
        <v>787</v>
      </c>
      <c r="L32" s="56">
        <v>63.691767379402954</v>
      </c>
      <c r="M32" s="56">
        <v>23.602933581241608</v>
      </c>
      <c r="N32" s="56">
        <v>12.705299039355438</v>
      </c>
      <c r="O32" s="54">
        <v>29.912598271505704</v>
      </c>
      <c r="P32" s="52" t="s">
        <v>5108</v>
      </c>
    </row>
    <row r="33" spans="1:16" x14ac:dyDescent="0.2">
      <c r="A33" s="26" t="s">
        <v>396</v>
      </c>
      <c r="B33" s="26" t="s">
        <v>397</v>
      </c>
      <c r="C33" s="26" t="s">
        <v>4975</v>
      </c>
      <c r="D33" s="27" t="s">
        <v>8</v>
      </c>
      <c r="E33" s="58">
        <v>141.16431551758393</v>
      </c>
      <c r="F33" s="59">
        <v>35524</v>
      </c>
      <c r="G33" s="60">
        <v>8.7258592721819248</v>
      </c>
      <c r="H33" s="55">
        <v>24554</v>
      </c>
      <c r="I33" s="55">
        <v>3844</v>
      </c>
      <c r="J33" s="55">
        <v>4795</v>
      </c>
      <c r="K33" s="55">
        <v>1569</v>
      </c>
      <c r="L33" s="56">
        <v>35.382882882882882</v>
      </c>
      <c r="M33" s="56">
        <v>40.101351351351347</v>
      </c>
      <c r="N33" s="56">
        <v>24.515765765765764</v>
      </c>
      <c r="O33" s="54">
        <v>22.512941318339934</v>
      </c>
      <c r="P33" s="52" t="s">
        <v>5108</v>
      </c>
    </row>
    <row r="34" spans="1:16" x14ac:dyDescent="0.2">
      <c r="A34" s="26" t="s">
        <v>446</v>
      </c>
      <c r="B34" s="26" t="s">
        <v>447</v>
      </c>
      <c r="C34" s="26" t="s">
        <v>4973</v>
      </c>
      <c r="D34" s="27" t="s">
        <v>295</v>
      </c>
      <c r="E34" s="58">
        <v>120.72130943490167</v>
      </c>
      <c r="F34" s="59">
        <v>23277</v>
      </c>
      <c r="G34" s="60">
        <v>11.218882889770176</v>
      </c>
      <c r="H34" s="55">
        <v>17838</v>
      </c>
      <c r="I34" s="55">
        <v>2285</v>
      </c>
      <c r="J34" s="55">
        <v>1954</v>
      </c>
      <c r="K34" s="55">
        <v>1200</v>
      </c>
      <c r="L34" s="56">
        <v>40.580368407771886</v>
      </c>
      <c r="M34" s="56">
        <v>35.291445874337626</v>
      </c>
      <c r="N34" s="56">
        <v>24.128185717890489</v>
      </c>
      <c r="O34" s="54">
        <v>21.859802185847446</v>
      </c>
      <c r="P34" s="52" t="s">
        <v>5108</v>
      </c>
    </row>
    <row r="35" spans="1:16" x14ac:dyDescent="0.2">
      <c r="A35" s="26" t="s">
        <v>702</v>
      </c>
      <c r="B35" s="26" t="s">
        <v>703</v>
      </c>
      <c r="C35" s="26" t="s">
        <v>4975</v>
      </c>
      <c r="D35" s="27" t="s">
        <v>8</v>
      </c>
      <c r="E35" s="58">
        <v>118.40937759296297</v>
      </c>
      <c r="F35" s="59">
        <v>24688</v>
      </c>
      <c r="G35" s="60">
        <v>16.634383710492749</v>
      </c>
      <c r="H35" s="55">
        <v>16800</v>
      </c>
      <c r="I35" s="55">
        <v>2418</v>
      </c>
      <c r="J35" s="55">
        <v>3999</v>
      </c>
      <c r="K35" s="55">
        <v>1471</v>
      </c>
      <c r="L35" s="56">
        <v>59.869339438271261</v>
      </c>
      <c r="M35" s="56">
        <v>17.147802780724774</v>
      </c>
      <c r="N35" s="56">
        <v>22.982857781003965</v>
      </c>
      <c r="O35" s="54">
        <v>24.382594710600394</v>
      </c>
      <c r="P35" s="52" t="s">
        <v>5107</v>
      </c>
    </row>
    <row r="36" spans="1:16" x14ac:dyDescent="0.2">
      <c r="A36" s="26" t="s">
        <v>724</v>
      </c>
      <c r="B36" s="26" t="s">
        <v>725</v>
      </c>
      <c r="C36" s="26" t="s">
        <v>4973</v>
      </c>
      <c r="D36" s="27" t="s">
        <v>295</v>
      </c>
      <c r="E36" s="58">
        <v>49.444253912826582</v>
      </c>
      <c r="F36" s="59">
        <v>12687</v>
      </c>
      <c r="G36" s="60">
        <v>23.294460641399418</v>
      </c>
      <c r="H36" s="55">
        <v>6558</v>
      </c>
      <c r="I36" s="55">
        <v>3019</v>
      </c>
      <c r="J36" s="55">
        <v>1089</v>
      </c>
      <c r="K36" s="55">
        <v>2021</v>
      </c>
      <c r="L36" s="56">
        <v>58.443032228778932</v>
      </c>
      <c r="M36" s="56">
        <v>18.633681343622332</v>
      </c>
      <c r="N36" s="56">
        <v>22.923286427598729</v>
      </c>
      <c r="O36" s="54">
        <v>30.083103144450668</v>
      </c>
      <c r="P36" s="52" t="s">
        <v>5107</v>
      </c>
    </row>
    <row r="37" spans="1:16" x14ac:dyDescent="0.2">
      <c r="A37" s="26" t="s">
        <v>816</v>
      </c>
      <c r="B37" s="26" t="s">
        <v>817</v>
      </c>
      <c r="C37" s="26" t="s">
        <v>4975</v>
      </c>
      <c r="D37" s="27" t="s">
        <v>8</v>
      </c>
      <c r="E37" s="58">
        <v>147.02427098409541</v>
      </c>
      <c r="F37" s="59">
        <v>111133</v>
      </c>
      <c r="G37" s="60">
        <v>14.049239042311923</v>
      </c>
      <c r="H37" s="55">
        <v>72108</v>
      </c>
      <c r="I37" s="55">
        <v>9943</v>
      </c>
      <c r="J37" s="55">
        <v>19545</v>
      </c>
      <c r="K37" s="55">
        <v>9537</v>
      </c>
      <c r="L37" s="56">
        <v>32.346527456551904</v>
      </c>
      <c r="M37" s="56">
        <v>22.207097072622744</v>
      </c>
      <c r="N37" s="56">
        <v>45.446375470825352</v>
      </c>
      <c r="O37" s="54">
        <v>17.722291161618077</v>
      </c>
      <c r="P37" s="52" t="s">
        <v>5108</v>
      </c>
    </row>
    <row r="38" spans="1:16" x14ac:dyDescent="0.2">
      <c r="A38" s="26" t="s">
        <v>892</v>
      </c>
      <c r="B38" s="26" t="s">
        <v>893</v>
      </c>
      <c r="C38" s="26" t="s">
        <v>4975</v>
      </c>
      <c r="D38" s="27" t="s">
        <v>8</v>
      </c>
      <c r="E38" s="58">
        <v>122.75739391009149</v>
      </c>
      <c r="F38" s="59">
        <v>94958</v>
      </c>
      <c r="G38" s="60">
        <v>15.744566741019739</v>
      </c>
      <c r="H38" s="55">
        <v>60347</v>
      </c>
      <c r="I38" s="55">
        <v>9002</v>
      </c>
      <c r="J38" s="55">
        <v>20157</v>
      </c>
      <c r="K38" s="55">
        <v>5452</v>
      </c>
      <c r="L38" s="56">
        <v>40.986578409034216</v>
      </c>
      <c r="M38" s="56">
        <v>18.454271791374925</v>
      </c>
      <c r="N38" s="56">
        <v>40.559149799590863</v>
      </c>
      <c r="O38" s="54">
        <v>22.547606234060773</v>
      </c>
      <c r="P38" s="52" t="s">
        <v>5108</v>
      </c>
    </row>
    <row r="39" spans="1:16" x14ac:dyDescent="0.2">
      <c r="A39" s="26" t="s">
        <v>950</v>
      </c>
      <c r="B39" s="26" t="s">
        <v>951</v>
      </c>
      <c r="C39" s="26" t="s">
        <v>4975</v>
      </c>
      <c r="D39" s="27" t="s">
        <v>8</v>
      </c>
      <c r="E39" s="58">
        <v>166.67649544927366</v>
      </c>
      <c r="F39" s="59">
        <v>76311</v>
      </c>
      <c r="G39" s="60">
        <v>12.687724272360779</v>
      </c>
      <c r="H39" s="55">
        <v>56293</v>
      </c>
      <c r="I39" s="55">
        <v>5107</v>
      </c>
      <c r="J39" s="55">
        <v>4733</v>
      </c>
      <c r="K39" s="55">
        <v>3115</v>
      </c>
      <c r="L39" s="56">
        <v>35.536512667660212</v>
      </c>
      <c r="M39" s="56">
        <v>17.185171385991058</v>
      </c>
      <c r="N39" s="56">
        <v>47.278315946348734</v>
      </c>
      <c r="O39" s="54">
        <v>22.008889452289679</v>
      </c>
      <c r="P39" s="52" t="s">
        <v>5108</v>
      </c>
    </row>
    <row r="40" spans="1:16" x14ac:dyDescent="0.2">
      <c r="A40" s="26" t="s">
        <v>1014</v>
      </c>
      <c r="B40" s="26" t="s">
        <v>1015</v>
      </c>
      <c r="C40" s="26" t="s">
        <v>4975</v>
      </c>
      <c r="D40" s="27" t="s">
        <v>8</v>
      </c>
      <c r="E40" s="58">
        <v>157.31489182322582</v>
      </c>
      <c r="F40" s="59">
        <v>69040</v>
      </c>
      <c r="G40" s="60">
        <v>11.608658400556093</v>
      </c>
      <c r="H40" s="55">
        <v>46571</v>
      </c>
      <c r="I40" s="55">
        <v>5242</v>
      </c>
      <c r="J40" s="55">
        <v>11866</v>
      </c>
      <c r="K40" s="55">
        <v>2942</v>
      </c>
      <c r="L40" s="56">
        <v>35.829275872785658</v>
      </c>
      <c r="M40" s="56">
        <v>31.217238164301254</v>
      </c>
      <c r="N40" s="56">
        <v>32.953485962913085</v>
      </c>
      <c r="O40" s="54">
        <v>21.416822323928454</v>
      </c>
      <c r="P40" s="52" t="s">
        <v>5108</v>
      </c>
    </row>
    <row r="41" spans="1:16" x14ac:dyDescent="0.2">
      <c r="A41" s="26" t="s">
        <v>1101</v>
      </c>
      <c r="B41" s="26" t="s">
        <v>1102</v>
      </c>
      <c r="C41" s="26" t="s">
        <v>4975</v>
      </c>
      <c r="D41" s="27" t="s">
        <v>8</v>
      </c>
      <c r="E41" s="58">
        <v>105.74883326262199</v>
      </c>
      <c r="F41" s="59">
        <v>30907</v>
      </c>
      <c r="G41" s="60">
        <v>5.3659700678416744</v>
      </c>
      <c r="H41" s="55">
        <v>23404</v>
      </c>
      <c r="I41" s="55">
        <v>3694</v>
      </c>
      <c r="J41" s="55">
        <v>1446</v>
      </c>
      <c r="K41" s="55">
        <v>2363</v>
      </c>
      <c r="L41" s="56">
        <v>33.658236740428521</v>
      </c>
      <c r="M41" s="56">
        <v>19.845451352300667</v>
      </c>
      <c r="N41" s="56">
        <v>46.496311907270808</v>
      </c>
      <c r="O41" s="54">
        <v>23.228990496181812</v>
      </c>
      <c r="P41" s="52" t="s">
        <v>5108</v>
      </c>
    </row>
    <row r="42" spans="1:16" x14ac:dyDescent="0.2">
      <c r="A42" s="26" t="s">
        <v>1247</v>
      </c>
      <c r="B42" s="26" t="s">
        <v>1248</v>
      </c>
      <c r="C42" s="26" t="s">
        <v>4975</v>
      </c>
      <c r="D42" s="27" t="s">
        <v>8</v>
      </c>
      <c r="E42" s="58">
        <v>65.54524649897489</v>
      </c>
      <c r="F42" s="59">
        <v>26407</v>
      </c>
      <c r="G42" s="60">
        <v>14.593820517271316</v>
      </c>
      <c r="H42" s="55">
        <v>15845</v>
      </c>
      <c r="I42" s="55">
        <v>3788</v>
      </c>
      <c r="J42" s="55">
        <v>4669</v>
      </c>
      <c r="K42" s="55">
        <v>2105</v>
      </c>
      <c r="L42" s="56">
        <v>54.757720311323119</v>
      </c>
      <c r="M42" s="56">
        <v>27.504393673110723</v>
      </c>
      <c r="N42" s="56">
        <v>17.737886015566158</v>
      </c>
      <c r="O42" s="54">
        <v>24.59696054120564</v>
      </c>
      <c r="P42" s="52" t="s">
        <v>5107</v>
      </c>
    </row>
    <row r="43" spans="1:16" x14ac:dyDescent="0.2">
      <c r="A43" s="26" t="s">
        <v>1355</v>
      </c>
      <c r="B43" s="26" t="s">
        <v>1356</v>
      </c>
      <c r="C43" s="26" t="s">
        <v>4975</v>
      </c>
      <c r="D43" s="27" t="s">
        <v>8</v>
      </c>
      <c r="E43" s="58">
        <v>95.093056163662098</v>
      </c>
      <c r="F43" s="59">
        <v>59944</v>
      </c>
      <c r="G43" s="60">
        <v>16.781609195402304</v>
      </c>
      <c r="H43" s="55">
        <v>34217</v>
      </c>
      <c r="I43" s="55">
        <v>6960</v>
      </c>
      <c r="J43" s="55">
        <v>13559</v>
      </c>
      <c r="K43" s="55">
        <v>5208</v>
      </c>
      <c r="L43" s="56">
        <v>45.480271237118906</v>
      </c>
      <c r="M43" s="56">
        <v>25.788883549575527</v>
      </c>
      <c r="N43" s="56">
        <v>28.730845213305567</v>
      </c>
      <c r="O43" s="54">
        <v>19.744379515925345</v>
      </c>
      <c r="P43" s="52" t="s">
        <v>5108</v>
      </c>
    </row>
    <row r="44" spans="1:16" x14ac:dyDescent="0.2">
      <c r="A44" s="26" t="s">
        <v>1405</v>
      </c>
      <c r="B44" s="26" t="s">
        <v>1406</v>
      </c>
      <c r="C44" s="26" t="s">
        <v>4975</v>
      </c>
      <c r="D44" s="27" t="s">
        <v>8</v>
      </c>
      <c r="E44" s="58">
        <v>67.566752631261551</v>
      </c>
      <c r="F44" s="59">
        <v>19047</v>
      </c>
      <c r="G44" s="60">
        <v>23.130131230202334</v>
      </c>
      <c r="H44" s="55">
        <v>13399</v>
      </c>
      <c r="I44" s="55">
        <v>2823</v>
      </c>
      <c r="J44" s="55">
        <v>1431</v>
      </c>
      <c r="K44" s="55">
        <v>1394</v>
      </c>
      <c r="L44" s="56">
        <v>46.795305106618322</v>
      </c>
      <c r="M44" s="56">
        <v>23.068887113623791</v>
      </c>
      <c r="N44" s="56">
        <v>30.135807779757883</v>
      </c>
      <c r="O44" s="54">
        <v>23.725557979451047</v>
      </c>
      <c r="P44" s="52" t="s">
        <v>5107</v>
      </c>
    </row>
    <row r="45" spans="1:16" x14ac:dyDescent="0.2">
      <c r="A45" s="26" t="s">
        <v>1451</v>
      </c>
      <c r="B45" s="26" t="s">
        <v>1452</v>
      </c>
      <c r="C45" s="26" t="s">
        <v>4972</v>
      </c>
      <c r="D45" s="27" t="s">
        <v>295</v>
      </c>
      <c r="E45" s="58">
        <v>137.87578025972783</v>
      </c>
      <c r="F45" s="59">
        <v>40355</v>
      </c>
      <c r="G45" s="60">
        <v>16.10944872827713</v>
      </c>
      <c r="H45" s="55">
        <v>21853</v>
      </c>
      <c r="I45" s="55">
        <v>1547</v>
      </c>
      <c r="J45" s="55">
        <v>5705</v>
      </c>
      <c r="K45" s="55">
        <v>8378</v>
      </c>
      <c r="L45" s="56">
        <v>37.963334001202163</v>
      </c>
      <c r="M45" s="56">
        <v>31.992586655980766</v>
      </c>
      <c r="N45" s="56">
        <v>30.044079342817071</v>
      </c>
      <c r="O45" s="54">
        <v>22.996606038376939</v>
      </c>
      <c r="P45" s="52" t="s">
        <v>5107</v>
      </c>
    </row>
    <row r="46" spans="1:16" x14ac:dyDescent="0.2">
      <c r="A46" s="26" t="s">
        <v>2066</v>
      </c>
      <c r="B46" s="26" t="s">
        <v>2067</v>
      </c>
      <c r="C46" s="26" t="s">
        <v>4975</v>
      </c>
      <c r="D46" s="27" t="s">
        <v>8</v>
      </c>
      <c r="E46" s="58">
        <v>198.88290367090482</v>
      </c>
      <c r="F46" s="59">
        <v>51025</v>
      </c>
      <c r="G46" s="60">
        <v>14.280275034155299</v>
      </c>
      <c r="H46" s="55">
        <v>1132</v>
      </c>
      <c r="I46" s="55">
        <v>5044</v>
      </c>
      <c r="J46" s="55">
        <v>41139</v>
      </c>
      <c r="K46" s="55">
        <v>3552</v>
      </c>
      <c r="L46" s="56">
        <v>42.100605944022313</v>
      </c>
      <c r="M46" s="56">
        <v>32.505530441473503</v>
      </c>
      <c r="N46" s="56">
        <v>25.393863614504188</v>
      </c>
      <c r="O46" s="54">
        <v>19.758011112636289</v>
      </c>
      <c r="P46" s="52" t="s">
        <v>5109</v>
      </c>
    </row>
    <row r="47" spans="1:16" x14ac:dyDescent="0.2">
      <c r="A47" s="26" t="s">
        <v>2250</v>
      </c>
      <c r="B47" s="26" t="s">
        <v>2251</v>
      </c>
      <c r="C47" s="26" t="s">
        <v>4975</v>
      </c>
      <c r="D47" s="27" t="s">
        <v>8</v>
      </c>
      <c r="E47" s="58">
        <v>103.78118867395571</v>
      </c>
      <c r="F47" s="59">
        <v>118460</v>
      </c>
      <c r="G47" s="60">
        <v>13.675402316498575</v>
      </c>
      <c r="H47" s="55">
        <v>68356</v>
      </c>
      <c r="I47" s="55">
        <v>9921</v>
      </c>
      <c r="J47" s="55">
        <v>26201</v>
      </c>
      <c r="K47" s="55">
        <v>13805</v>
      </c>
      <c r="L47" s="56">
        <v>53.939860519880447</v>
      </c>
      <c r="M47" s="56">
        <v>20.79521782447242</v>
      </c>
      <c r="N47" s="56">
        <v>25.264921655647132</v>
      </c>
      <c r="O47" s="54">
        <v>19.686690753362555</v>
      </c>
      <c r="P47" s="52" t="s">
        <v>5107</v>
      </c>
    </row>
    <row r="48" spans="1:16" x14ac:dyDescent="0.2">
      <c r="A48" s="26" t="s">
        <v>2260</v>
      </c>
      <c r="B48" s="26" t="s">
        <v>2261</v>
      </c>
      <c r="C48" s="26" t="s">
        <v>4972</v>
      </c>
      <c r="D48" s="27" t="s">
        <v>295</v>
      </c>
      <c r="E48" s="58">
        <v>26.103965621607561</v>
      </c>
      <c r="F48" s="59">
        <v>5218</v>
      </c>
      <c r="G48" s="60">
        <v>-11.439239646978949</v>
      </c>
      <c r="H48" s="55">
        <v>3331</v>
      </c>
      <c r="I48" s="55">
        <v>1199</v>
      </c>
      <c r="J48" s="55">
        <v>221</v>
      </c>
      <c r="K48" s="55">
        <v>467</v>
      </c>
      <c r="L48" s="56">
        <v>64.735306377657352</v>
      </c>
      <c r="M48" s="56">
        <v>19.938863415311936</v>
      </c>
      <c r="N48" s="56">
        <v>15.325830207030707</v>
      </c>
      <c r="O48" s="54">
        <v>30.472643271750783</v>
      </c>
      <c r="P48" s="52" t="s">
        <v>5109</v>
      </c>
    </row>
    <row r="49" spans="1:16" x14ac:dyDescent="0.2">
      <c r="A49" s="26" t="s">
        <v>2256</v>
      </c>
      <c r="B49" s="26" t="s">
        <v>2257</v>
      </c>
      <c r="C49" s="26" t="s">
        <v>4973</v>
      </c>
      <c r="D49" s="27" t="s">
        <v>295</v>
      </c>
      <c r="E49" s="58">
        <v>77.312225044278577</v>
      </c>
      <c r="F49" s="59">
        <v>14885</v>
      </c>
      <c r="G49" s="60">
        <v>14.738302628536193</v>
      </c>
      <c r="H49" s="55">
        <v>9868</v>
      </c>
      <c r="I49" s="55">
        <v>2539</v>
      </c>
      <c r="J49" s="55">
        <v>1591</v>
      </c>
      <c r="K49" s="55">
        <v>887</v>
      </c>
      <c r="L49" s="56">
        <v>75.896310233092919</v>
      </c>
      <c r="M49" s="56">
        <v>9.4909585031880415</v>
      </c>
      <c r="N49" s="56">
        <v>14.612731263719034</v>
      </c>
      <c r="O49" s="54">
        <v>26.500549705453825</v>
      </c>
      <c r="P49" s="52" t="s">
        <v>5107</v>
      </c>
    </row>
    <row r="50" spans="1:16" x14ac:dyDescent="0.2">
      <c r="A50" s="26" t="s">
        <v>2539</v>
      </c>
      <c r="B50" s="26" t="s">
        <v>2540</v>
      </c>
      <c r="C50" s="26" t="s">
        <v>4973</v>
      </c>
      <c r="D50" s="27" t="s">
        <v>295</v>
      </c>
      <c r="E50" s="58">
        <v>19.946835912547137</v>
      </c>
      <c r="F50" s="59">
        <v>4840</v>
      </c>
      <c r="G50" s="60">
        <v>16.234390009606159</v>
      </c>
      <c r="H50" s="55">
        <v>2244</v>
      </c>
      <c r="I50" s="55">
        <v>1811</v>
      </c>
      <c r="J50" s="55">
        <v>289</v>
      </c>
      <c r="K50" s="55">
        <v>496</v>
      </c>
      <c r="L50" s="56">
        <v>63.691767379402954</v>
      </c>
      <c r="M50" s="56">
        <v>23.602933581241608</v>
      </c>
      <c r="N50" s="56">
        <v>12.705299039355438</v>
      </c>
      <c r="O50" s="54">
        <v>32.484163116830395</v>
      </c>
      <c r="P50" s="52" t="s">
        <v>5109</v>
      </c>
    </row>
    <row r="51" spans="1:16" x14ac:dyDescent="0.2">
      <c r="A51" s="26" t="s">
        <v>2815</v>
      </c>
      <c r="B51" s="26" t="s">
        <v>2816</v>
      </c>
      <c r="C51" s="26" t="s">
        <v>4975</v>
      </c>
      <c r="D51" s="27" t="s">
        <v>8</v>
      </c>
      <c r="E51" s="58">
        <v>133.44980607288863</v>
      </c>
      <c r="F51" s="59">
        <v>38192</v>
      </c>
      <c r="G51" s="60">
        <v>2.8768451675466045</v>
      </c>
      <c r="H51" s="55">
        <v>27856</v>
      </c>
      <c r="I51" s="55">
        <v>3302</v>
      </c>
      <c r="J51" s="55">
        <v>5463</v>
      </c>
      <c r="K51" s="55">
        <v>1571</v>
      </c>
      <c r="L51" s="56">
        <v>33.97913561847988</v>
      </c>
      <c r="M51" s="56">
        <v>29.679037475918722</v>
      </c>
      <c r="N51" s="56">
        <v>36.341826905601394</v>
      </c>
      <c r="O51" s="54">
        <v>21.906514515984725</v>
      </c>
      <c r="P51" s="52" t="s">
        <v>5108</v>
      </c>
    </row>
    <row r="52" spans="1:16" x14ac:dyDescent="0.2">
      <c r="A52" s="26" t="s">
        <v>3251</v>
      </c>
      <c r="B52" s="26" t="s">
        <v>3252</v>
      </c>
      <c r="C52" s="26" t="s">
        <v>4975</v>
      </c>
      <c r="D52" s="27" t="s">
        <v>8</v>
      </c>
      <c r="E52" s="58">
        <v>130.1254465943907</v>
      </c>
      <c r="F52" s="59">
        <v>63410</v>
      </c>
      <c r="G52" s="60">
        <v>15.347534244083461</v>
      </c>
      <c r="H52" s="55">
        <v>47981</v>
      </c>
      <c r="I52" s="55">
        <v>5646</v>
      </c>
      <c r="J52" s="55">
        <v>6559</v>
      </c>
      <c r="K52" s="55">
        <v>2128</v>
      </c>
      <c r="L52" s="56">
        <v>44.853228962818001</v>
      </c>
      <c r="M52" s="56">
        <v>26.827299412915849</v>
      </c>
      <c r="N52" s="56">
        <v>28.319471624266146</v>
      </c>
      <c r="O52" s="54">
        <v>19.656856249108436</v>
      </c>
      <c r="P52" s="52" t="s">
        <v>5107</v>
      </c>
    </row>
    <row r="53" spans="1:16" x14ac:dyDescent="0.2">
      <c r="A53" s="26" t="s">
        <v>3519</v>
      </c>
      <c r="B53" s="26" t="s">
        <v>3520</v>
      </c>
      <c r="C53" s="26" t="s">
        <v>4972</v>
      </c>
      <c r="D53" s="27" t="s">
        <v>295</v>
      </c>
      <c r="E53" s="58">
        <v>62.011423670000198</v>
      </c>
      <c r="F53" s="59">
        <v>12724</v>
      </c>
      <c r="G53" s="60">
        <v>0.9440698135660508</v>
      </c>
      <c r="H53" s="55">
        <v>8493</v>
      </c>
      <c r="I53" s="55">
        <v>2274</v>
      </c>
      <c r="J53" s="55">
        <v>1206</v>
      </c>
      <c r="K53" s="55">
        <v>751</v>
      </c>
      <c r="L53" s="56">
        <v>51.955445544554458</v>
      </c>
      <c r="M53" s="56">
        <v>19.727722772277229</v>
      </c>
      <c r="N53" s="56">
        <v>28.316831683168314</v>
      </c>
      <c r="O53" s="54">
        <v>23.420701534202415</v>
      </c>
      <c r="P53" s="52" t="s">
        <v>5108</v>
      </c>
    </row>
    <row r="54" spans="1:16" x14ac:dyDescent="0.2">
      <c r="A54" s="26" t="s">
        <v>3661</v>
      </c>
      <c r="B54" s="26" t="s">
        <v>3662</v>
      </c>
      <c r="C54" s="26" t="s">
        <v>4973</v>
      </c>
      <c r="D54" s="27" t="s">
        <v>295</v>
      </c>
      <c r="E54" s="58">
        <v>51.238073458601718</v>
      </c>
      <c r="F54" s="59">
        <v>12099</v>
      </c>
      <c r="G54" s="60">
        <v>13.755171116961273</v>
      </c>
      <c r="H54" s="55">
        <v>6158</v>
      </c>
      <c r="I54" s="55">
        <v>3080</v>
      </c>
      <c r="J54" s="55">
        <v>1925</v>
      </c>
      <c r="K54" s="55">
        <v>936</v>
      </c>
      <c r="L54" s="56">
        <v>71.912286359238948</v>
      </c>
      <c r="M54" s="56">
        <v>9.367945823927764</v>
      </c>
      <c r="N54" s="56">
        <v>18.719767816833279</v>
      </c>
      <c r="O54" s="54">
        <v>26.436027924637479</v>
      </c>
      <c r="P54" s="52" t="s">
        <v>5109</v>
      </c>
    </row>
    <row r="55" spans="1:16" x14ac:dyDescent="0.2">
      <c r="A55" s="26" t="s">
        <v>3912</v>
      </c>
      <c r="B55" s="26" t="s">
        <v>3913</v>
      </c>
      <c r="C55" s="26" t="s">
        <v>4973</v>
      </c>
      <c r="D55" s="27" t="s">
        <v>295</v>
      </c>
      <c r="E55" s="58">
        <v>56.153921843186822</v>
      </c>
      <c r="F55" s="59">
        <v>14838</v>
      </c>
      <c r="G55" s="60">
        <v>1.5397249024840853</v>
      </c>
      <c r="H55" s="55">
        <v>3955</v>
      </c>
      <c r="I55" s="55">
        <v>1647</v>
      </c>
      <c r="J55" s="55">
        <v>7554</v>
      </c>
      <c r="K55" s="55">
        <v>1682</v>
      </c>
      <c r="L55" s="56">
        <v>51.421744324970135</v>
      </c>
      <c r="M55" s="56">
        <v>19.322978892871365</v>
      </c>
      <c r="N55" s="56">
        <v>29.2552767821585</v>
      </c>
      <c r="O55" s="54">
        <v>14.688199335999045</v>
      </c>
      <c r="P55" s="52" t="s">
        <v>5108</v>
      </c>
    </row>
    <row r="56" spans="1:16" x14ac:dyDescent="0.2">
      <c r="A56" s="26" t="s">
        <v>4147</v>
      </c>
      <c r="B56" s="26" t="s">
        <v>4148</v>
      </c>
      <c r="C56" s="26" t="s">
        <v>4973</v>
      </c>
      <c r="D56" s="27" t="s">
        <v>295</v>
      </c>
      <c r="E56" s="58">
        <v>168.34549292541308</v>
      </c>
      <c r="F56" s="59">
        <v>30066</v>
      </c>
      <c r="G56" s="60">
        <v>11.553873552983074</v>
      </c>
      <c r="H56" s="55">
        <v>22362</v>
      </c>
      <c r="I56" s="55">
        <v>3810</v>
      </c>
      <c r="J56" s="55">
        <v>1767</v>
      </c>
      <c r="K56" s="55">
        <v>2127</v>
      </c>
      <c r="L56" s="56">
        <v>39.256936450601359</v>
      </c>
      <c r="M56" s="56">
        <v>47.227404437740645</v>
      </c>
      <c r="N56" s="56">
        <v>13.515659111658001</v>
      </c>
      <c r="O56" s="54">
        <v>18.408301504828898</v>
      </c>
      <c r="P56" s="52" t="s">
        <v>5107</v>
      </c>
    </row>
    <row r="57" spans="1:16" x14ac:dyDescent="0.2">
      <c r="A57" s="26" t="s">
        <v>4227</v>
      </c>
      <c r="B57" s="26" t="s">
        <v>4228</v>
      </c>
      <c r="C57" s="26" t="s">
        <v>4975</v>
      </c>
      <c r="D57" s="27" t="s">
        <v>8</v>
      </c>
      <c r="E57" s="58">
        <v>33.707004950839597</v>
      </c>
      <c r="F57" s="59">
        <v>14529</v>
      </c>
      <c r="G57" s="60">
        <v>9.1421274038461462</v>
      </c>
      <c r="H57" s="55">
        <v>7703</v>
      </c>
      <c r="I57" s="55">
        <v>3325</v>
      </c>
      <c r="J57" s="55">
        <v>2070</v>
      </c>
      <c r="K57" s="55">
        <v>1431</v>
      </c>
      <c r="L57" s="56">
        <v>71.435755594669345</v>
      </c>
      <c r="M57" s="56">
        <v>11.679658033693739</v>
      </c>
      <c r="N57" s="56">
        <v>16.88458637163691</v>
      </c>
      <c r="O57" s="54">
        <v>34.601676366411056</v>
      </c>
      <c r="P57" s="52" t="s">
        <v>5108</v>
      </c>
    </row>
    <row r="58" spans="1:16" x14ac:dyDescent="0.2">
      <c r="A58" s="26" t="s">
        <v>720</v>
      </c>
      <c r="B58" s="26" t="s">
        <v>721</v>
      </c>
      <c r="C58" s="26" t="s">
        <v>4973</v>
      </c>
      <c r="D58" s="27" t="s">
        <v>295</v>
      </c>
      <c r="E58" s="58">
        <v>52.377688465173271</v>
      </c>
      <c r="F58" s="59">
        <v>10087</v>
      </c>
      <c r="G58" s="60">
        <v>5.0291545189504294</v>
      </c>
      <c r="H58" s="55">
        <v>7043</v>
      </c>
      <c r="I58" s="55">
        <v>1501</v>
      </c>
      <c r="J58" s="55">
        <v>559</v>
      </c>
      <c r="K58" s="55">
        <v>984</v>
      </c>
      <c r="L58" s="56">
        <v>54.683081018133414</v>
      </c>
      <c r="M58" s="56">
        <v>28.015305273664946</v>
      </c>
      <c r="N58" s="56">
        <v>17.301613708201629</v>
      </c>
      <c r="O58" s="54">
        <v>26.555483212169566</v>
      </c>
      <c r="P58" s="52" t="s">
        <v>5108</v>
      </c>
    </row>
    <row r="59" spans="1:16" x14ac:dyDescent="0.2">
      <c r="A59" s="26" t="s">
        <v>4357</v>
      </c>
      <c r="B59" s="26" t="s">
        <v>4358</v>
      </c>
      <c r="C59" s="26" t="s">
        <v>4973</v>
      </c>
      <c r="D59" s="27" t="s">
        <v>295</v>
      </c>
      <c r="E59" s="58">
        <v>89.57243629732713</v>
      </c>
      <c r="F59" s="59">
        <v>18666</v>
      </c>
      <c r="G59" s="60">
        <v>10.469314079422375</v>
      </c>
      <c r="H59" s="55">
        <v>13556</v>
      </c>
      <c r="I59" s="55">
        <v>2479</v>
      </c>
      <c r="J59" s="55">
        <v>1099</v>
      </c>
      <c r="K59" s="55">
        <v>1532</v>
      </c>
      <c r="L59" s="56">
        <v>37.542420814479641</v>
      </c>
      <c r="M59" s="56">
        <v>30.550056561085974</v>
      </c>
      <c r="N59" s="56">
        <v>31.907522624434385</v>
      </c>
      <c r="O59" s="54">
        <v>25.890029066216496</v>
      </c>
      <c r="P59" s="52" t="s">
        <v>5109</v>
      </c>
    </row>
    <row r="60" spans="1:16" x14ac:dyDescent="0.2">
      <c r="A60" s="26" t="s">
        <v>4044</v>
      </c>
      <c r="B60" s="26" t="s">
        <v>4045</v>
      </c>
      <c r="C60" s="26" t="s">
        <v>4973</v>
      </c>
      <c r="D60" s="27" t="s">
        <v>295</v>
      </c>
      <c r="E60" s="58">
        <v>130.84583447573539</v>
      </c>
      <c r="F60" s="59">
        <v>26725</v>
      </c>
      <c r="G60" s="60">
        <v>22.687416792911907</v>
      </c>
      <c r="H60" s="55">
        <v>13313</v>
      </c>
      <c r="I60" s="55">
        <v>1526</v>
      </c>
      <c r="J60" s="55">
        <v>9003</v>
      </c>
      <c r="K60" s="55">
        <v>2671</v>
      </c>
      <c r="L60" s="56">
        <v>46.747744213417022</v>
      </c>
      <c r="M60" s="56">
        <v>29.941153393487639</v>
      </c>
      <c r="N60" s="56">
        <v>23.311102393095332</v>
      </c>
      <c r="O60" s="54">
        <v>24.046220334809089</v>
      </c>
      <c r="P60" s="52" t="s">
        <v>5107</v>
      </c>
    </row>
    <row r="61" spans="1:16" x14ac:dyDescent="0.2">
      <c r="A61" s="26" t="s">
        <v>4938</v>
      </c>
      <c r="B61" s="26" t="s">
        <v>4939</v>
      </c>
      <c r="C61" s="26" t="s">
        <v>4973</v>
      </c>
      <c r="D61" s="27" t="s">
        <v>295</v>
      </c>
      <c r="E61" s="58">
        <v>10.489704139390113</v>
      </c>
      <c r="F61" s="59">
        <v>1894</v>
      </c>
      <c r="G61" s="60">
        <v>5.5153203342618307</v>
      </c>
      <c r="H61" s="55">
        <v>158</v>
      </c>
      <c r="I61" s="55">
        <v>1098</v>
      </c>
      <c r="J61" s="55">
        <v>80</v>
      </c>
      <c r="K61" s="55">
        <v>558</v>
      </c>
      <c r="L61" s="56" t="s">
        <v>4977</v>
      </c>
      <c r="M61" s="56" t="s">
        <v>4977</v>
      </c>
      <c r="N61" s="56" t="s">
        <v>4977</v>
      </c>
      <c r="O61" s="54">
        <v>26.674673419551038</v>
      </c>
      <c r="P61" s="52" t="s">
        <v>5108</v>
      </c>
    </row>
    <row r="62" spans="1:16" x14ac:dyDescent="0.2">
      <c r="A62" s="26" t="s">
        <v>4946</v>
      </c>
      <c r="B62" s="26" t="s">
        <v>4947</v>
      </c>
      <c r="C62" s="26" t="s">
        <v>4973</v>
      </c>
      <c r="D62" s="27" t="s">
        <v>295</v>
      </c>
      <c r="E62" s="58">
        <v>4.2133196769012313</v>
      </c>
      <c r="F62" s="59">
        <v>905</v>
      </c>
      <c r="G62" s="60">
        <v>5.3550640279394601</v>
      </c>
      <c r="H62" s="55">
        <v>0</v>
      </c>
      <c r="I62" s="55">
        <v>776</v>
      </c>
      <c r="J62" s="55">
        <v>129</v>
      </c>
      <c r="K62" s="55">
        <v>0</v>
      </c>
      <c r="L62" s="56" t="s">
        <v>4977</v>
      </c>
      <c r="M62" s="56" t="s">
        <v>4977</v>
      </c>
      <c r="N62" s="56" t="s">
        <v>4977</v>
      </c>
      <c r="O62" s="54">
        <v>24.872613539388485</v>
      </c>
      <c r="P62" s="52" t="s">
        <v>5108</v>
      </c>
    </row>
    <row r="63" spans="1:16" x14ac:dyDescent="0.2">
      <c r="A63" s="26" t="s">
        <v>4951</v>
      </c>
      <c r="B63" s="26" t="s">
        <v>4952</v>
      </c>
      <c r="C63" s="26" t="s">
        <v>4973</v>
      </c>
      <c r="D63" s="27" t="s">
        <v>295</v>
      </c>
      <c r="E63" s="58">
        <v>67.066352041696021</v>
      </c>
      <c r="F63" s="59">
        <v>13614</v>
      </c>
      <c r="G63" s="60">
        <v>26.371484266221113</v>
      </c>
      <c r="H63" s="55">
        <v>10927</v>
      </c>
      <c r="I63" s="55">
        <v>1129</v>
      </c>
      <c r="J63" s="55">
        <v>655</v>
      </c>
      <c r="K63" s="55">
        <v>660</v>
      </c>
      <c r="L63" s="56">
        <v>88.887288440763413</v>
      </c>
      <c r="M63" s="56">
        <v>2.6863521786100106</v>
      </c>
      <c r="N63" s="56">
        <v>8.4263593806265753</v>
      </c>
      <c r="O63" s="54">
        <v>23.337322039649191</v>
      </c>
      <c r="P63" s="52" t="s">
        <v>5107</v>
      </c>
    </row>
    <row r="64" spans="1:16" x14ac:dyDescent="0.2">
      <c r="A64" s="26"/>
      <c r="B64" s="26"/>
      <c r="C64" s="26"/>
      <c r="D64" s="27"/>
      <c r="E64" s="58"/>
      <c r="F64" s="59"/>
      <c r="G64" s="60"/>
      <c r="H64" s="55"/>
      <c r="I64" s="55"/>
      <c r="J64" s="55"/>
      <c r="K64" s="55"/>
      <c r="L64" s="55"/>
      <c r="M64" s="55"/>
      <c r="N64" s="55"/>
      <c r="O64" s="55"/>
      <c r="P64" s="55"/>
    </row>
    <row r="65" spans="1:16" x14ac:dyDescent="0.2">
      <c r="A65" s="26"/>
      <c r="B65" s="26"/>
      <c r="C65" s="26"/>
      <c r="D65" s="27"/>
      <c r="E65" s="58"/>
      <c r="F65" s="59"/>
      <c r="G65" s="60"/>
      <c r="H65" s="55"/>
      <c r="I65" s="55"/>
      <c r="J65" s="55"/>
      <c r="K65" s="55"/>
      <c r="L65" s="55"/>
      <c r="M65" s="55"/>
      <c r="N65" s="55"/>
      <c r="O65" s="55"/>
      <c r="P65" s="55"/>
    </row>
    <row r="66" spans="1:16" x14ac:dyDescent="0.2">
      <c r="A66" s="26"/>
      <c r="B66" s="26"/>
      <c r="C66" s="26"/>
      <c r="D66" s="27"/>
      <c r="E66" s="58"/>
      <c r="F66" s="59"/>
      <c r="G66" s="60"/>
      <c r="H66" s="55"/>
      <c r="I66" s="55"/>
      <c r="J66" s="55"/>
      <c r="K66" s="55"/>
      <c r="L66" s="55"/>
      <c r="M66" s="55"/>
      <c r="N66" s="55"/>
      <c r="O66" s="55"/>
      <c r="P66" s="55"/>
    </row>
    <row r="67" spans="1:16" x14ac:dyDescent="0.2">
      <c r="A67" s="26"/>
      <c r="B67" s="26"/>
      <c r="C67" s="26"/>
      <c r="D67" s="27"/>
      <c r="E67" s="58"/>
      <c r="F67" s="59"/>
      <c r="G67" s="60"/>
      <c r="H67" s="55"/>
      <c r="I67" s="55"/>
      <c r="J67" s="55"/>
      <c r="K67" s="55"/>
      <c r="L67" s="55"/>
      <c r="M67" s="55"/>
      <c r="N67" s="55"/>
      <c r="O67" s="55"/>
      <c r="P67" s="55"/>
    </row>
    <row r="68" spans="1:16" x14ac:dyDescent="0.2">
      <c r="A68" s="26"/>
      <c r="B68" s="26"/>
      <c r="C68" s="26"/>
      <c r="D68" s="27"/>
      <c r="E68" s="58"/>
      <c r="F68" s="59"/>
      <c r="G68" s="60"/>
      <c r="H68" s="55"/>
      <c r="I68" s="55"/>
      <c r="J68" s="55"/>
      <c r="K68" s="55"/>
      <c r="L68" s="55"/>
      <c r="M68" s="55"/>
      <c r="N68" s="55"/>
      <c r="O68" s="55"/>
      <c r="P68" s="55"/>
    </row>
    <row r="69" spans="1:16" x14ac:dyDescent="0.2">
      <c r="A69" s="26"/>
      <c r="B69" s="26"/>
      <c r="C69" s="26"/>
      <c r="D69" s="27"/>
      <c r="E69" s="58"/>
      <c r="F69" s="59"/>
      <c r="G69" s="60"/>
      <c r="H69" s="55"/>
      <c r="I69" s="55"/>
      <c r="J69" s="55"/>
      <c r="K69" s="55"/>
      <c r="L69" s="55"/>
      <c r="M69" s="55"/>
      <c r="N69" s="55"/>
      <c r="O69" s="55"/>
      <c r="P69" s="55"/>
    </row>
    <row r="70" spans="1:16" x14ac:dyDescent="0.2">
      <c r="A70" s="26"/>
      <c r="B70" s="26"/>
      <c r="C70" s="26"/>
      <c r="D70" s="27"/>
      <c r="E70" s="58"/>
      <c r="F70" s="59"/>
      <c r="G70" s="60"/>
      <c r="H70" s="55"/>
      <c r="I70" s="55"/>
      <c r="J70" s="55"/>
      <c r="K70" s="55"/>
      <c r="L70" s="55"/>
      <c r="M70" s="55"/>
      <c r="N70" s="55"/>
      <c r="O70" s="55"/>
      <c r="P70" s="55"/>
    </row>
    <row r="71" spans="1:16" x14ac:dyDescent="0.2">
      <c r="A71" s="26"/>
      <c r="B71" s="26"/>
      <c r="C71" s="26"/>
      <c r="D71" s="27"/>
      <c r="E71" s="58"/>
      <c r="F71" s="59"/>
      <c r="G71" s="60"/>
      <c r="H71" s="55"/>
      <c r="I71" s="55"/>
      <c r="J71" s="55"/>
      <c r="K71" s="55"/>
      <c r="L71" s="55"/>
      <c r="M71" s="55"/>
      <c r="N71" s="55"/>
      <c r="O71" s="55"/>
      <c r="P71" s="55"/>
    </row>
    <row r="72" spans="1:16" x14ac:dyDescent="0.2">
      <c r="A72" s="26"/>
      <c r="B72" s="26"/>
      <c r="C72" s="26"/>
      <c r="D72" s="27"/>
      <c r="E72" s="58"/>
      <c r="F72" s="59"/>
      <c r="G72" s="60"/>
      <c r="H72" s="55"/>
      <c r="I72" s="55"/>
      <c r="J72" s="55"/>
      <c r="K72" s="55"/>
      <c r="L72" s="55"/>
      <c r="M72" s="55"/>
      <c r="N72" s="55"/>
      <c r="O72" s="55"/>
      <c r="P72" s="55"/>
    </row>
    <row r="73" spans="1:16" x14ac:dyDescent="0.2">
      <c r="A73" s="26"/>
      <c r="B73" s="26"/>
      <c r="C73" s="26"/>
      <c r="D73" s="27"/>
      <c r="E73" s="58"/>
      <c r="F73" s="59"/>
      <c r="G73" s="60"/>
      <c r="H73" s="55"/>
      <c r="I73" s="55"/>
      <c r="J73" s="55"/>
      <c r="K73" s="55"/>
      <c r="L73" s="55"/>
      <c r="M73" s="55"/>
      <c r="N73" s="55"/>
      <c r="O73" s="55"/>
      <c r="P73" s="55"/>
    </row>
    <row r="74" spans="1:16" x14ac:dyDescent="0.2">
      <c r="A74" s="26"/>
      <c r="B74" s="26"/>
      <c r="C74" s="26"/>
      <c r="D74" s="27"/>
      <c r="E74" s="58"/>
      <c r="F74" s="59"/>
      <c r="G74" s="60"/>
      <c r="H74" s="55"/>
      <c r="I74" s="55"/>
      <c r="J74" s="55"/>
      <c r="K74" s="55"/>
      <c r="L74" s="55"/>
      <c r="M74" s="55"/>
      <c r="N74" s="55"/>
      <c r="O74" s="55"/>
      <c r="P74" s="55"/>
    </row>
    <row r="75" spans="1:16" x14ac:dyDescent="0.2">
      <c r="A75" s="26"/>
      <c r="B75" s="26"/>
      <c r="C75" s="26"/>
      <c r="D75" s="27"/>
      <c r="E75" s="58"/>
      <c r="F75" s="59"/>
      <c r="G75" s="60"/>
      <c r="H75" s="55"/>
      <c r="I75" s="55"/>
      <c r="J75" s="55"/>
      <c r="K75" s="55"/>
      <c r="L75" s="55"/>
      <c r="M75" s="55"/>
      <c r="N75" s="55"/>
      <c r="O75" s="55"/>
      <c r="P75" s="55"/>
    </row>
    <row r="76" spans="1:16" x14ac:dyDescent="0.2">
      <c r="A76" s="26"/>
      <c r="B76" s="26"/>
      <c r="C76" s="26"/>
      <c r="D76" s="27"/>
      <c r="E76" s="58"/>
      <c r="F76" s="59"/>
      <c r="G76" s="60"/>
      <c r="H76" s="55"/>
      <c r="I76" s="55"/>
      <c r="J76" s="55"/>
      <c r="K76" s="55"/>
      <c r="L76" s="55"/>
      <c r="M76" s="55"/>
      <c r="N76" s="55"/>
      <c r="O76" s="55"/>
      <c r="P76" s="55"/>
    </row>
    <row r="77" spans="1:16" x14ac:dyDescent="0.2">
      <c r="A77" s="26"/>
      <c r="B77" s="26"/>
      <c r="C77" s="26"/>
      <c r="D77" s="27"/>
      <c r="E77" s="58"/>
      <c r="F77" s="59"/>
      <c r="G77" s="60"/>
      <c r="H77" s="55"/>
      <c r="I77" s="55"/>
      <c r="J77" s="55"/>
      <c r="K77" s="55"/>
      <c r="L77" s="55"/>
      <c r="M77" s="55"/>
      <c r="N77" s="55"/>
      <c r="O77" s="55"/>
      <c r="P77" s="55"/>
    </row>
    <row r="78" spans="1:16" x14ac:dyDescent="0.2">
      <c r="A78" s="26"/>
      <c r="B78" s="26"/>
      <c r="C78" s="26"/>
      <c r="D78" s="27"/>
      <c r="E78" s="58"/>
      <c r="F78" s="59"/>
      <c r="G78" s="60"/>
      <c r="H78" s="55"/>
      <c r="I78" s="55"/>
      <c r="J78" s="55"/>
      <c r="K78" s="55"/>
      <c r="L78" s="55"/>
      <c r="M78" s="55"/>
      <c r="N78" s="55"/>
      <c r="O78" s="55"/>
      <c r="P78" s="55"/>
    </row>
    <row r="79" spans="1:16" x14ac:dyDescent="0.2">
      <c r="A79" s="26"/>
      <c r="B79" s="26"/>
      <c r="C79" s="26"/>
      <c r="D79" s="27"/>
      <c r="E79" s="58"/>
      <c r="F79" s="59"/>
      <c r="G79" s="60"/>
      <c r="H79" s="55"/>
      <c r="I79" s="55"/>
      <c r="J79" s="55"/>
      <c r="K79" s="55"/>
      <c r="L79" s="55"/>
      <c r="M79" s="55"/>
      <c r="N79" s="55"/>
      <c r="O79" s="55"/>
      <c r="P79" s="55"/>
    </row>
    <row r="80" spans="1:16" x14ac:dyDescent="0.2">
      <c r="A80" s="26"/>
      <c r="B80" s="26"/>
      <c r="C80" s="26"/>
      <c r="D80" s="27"/>
      <c r="E80" s="58"/>
      <c r="F80" s="59"/>
      <c r="G80" s="60"/>
      <c r="H80" s="55"/>
      <c r="I80" s="55"/>
      <c r="J80" s="55"/>
      <c r="K80" s="55"/>
      <c r="L80" s="55"/>
      <c r="M80" s="55"/>
      <c r="N80" s="55"/>
      <c r="O80" s="55"/>
      <c r="P80" s="55"/>
    </row>
    <row r="81" spans="1:16" x14ac:dyDescent="0.2">
      <c r="A81" s="26"/>
      <c r="B81" s="26"/>
      <c r="C81" s="26"/>
      <c r="D81" s="27"/>
      <c r="E81" s="58"/>
      <c r="F81" s="59"/>
      <c r="G81" s="60"/>
      <c r="H81" s="55"/>
      <c r="I81" s="55"/>
      <c r="J81" s="55"/>
      <c r="K81" s="55"/>
      <c r="L81" s="55"/>
      <c r="M81" s="55"/>
      <c r="N81" s="55"/>
      <c r="O81" s="55"/>
      <c r="P81" s="55"/>
    </row>
    <row r="82" spans="1:16" x14ac:dyDescent="0.2">
      <c r="A82" s="26"/>
      <c r="B82" s="26"/>
      <c r="C82" s="26"/>
      <c r="D82" s="27"/>
      <c r="E82" s="58"/>
      <c r="F82" s="59"/>
      <c r="G82" s="60"/>
      <c r="H82" s="55"/>
      <c r="I82" s="55"/>
      <c r="J82" s="55"/>
      <c r="K82" s="55"/>
      <c r="L82" s="55"/>
      <c r="M82" s="55"/>
      <c r="N82" s="55"/>
      <c r="O82" s="55"/>
      <c r="P82" s="55"/>
    </row>
    <row r="83" spans="1:16" x14ac:dyDescent="0.2">
      <c r="A83" s="26"/>
      <c r="B83" s="26"/>
      <c r="C83" s="26"/>
      <c r="D83" s="27"/>
      <c r="E83" s="58"/>
      <c r="F83" s="59"/>
      <c r="G83" s="60"/>
      <c r="H83" s="55"/>
      <c r="I83" s="55"/>
      <c r="J83" s="55"/>
      <c r="K83" s="55"/>
      <c r="L83" s="55"/>
      <c r="M83" s="55"/>
      <c r="N83" s="55"/>
      <c r="O83" s="55"/>
      <c r="P83" s="55"/>
    </row>
    <row r="84" spans="1:16" x14ac:dyDescent="0.2">
      <c r="A84" s="26"/>
      <c r="B84" s="26"/>
      <c r="C84" s="26"/>
      <c r="D84" s="27"/>
      <c r="E84" s="58"/>
      <c r="F84" s="59"/>
      <c r="G84" s="60"/>
      <c r="H84" s="55"/>
      <c r="I84" s="55"/>
      <c r="J84" s="55"/>
      <c r="K84" s="55"/>
      <c r="L84" s="55"/>
      <c r="M84" s="55"/>
      <c r="N84" s="55"/>
      <c r="O84" s="55"/>
      <c r="P84" s="55"/>
    </row>
    <row r="85" spans="1:16" x14ac:dyDescent="0.2">
      <c r="A85" s="26"/>
      <c r="B85" s="26"/>
      <c r="C85" s="26"/>
      <c r="D85" s="27"/>
      <c r="E85" s="58"/>
      <c r="F85" s="59"/>
      <c r="G85" s="60"/>
      <c r="H85" s="55"/>
      <c r="I85" s="55"/>
      <c r="J85" s="55"/>
      <c r="K85" s="55"/>
      <c r="L85" s="55"/>
      <c r="M85" s="55"/>
      <c r="N85" s="55"/>
      <c r="O85" s="55"/>
      <c r="P85" s="55"/>
    </row>
    <row r="86" spans="1:16" x14ac:dyDescent="0.2">
      <c r="A86" s="26"/>
      <c r="B86" s="26"/>
      <c r="C86" s="26"/>
      <c r="D86" s="27"/>
      <c r="E86" s="58"/>
      <c r="F86" s="59"/>
      <c r="G86" s="60"/>
      <c r="H86" s="55"/>
      <c r="I86" s="55"/>
      <c r="J86" s="55"/>
      <c r="K86" s="55"/>
      <c r="L86" s="55"/>
      <c r="M86" s="55"/>
      <c r="N86" s="55"/>
      <c r="O86" s="55"/>
      <c r="P86" s="55"/>
    </row>
    <row r="87" spans="1:16" x14ac:dyDescent="0.2">
      <c r="A87" s="26"/>
      <c r="B87" s="26"/>
      <c r="C87" s="26"/>
      <c r="D87" s="27"/>
      <c r="E87" s="58"/>
      <c r="F87" s="59"/>
      <c r="G87" s="60"/>
      <c r="H87" s="55"/>
      <c r="I87" s="55"/>
      <c r="J87" s="55"/>
      <c r="K87" s="55"/>
      <c r="L87" s="55"/>
      <c r="M87" s="55"/>
      <c r="N87" s="55"/>
      <c r="O87" s="55"/>
      <c r="P87" s="55"/>
    </row>
    <row r="88" spans="1:16" x14ac:dyDescent="0.2">
      <c r="A88" s="26"/>
      <c r="B88" s="26"/>
      <c r="C88" s="26"/>
      <c r="D88" s="27"/>
      <c r="E88" s="58"/>
      <c r="F88" s="59"/>
      <c r="G88" s="60"/>
      <c r="H88" s="55"/>
      <c r="I88" s="55"/>
      <c r="J88" s="55"/>
      <c r="K88" s="55"/>
      <c r="L88" s="55"/>
      <c r="M88" s="55"/>
      <c r="N88" s="55"/>
      <c r="O88" s="55"/>
      <c r="P88" s="55"/>
    </row>
    <row r="89" spans="1:16" x14ac:dyDescent="0.2">
      <c r="A89" s="26"/>
      <c r="B89" s="26"/>
      <c r="C89" s="26"/>
      <c r="D89" s="27"/>
      <c r="E89" s="58"/>
      <c r="F89" s="59"/>
      <c r="G89" s="60"/>
      <c r="H89" s="55"/>
      <c r="I89" s="55"/>
      <c r="J89" s="55"/>
      <c r="K89" s="55"/>
      <c r="L89" s="55"/>
      <c r="M89" s="55"/>
      <c r="N89" s="55"/>
      <c r="O89" s="55"/>
      <c r="P89" s="55"/>
    </row>
    <row r="90" spans="1:16" x14ac:dyDescent="0.2">
      <c r="A90" s="26"/>
      <c r="B90" s="26"/>
      <c r="C90" s="26"/>
      <c r="D90" s="27"/>
      <c r="E90" s="58"/>
      <c r="F90" s="59"/>
      <c r="G90" s="60"/>
      <c r="H90" s="55"/>
      <c r="I90" s="55"/>
      <c r="J90" s="55"/>
      <c r="K90" s="55"/>
      <c r="L90" s="55"/>
      <c r="M90" s="55"/>
      <c r="N90" s="55"/>
      <c r="O90" s="55"/>
      <c r="P90" s="55"/>
    </row>
    <row r="91" spans="1:16" x14ac:dyDescent="0.2">
      <c r="A91" s="26"/>
      <c r="B91" s="26"/>
      <c r="C91" s="26"/>
      <c r="D91" s="27"/>
      <c r="E91" s="58"/>
      <c r="F91" s="59"/>
      <c r="G91" s="60"/>
      <c r="H91" s="55"/>
      <c r="I91" s="55"/>
      <c r="J91" s="55"/>
      <c r="K91" s="55"/>
      <c r="L91" s="55"/>
      <c r="M91" s="55"/>
      <c r="N91" s="55"/>
      <c r="O91" s="55"/>
      <c r="P91" s="55"/>
    </row>
    <row r="92" spans="1:16" x14ac:dyDescent="0.2">
      <c r="A92" s="26"/>
      <c r="B92" s="26"/>
      <c r="C92" s="26"/>
      <c r="D92" s="27"/>
      <c r="E92" s="58"/>
      <c r="F92" s="59"/>
      <c r="G92" s="60"/>
      <c r="H92" s="55"/>
      <c r="I92" s="55"/>
      <c r="J92" s="55"/>
      <c r="K92" s="55"/>
      <c r="L92" s="55"/>
      <c r="M92" s="55"/>
      <c r="N92" s="55"/>
      <c r="O92" s="55"/>
      <c r="P92" s="55"/>
    </row>
    <row r="93" spans="1:16" x14ac:dyDescent="0.2">
      <c r="A93" s="26"/>
      <c r="B93" s="26"/>
      <c r="C93" s="26"/>
      <c r="D93" s="27"/>
      <c r="E93" s="58"/>
      <c r="F93" s="59"/>
      <c r="G93" s="60"/>
      <c r="H93" s="55"/>
      <c r="I93" s="55"/>
      <c r="J93" s="55"/>
      <c r="K93" s="55"/>
      <c r="L93" s="55"/>
      <c r="M93" s="55"/>
      <c r="N93" s="55"/>
      <c r="O93" s="55"/>
      <c r="P93" s="55"/>
    </row>
    <row r="94" spans="1:16" x14ac:dyDescent="0.2">
      <c r="A94" s="26"/>
      <c r="B94" s="26"/>
      <c r="C94" s="26"/>
      <c r="D94" s="27"/>
      <c r="E94" s="58"/>
      <c r="F94" s="59"/>
      <c r="G94" s="60"/>
      <c r="H94" s="55"/>
      <c r="I94" s="55"/>
      <c r="J94" s="55"/>
      <c r="K94" s="55"/>
      <c r="L94" s="55"/>
      <c r="M94" s="55"/>
      <c r="N94" s="55"/>
      <c r="O94" s="55"/>
      <c r="P94" s="55"/>
    </row>
    <row r="95" spans="1:16" x14ac:dyDescent="0.2">
      <c r="A95" s="26"/>
      <c r="B95" s="26"/>
      <c r="C95" s="26"/>
      <c r="D95" s="27"/>
      <c r="E95" s="58"/>
      <c r="F95" s="59"/>
      <c r="G95" s="60"/>
      <c r="H95" s="55"/>
      <c r="I95" s="55"/>
      <c r="J95" s="55"/>
      <c r="K95" s="55"/>
      <c r="L95" s="55"/>
      <c r="M95" s="55"/>
      <c r="N95" s="55"/>
      <c r="O95" s="55"/>
      <c r="P95" s="55"/>
    </row>
    <row r="96" spans="1:16" x14ac:dyDescent="0.2">
      <c r="A96" s="26"/>
      <c r="B96" s="26"/>
      <c r="C96" s="26"/>
      <c r="D96" s="27"/>
      <c r="E96" s="58"/>
      <c r="F96" s="59"/>
      <c r="G96" s="60"/>
      <c r="H96" s="55"/>
      <c r="I96" s="55"/>
      <c r="J96" s="55"/>
      <c r="K96" s="55"/>
      <c r="L96" s="55"/>
      <c r="M96" s="55"/>
      <c r="N96" s="55"/>
      <c r="O96" s="55"/>
      <c r="P96" s="55"/>
    </row>
    <row r="97" spans="1:16" x14ac:dyDescent="0.2">
      <c r="A97" s="26"/>
      <c r="B97" s="26"/>
      <c r="C97" s="26"/>
      <c r="D97" s="27"/>
      <c r="E97" s="58"/>
      <c r="F97" s="59"/>
      <c r="G97" s="60"/>
      <c r="H97" s="55"/>
      <c r="I97" s="55"/>
      <c r="J97" s="55"/>
      <c r="K97" s="55"/>
      <c r="L97" s="55"/>
      <c r="M97" s="55"/>
      <c r="N97" s="55"/>
      <c r="O97" s="55"/>
      <c r="P97" s="55"/>
    </row>
    <row r="98" spans="1:16" x14ac:dyDescent="0.2">
      <c r="A98" s="26"/>
      <c r="B98" s="26"/>
      <c r="C98" s="26"/>
      <c r="D98" s="27"/>
      <c r="E98" s="58"/>
      <c r="F98" s="59"/>
      <c r="G98" s="60"/>
      <c r="H98" s="55"/>
      <c r="I98" s="55"/>
      <c r="J98" s="55"/>
      <c r="K98" s="55"/>
      <c r="L98" s="55"/>
      <c r="M98" s="55"/>
      <c r="N98" s="55"/>
      <c r="O98" s="55"/>
      <c r="P98" s="55"/>
    </row>
    <row r="99" spans="1:16" x14ac:dyDescent="0.2">
      <c r="A99" s="26"/>
      <c r="B99" s="26"/>
      <c r="C99" s="26"/>
      <c r="D99" s="27"/>
      <c r="E99" s="58"/>
      <c r="F99" s="59"/>
      <c r="G99" s="60"/>
      <c r="H99" s="55"/>
      <c r="I99" s="55"/>
      <c r="J99" s="55"/>
      <c r="K99" s="55"/>
      <c r="L99" s="55"/>
      <c r="M99" s="55"/>
      <c r="N99" s="55"/>
      <c r="O99" s="55"/>
      <c r="P99" s="55"/>
    </row>
    <row r="100" spans="1:16" x14ac:dyDescent="0.2">
      <c r="A100" s="26"/>
      <c r="B100" s="26"/>
      <c r="C100" s="26"/>
      <c r="D100" s="27"/>
      <c r="E100" s="58"/>
      <c r="F100" s="59"/>
      <c r="G100" s="60"/>
      <c r="H100" s="55"/>
      <c r="I100" s="55"/>
      <c r="J100" s="55"/>
      <c r="K100" s="55"/>
      <c r="L100" s="55"/>
      <c r="M100" s="55"/>
      <c r="N100" s="55"/>
      <c r="O100" s="55"/>
      <c r="P100" s="55"/>
    </row>
    <row r="101" spans="1:16" x14ac:dyDescent="0.2">
      <c r="A101" s="26"/>
      <c r="B101" s="26"/>
      <c r="C101" s="26"/>
      <c r="D101" s="27"/>
      <c r="E101" s="58"/>
      <c r="F101" s="59"/>
      <c r="G101" s="60"/>
      <c r="H101" s="55"/>
      <c r="I101" s="55"/>
      <c r="J101" s="55"/>
      <c r="K101" s="55"/>
      <c r="L101" s="55"/>
      <c r="M101" s="55"/>
      <c r="N101" s="55"/>
      <c r="O101" s="55"/>
      <c r="P101" s="55"/>
    </row>
    <row r="102" spans="1:16" x14ac:dyDescent="0.2">
      <c r="A102" s="26"/>
      <c r="B102" s="26"/>
      <c r="C102" s="26"/>
      <c r="D102" s="27"/>
      <c r="E102" s="58"/>
      <c r="F102" s="59"/>
      <c r="G102" s="60"/>
      <c r="H102" s="55"/>
      <c r="I102" s="55"/>
      <c r="J102" s="55"/>
      <c r="K102" s="55"/>
      <c r="L102" s="55"/>
      <c r="M102" s="55"/>
      <c r="N102" s="55"/>
      <c r="O102" s="55"/>
      <c r="P102" s="55"/>
    </row>
    <row r="103" spans="1:16" x14ac:dyDescent="0.2">
      <c r="A103" s="26"/>
      <c r="B103" s="26"/>
      <c r="C103" s="26"/>
      <c r="D103" s="27"/>
      <c r="E103" s="58"/>
      <c r="F103" s="59"/>
      <c r="G103" s="60"/>
      <c r="H103" s="55"/>
      <c r="I103" s="55"/>
      <c r="J103" s="55"/>
      <c r="K103" s="55"/>
      <c r="L103" s="55"/>
      <c r="M103" s="55"/>
      <c r="N103" s="55"/>
      <c r="O103" s="55"/>
      <c r="P103" s="55"/>
    </row>
    <row r="104" spans="1:16" x14ac:dyDescent="0.2">
      <c r="A104" s="26"/>
      <c r="B104" s="26"/>
      <c r="C104" s="26"/>
      <c r="D104" s="27"/>
      <c r="E104" s="58"/>
      <c r="F104" s="59"/>
      <c r="G104" s="60"/>
      <c r="H104" s="55"/>
      <c r="I104" s="55"/>
      <c r="J104" s="55"/>
      <c r="K104" s="55"/>
      <c r="L104" s="55"/>
      <c r="M104" s="55"/>
      <c r="N104" s="55"/>
      <c r="O104" s="55"/>
      <c r="P104" s="55"/>
    </row>
    <row r="105" spans="1:16" x14ac:dyDescent="0.2">
      <c r="A105" s="26"/>
      <c r="B105" s="26"/>
      <c r="C105" s="26"/>
      <c r="D105" s="27"/>
      <c r="E105" s="58"/>
      <c r="F105" s="59"/>
      <c r="G105" s="60"/>
      <c r="H105" s="55"/>
      <c r="I105" s="55"/>
      <c r="J105" s="55"/>
      <c r="K105" s="55"/>
      <c r="L105" s="55"/>
      <c r="M105" s="55"/>
      <c r="N105" s="55"/>
      <c r="O105" s="55"/>
      <c r="P105" s="55"/>
    </row>
    <row r="106" spans="1:16" x14ac:dyDescent="0.2">
      <c r="A106" s="26"/>
      <c r="B106" s="26"/>
      <c r="C106" s="26"/>
      <c r="D106" s="27"/>
      <c r="E106" s="58"/>
      <c r="F106" s="59"/>
      <c r="G106" s="60"/>
      <c r="H106" s="55"/>
      <c r="I106" s="55"/>
      <c r="J106" s="55"/>
      <c r="K106" s="55"/>
      <c r="L106" s="55"/>
      <c r="M106" s="55"/>
      <c r="N106" s="55"/>
      <c r="O106" s="55"/>
      <c r="P106" s="55"/>
    </row>
    <row r="107" spans="1:16" x14ac:dyDescent="0.2">
      <c r="A107" s="26"/>
      <c r="B107" s="26"/>
      <c r="C107" s="26"/>
      <c r="D107" s="27"/>
      <c r="E107" s="58"/>
      <c r="F107" s="59"/>
      <c r="G107" s="60"/>
      <c r="H107" s="55"/>
      <c r="I107" s="55"/>
      <c r="J107" s="55"/>
      <c r="K107" s="55"/>
      <c r="L107" s="55"/>
      <c r="M107" s="55"/>
      <c r="N107" s="55"/>
      <c r="O107" s="55"/>
      <c r="P107" s="55"/>
    </row>
    <row r="108" spans="1:16" x14ac:dyDescent="0.2">
      <c r="A108" s="26"/>
      <c r="B108" s="26"/>
      <c r="C108" s="26"/>
      <c r="D108" s="27"/>
      <c r="E108" s="58"/>
      <c r="F108" s="59"/>
      <c r="G108" s="60"/>
      <c r="H108" s="55"/>
      <c r="I108" s="55"/>
      <c r="J108" s="55"/>
      <c r="K108" s="55"/>
      <c r="L108" s="55"/>
      <c r="M108" s="55"/>
      <c r="N108" s="55"/>
      <c r="O108" s="55"/>
      <c r="P108" s="55"/>
    </row>
    <row r="109" spans="1:16" x14ac:dyDescent="0.2">
      <c r="A109" s="26"/>
      <c r="B109" s="26"/>
      <c r="C109" s="26"/>
      <c r="D109" s="27"/>
      <c r="E109" s="58"/>
      <c r="F109" s="59"/>
      <c r="G109" s="60"/>
      <c r="H109" s="55"/>
      <c r="I109" s="55"/>
      <c r="J109" s="55"/>
      <c r="K109" s="55"/>
      <c r="L109" s="55"/>
      <c r="M109" s="55"/>
      <c r="N109" s="55"/>
      <c r="O109" s="55"/>
      <c r="P109" s="55"/>
    </row>
    <row r="110" spans="1:16" x14ac:dyDescent="0.2">
      <c r="A110" s="26"/>
      <c r="B110" s="26"/>
      <c r="C110" s="26"/>
      <c r="D110" s="27"/>
      <c r="E110" s="58"/>
      <c r="F110" s="59"/>
      <c r="G110" s="60"/>
      <c r="H110" s="55"/>
      <c r="I110" s="55"/>
      <c r="J110" s="55"/>
      <c r="K110" s="55"/>
      <c r="L110" s="55"/>
      <c r="M110" s="55"/>
      <c r="N110" s="55"/>
      <c r="O110" s="55"/>
      <c r="P110" s="55"/>
    </row>
    <row r="111" spans="1:16" x14ac:dyDescent="0.2">
      <c r="A111" s="26"/>
      <c r="B111" s="26"/>
      <c r="C111" s="26"/>
      <c r="D111" s="27"/>
      <c r="E111" s="58"/>
      <c r="F111" s="59"/>
      <c r="G111" s="60"/>
      <c r="H111" s="55"/>
      <c r="I111" s="55"/>
      <c r="J111" s="55"/>
      <c r="K111" s="55"/>
      <c r="L111" s="55"/>
      <c r="M111" s="55"/>
      <c r="N111" s="55"/>
      <c r="O111" s="55"/>
      <c r="P111" s="55"/>
    </row>
    <row r="112" spans="1:16" x14ac:dyDescent="0.2">
      <c r="A112" s="26"/>
      <c r="B112" s="26"/>
      <c r="C112" s="26"/>
      <c r="D112" s="27"/>
      <c r="E112" s="58"/>
      <c r="F112" s="59"/>
      <c r="G112" s="60"/>
      <c r="H112" s="55"/>
      <c r="I112" s="55"/>
      <c r="J112" s="55"/>
      <c r="K112" s="55"/>
      <c r="L112" s="55"/>
      <c r="M112" s="55"/>
      <c r="N112" s="55"/>
      <c r="O112" s="55"/>
      <c r="P112" s="55"/>
    </row>
    <row r="113" spans="1:16" x14ac:dyDescent="0.2">
      <c r="A113" s="26"/>
      <c r="B113" s="26"/>
      <c r="C113" s="26"/>
      <c r="D113" s="27"/>
      <c r="E113" s="58"/>
      <c r="F113" s="59"/>
      <c r="G113" s="60"/>
      <c r="H113" s="55"/>
      <c r="I113" s="55"/>
      <c r="J113" s="55"/>
      <c r="K113" s="55"/>
      <c r="L113" s="55"/>
      <c r="M113" s="55"/>
      <c r="N113" s="55"/>
      <c r="O113" s="55"/>
      <c r="P113" s="55"/>
    </row>
    <row r="114" spans="1:16" x14ac:dyDescent="0.2">
      <c r="A114" s="26"/>
      <c r="B114" s="26"/>
      <c r="C114" s="26"/>
      <c r="D114" s="27"/>
      <c r="E114" s="58"/>
      <c r="F114" s="59"/>
      <c r="G114" s="60"/>
      <c r="H114" s="55"/>
      <c r="I114" s="55"/>
      <c r="J114" s="55"/>
      <c r="K114" s="55"/>
      <c r="L114" s="55"/>
      <c r="M114" s="55"/>
      <c r="N114" s="55"/>
      <c r="O114" s="55"/>
      <c r="P114" s="55"/>
    </row>
    <row r="115" spans="1:16" x14ac:dyDescent="0.2">
      <c r="A115" s="26"/>
      <c r="B115" s="26"/>
      <c r="C115" s="26"/>
      <c r="D115" s="27"/>
      <c r="E115" s="58"/>
      <c r="F115" s="59"/>
      <c r="G115" s="60"/>
      <c r="H115" s="55"/>
      <c r="I115" s="55"/>
      <c r="J115" s="55"/>
      <c r="K115" s="55"/>
      <c r="L115" s="55"/>
      <c r="M115" s="55"/>
      <c r="N115" s="55"/>
      <c r="O115" s="55"/>
      <c r="P115" s="55"/>
    </row>
    <row r="116" spans="1:16" x14ac:dyDescent="0.2">
      <c r="A116" s="26"/>
      <c r="B116" s="26"/>
      <c r="C116" s="26"/>
      <c r="D116" s="27"/>
      <c r="E116" s="58"/>
      <c r="F116" s="59"/>
      <c r="G116" s="60"/>
      <c r="H116" s="55"/>
      <c r="I116" s="55"/>
      <c r="J116" s="55"/>
      <c r="K116" s="55"/>
      <c r="L116" s="55"/>
      <c r="M116" s="55"/>
      <c r="N116" s="55"/>
      <c r="O116" s="55"/>
      <c r="P116" s="55"/>
    </row>
    <row r="117" spans="1:16" x14ac:dyDescent="0.2">
      <c r="A117" s="26"/>
      <c r="B117" s="26"/>
      <c r="C117" s="26"/>
      <c r="D117" s="27"/>
      <c r="E117" s="58"/>
      <c r="F117" s="59"/>
      <c r="G117" s="60"/>
      <c r="H117" s="55"/>
      <c r="I117" s="55"/>
      <c r="J117" s="55"/>
      <c r="K117" s="55"/>
      <c r="L117" s="55"/>
      <c r="M117" s="55"/>
      <c r="N117" s="55"/>
      <c r="O117" s="55"/>
      <c r="P117" s="55"/>
    </row>
    <row r="118" spans="1:16" x14ac:dyDescent="0.2">
      <c r="A118" s="26"/>
      <c r="B118" s="26"/>
      <c r="C118" s="26"/>
      <c r="D118" s="27"/>
      <c r="E118" s="58"/>
      <c r="F118" s="59"/>
      <c r="G118" s="60"/>
      <c r="H118" s="55"/>
      <c r="I118" s="55"/>
      <c r="J118" s="55"/>
      <c r="K118" s="55"/>
      <c r="L118" s="55"/>
      <c r="M118" s="55"/>
      <c r="N118" s="55"/>
      <c r="O118" s="55"/>
      <c r="P118" s="55"/>
    </row>
    <row r="119" spans="1:16" x14ac:dyDescent="0.2">
      <c r="A119" s="26"/>
      <c r="B119" s="26"/>
      <c r="C119" s="26"/>
      <c r="D119" s="27"/>
      <c r="E119" s="58"/>
      <c r="F119" s="59"/>
      <c r="G119" s="60"/>
      <c r="H119" s="55"/>
      <c r="I119" s="55"/>
      <c r="J119" s="55"/>
      <c r="K119" s="55"/>
      <c r="L119" s="55"/>
      <c r="M119" s="55"/>
      <c r="N119" s="55"/>
      <c r="O119" s="55"/>
      <c r="P119" s="55"/>
    </row>
    <row r="120" spans="1:16" x14ac:dyDescent="0.2">
      <c r="A120" s="26"/>
      <c r="B120" s="26"/>
      <c r="C120" s="26"/>
      <c r="D120" s="27"/>
      <c r="E120" s="58"/>
      <c r="F120" s="59"/>
      <c r="G120" s="60"/>
      <c r="H120" s="55"/>
      <c r="I120" s="55"/>
      <c r="J120" s="55"/>
      <c r="K120" s="55"/>
      <c r="L120" s="55"/>
      <c r="M120" s="55"/>
      <c r="N120" s="55"/>
      <c r="O120" s="55"/>
      <c r="P120" s="55"/>
    </row>
    <row r="121" spans="1:16" x14ac:dyDescent="0.2">
      <c r="A121" s="26"/>
      <c r="B121" s="26"/>
      <c r="C121" s="26"/>
      <c r="D121" s="27"/>
      <c r="E121" s="58"/>
      <c r="F121" s="59"/>
      <c r="G121" s="60"/>
      <c r="H121" s="55"/>
      <c r="I121" s="55"/>
      <c r="J121" s="55"/>
      <c r="K121" s="55"/>
      <c r="L121" s="55"/>
      <c r="M121" s="55"/>
      <c r="N121" s="55"/>
      <c r="O121" s="55"/>
      <c r="P121" s="55"/>
    </row>
    <row r="122" spans="1:16" x14ac:dyDescent="0.2">
      <c r="A122" s="26"/>
      <c r="B122" s="26"/>
      <c r="C122" s="26"/>
      <c r="D122" s="27"/>
      <c r="E122" s="58"/>
      <c r="F122" s="59"/>
      <c r="G122" s="60"/>
      <c r="H122" s="55"/>
      <c r="I122" s="55"/>
      <c r="J122" s="55"/>
      <c r="K122" s="55"/>
      <c r="L122" s="55"/>
      <c r="M122" s="55"/>
      <c r="N122" s="55"/>
      <c r="O122" s="55"/>
      <c r="P122" s="55"/>
    </row>
    <row r="123" spans="1:16" x14ac:dyDescent="0.2">
      <c r="A123" s="26"/>
      <c r="B123" s="26"/>
      <c r="C123" s="26"/>
      <c r="D123" s="27"/>
      <c r="E123" s="58"/>
      <c r="F123" s="59"/>
      <c r="G123" s="60"/>
      <c r="H123" s="55"/>
      <c r="I123" s="55"/>
      <c r="J123" s="55"/>
      <c r="K123" s="55"/>
      <c r="L123" s="55"/>
      <c r="M123" s="55"/>
      <c r="N123" s="55"/>
      <c r="O123" s="55"/>
      <c r="P123" s="55"/>
    </row>
    <row r="124" spans="1:16" x14ac:dyDescent="0.2">
      <c r="A124" s="26"/>
      <c r="B124" s="26"/>
      <c r="C124" s="26"/>
      <c r="D124" s="27"/>
      <c r="E124" s="58"/>
      <c r="F124" s="59"/>
      <c r="G124" s="60"/>
      <c r="H124" s="55"/>
      <c r="I124" s="55"/>
      <c r="J124" s="55"/>
      <c r="K124" s="55"/>
      <c r="L124" s="55"/>
      <c r="M124" s="55"/>
      <c r="N124" s="55"/>
      <c r="O124" s="55"/>
      <c r="P124" s="55"/>
    </row>
    <row r="125" spans="1:16" x14ac:dyDescent="0.2">
      <c r="A125" s="26"/>
      <c r="B125" s="26"/>
      <c r="C125" s="26"/>
      <c r="D125" s="27"/>
      <c r="E125" s="58"/>
      <c r="F125" s="59"/>
      <c r="G125" s="60"/>
      <c r="H125" s="55"/>
      <c r="I125" s="55"/>
      <c r="J125" s="55"/>
      <c r="K125" s="55"/>
      <c r="L125" s="55"/>
      <c r="M125" s="55"/>
      <c r="N125" s="55"/>
      <c r="O125" s="55"/>
      <c r="P125" s="55"/>
    </row>
    <row r="126" spans="1:16" x14ac:dyDescent="0.2">
      <c r="A126" s="26"/>
      <c r="B126" s="26"/>
      <c r="C126" s="26"/>
      <c r="D126" s="27"/>
      <c r="E126" s="58"/>
      <c r="F126" s="59"/>
      <c r="G126" s="60"/>
      <c r="H126" s="55"/>
      <c r="I126" s="55"/>
      <c r="J126" s="55"/>
      <c r="K126" s="55"/>
      <c r="L126" s="55"/>
      <c r="M126" s="55"/>
      <c r="N126" s="55"/>
      <c r="O126" s="55"/>
      <c r="P126" s="55"/>
    </row>
    <row r="127" spans="1:16" x14ac:dyDescent="0.2">
      <c r="A127" s="26"/>
      <c r="B127" s="26"/>
      <c r="C127" s="26"/>
      <c r="D127" s="27"/>
      <c r="E127" s="58"/>
      <c r="F127" s="59"/>
      <c r="G127" s="60"/>
      <c r="H127" s="55"/>
      <c r="I127" s="55"/>
      <c r="J127" s="55"/>
      <c r="K127" s="55"/>
      <c r="L127" s="55"/>
      <c r="M127" s="55"/>
      <c r="N127" s="55"/>
      <c r="O127" s="55"/>
      <c r="P127" s="55"/>
    </row>
    <row r="128" spans="1:16" x14ac:dyDescent="0.2">
      <c r="A128" s="26"/>
      <c r="B128" s="26"/>
      <c r="C128" s="26"/>
      <c r="D128" s="27"/>
      <c r="E128" s="58"/>
      <c r="F128" s="59"/>
      <c r="G128" s="60"/>
      <c r="H128" s="55"/>
      <c r="I128" s="55"/>
      <c r="J128" s="55"/>
      <c r="K128" s="55"/>
      <c r="L128" s="55"/>
      <c r="M128" s="55"/>
      <c r="N128" s="55"/>
      <c r="O128" s="55"/>
      <c r="P128" s="55"/>
    </row>
    <row r="129" spans="1:16" x14ac:dyDescent="0.2">
      <c r="A129" s="26"/>
      <c r="B129" s="26"/>
      <c r="C129" s="26"/>
      <c r="D129" s="27"/>
      <c r="E129" s="58"/>
      <c r="F129" s="59"/>
      <c r="G129" s="60"/>
      <c r="H129" s="55"/>
      <c r="I129" s="55"/>
      <c r="J129" s="55"/>
      <c r="K129" s="55"/>
      <c r="L129" s="55"/>
      <c r="M129" s="55"/>
      <c r="N129" s="55"/>
      <c r="O129" s="55"/>
      <c r="P129" s="55"/>
    </row>
    <row r="130" spans="1:16" x14ac:dyDescent="0.2">
      <c r="A130" s="26"/>
      <c r="B130" s="26"/>
      <c r="C130" s="26"/>
      <c r="D130" s="27"/>
      <c r="E130" s="58"/>
      <c r="F130" s="59"/>
      <c r="G130" s="60"/>
      <c r="H130" s="55"/>
      <c r="I130" s="55"/>
      <c r="J130" s="55"/>
      <c r="K130" s="55"/>
      <c r="L130" s="55"/>
      <c r="M130" s="55"/>
      <c r="N130" s="55"/>
      <c r="O130" s="55"/>
      <c r="P130" s="55"/>
    </row>
    <row r="131" spans="1:16" x14ac:dyDescent="0.2">
      <c r="A131" s="26"/>
      <c r="B131" s="26"/>
      <c r="C131" s="26"/>
      <c r="D131" s="27"/>
      <c r="E131" s="58"/>
      <c r="F131" s="59"/>
      <c r="G131" s="60"/>
      <c r="H131" s="55"/>
      <c r="I131" s="55"/>
      <c r="J131" s="55"/>
      <c r="K131" s="55"/>
      <c r="L131" s="55"/>
      <c r="M131" s="55"/>
      <c r="N131" s="55"/>
      <c r="O131" s="55"/>
      <c r="P131" s="55"/>
    </row>
    <row r="132" spans="1:16" x14ac:dyDescent="0.2">
      <c r="A132" s="26"/>
      <c r="B132" s="26"/>
      <c r="C132" s="26"/>
      <c r="D132" s="27"/>
      <c r="E132" s="58"/>
      <c r="F132" s="59"/>
      <c r="G132" s="60"/>
      <c r="H132" s="55"/>
      <c r="I132" s="55"/>
      <c r="J132" s="55"/>
      <c r="K132" s="55"/>
      <c r="L132" s="55"/>
      <c r="M132" s="55"/>
      <c r="N132" s="55"/>
      <c r="O132" s="55"/>
      <c r="P132" s="55"/>
    </row>
    <row r="133" spans="1:16" x14ac:dyDescent="0.2">
      <c r="A133" s="26"/>
      <c r="B133" s="26"/>
      <c r="C133" s="26"/>
      <c r="D133" s="27"/>
      <c r="E133" s="58"/>
      <c r="F133" s="59"/>
      <c r="G133" s="60"/>
      <c r="H133" s="55"/>
      <c r="I133" s="55"/>
      <c r="J133" s="55"/>
      <c r="K133" s="55"/>
      <c r="L133" s="55"/>
      <c r="M133" s="55"/>
      <c r="N133" s="55"/>
      <c r="O133" s="55"/>
      <c r="P133" s="55"/>
    </row>
    <row r="134" spans="1:16" x14ac:dyDescent="0.2">
      <c r="A134" s="26"/>
      <c r="B134" s="26"/>
      <c r="C134" s="26"/>
      <c r="D134" s="27"/>
      <c r="E134" s="58"/>
      <c r="F134" s="59"/>
      <c r="G134" s="60"/>
      <c r="H134" s="55"/>
      <c r="I134" s="55"/>
      <c r="J134" s="55"/>
      <c r="K134" s="55"/>
      <c r="L134" s="55"/>
      <c r="M134" s="55"/>
      <c r="N134" s="55"/>
      <c r="O134" s="55"/>
      <c r="P134" s="55"/>
    </row>
    <row r="135" spans="1:16" x14ac:dyDescent="0.2">
      <c r="A135" s="26"/>
      <c r="B135" s="26"/>
      <c r="C135" s="26"/>
      <c r="D135" s="27"/>
      <c r="E135" s="58"/>
      <c r="F135" s="59"/>
      <c r="G135" s="60"/>
      <c r="H135" s="55"/>
      <c r="I135" s="55"/>
      <c r="J135" s="55"/>
      <c r="K135" s="55"/>
      <c r="L135" s="55"/>
      <c r="M135" s="55"/>
      <c r="N135" s="55"/>
      <c r="O135" s="55"/>
      <c r="P135" s="55"/>
    </row>
    <row r="136" spans="1:16" x14ac:dyDescent="0.2">
      <c r="A136" s="26"/>
      <c r="B136" s="26"/>
      <c r="C136" s="26"/>
      <c r="D136" s="27"/>
      <c r="E136" s="58"/>
      <c r="F136" s="59"/>
      <c r="G136" s="60"/>
      <c r="H136" s="55"/>
      <c r="I136" s="55"/>
      <c r="J136" s="55"/>
      <c r="K136" s="55"/>
      <c r="L136" s="55"/>
      <c r="M136" s="55"/>
      <c r="N136" s="55"/>
      <c r="O136" s="55"/>
      <c r="P136" s="55"/>
    </row>
    <row r="137" spans="1:16" x14ac:dyDescent="0.2">
      <c r="A137" s="26"/>
      <c r="B137" s="26"/>
      <c r="C137" s="26"/>
      <c r="D137" s="27"/>
      <c r="E137" s="58"/>
      <c r="F137" s="59"/>
      <c r="G137" s="60"/>
      <c r="H137" s="55"/>
      <c r="I137" s="55"/>
      <c r="J137" s="55"/>
      <c r="K137" s="55"/>
      <c r="L137" s="55"/>
      <c r="M137" s="55"/>
      <c r="N137" s="55"/>
      <c r="O137" s="55"/>
      <c r="P137" s="55"/>
    </row>
    <row r="138" spans="1:16" x14ac:dyDescent="0.2">
      <c r="A138" s="26"/>
      <c r="B138" s="26"/>
      <c r="C138" s="26"/>
      <c r="D138" s="27"/>
      <c r="E138" s="58"/>
      <c r="F138" s="59"/>
      <c r="G138" s="60"/>
      <c r="H138" s="55"/>
      <c r="I138" s="55"/>
      <c r="J138" s="55"/>
      <c r="K138" s="55"/>
      <c r="L138" s="55"/>
      <c r="M138" s="55"/>
      <c r="N138" s="55"/>
      <c r="O138" s="55"/>
      <c r="P138" s="55"/>
    </row>
    <row r="139" spans="1:16" x14ac:dyDescent="0.2">
      <c r="A139" s="26"/>
      <c r="B139" s="26"/>
      <c r="C139" s="26"/>
      <c r="D139" s="27"/>
      <c r="E139" s="58"/>
      <c r="F139" s="59"/>
      <c r="G139" s="60"/>
      <c r="H139" s="55"/>
      <c r="I139" s="55"/>
      <c r="J139" s="55"/>
      <c r="K139" s="55"/>
      <c r="L139" s="55"/>
      <c r="M139" s="55"/>
      <c r="N139" s="55"/>
      <c r="O139" s="55"/>
      <c r="P139" s="55"/>
    </row>
    <row r="140" spans="1:16" x14ac:dyDescent="0.2">
      <c r="A140" s="26"/>
      <c r="B140" s="26"/>
      <c r="C140" s="26"/>
      <c r="D140" s="27"/>
      <c r="E140" s="58"/>
      <c r="F140" s="59"/>
      <c r="G140" s="60"/>
      <c r="H140" s="55"/>
      <c r="I140" s="55"/>
      <c r="J140" s="55"/>
      <c r="K140" s="55"/>
      <c r="L140" s="55"/>
      <c r="M140" s="55"/>
      <c r="N140" s="55"/>
      <c r="O140" s="55"/>
      <c r="P140" s="55"/>
    </row>
    <row r="141" spans="1:16" x14ac:dyDescent="0.2">
      <c r="A141" s="26"/>
      <c r="B141" s="26"/>
      <c r="C141" s="26"/>
      <c r="D141" s="27"/>
      <c r="E141" s="58"/>
      <c r="F141" s="59"/>
      <c r="G141" s="60"/>
      <c r="H141" s="55"/>
      <c r="I141" s="55"/>
      <c r="J141" s="55"/>
      <c r="K141" s="55"/>
      <c r="L141" s="55"/>
      <c r="M141" s="55"/>
      <c r="N141" s="55"/>
      <c r="O141" s="55"/>
      <c r="P141" s="55"/>
    </row>
    <row r="142" spans="1:16" x14ac:dyDescent="0.2">
      <c r="A142" s="26"/>
      <c r="B142" s="26"/>
      <c r="C142" s="26"/>
      <c r="D142" s="27"/>
      <c r="E142" s="58"/>
      <c r="F142" s="59"/>
      <c r="G142" s="60"/>
      <c r="H142" s="55"/>
      <c r="I142" s="55"/>
      <c r="J142" s="55"/>
      <c r="K142" s="55"/>
      <c r="L142" s="55"/>
      <c r="M142" s="55"/>
      <c r="N142" s="55"/>
      <c r="O142" s="55"/>
      <c r="P142" s="55"/>
    </row>
    <row r="143" spans="1:16" x14ac:dyDescent="0.2">
      <c r="A143" s="26"/>
      <c r="B143" s="26"/>
      <c r="C143" s="26"/>
      <c r="D143" s="27"/>
      <c r="E143" s="58"/>
      <c r="F143" s="59"/>
      <c r="G143" s="60"/>
      <c r="H143" s="55"/>
      <c r="I143" s="55"/>
      <c r="J143" s="55"/>
      <c r="K143" s="55"/>
      <c r="L143" s="55"/>
      <c r="M143" s="55"/>
      <c r="N143" s="55"/>
      <c r="O143" s="55"/>
      <c r="P143" s="55"/>
    </row>
    <row r="144" spans="1:16" x14ac:dyDescent="0.2">
      <c r="A144" s="26"/>
      <c r="B144" s="26"/>
      <c r="C144" s="26"/>
      <c r="D144" s="27"/>
      <c r="E144" s="58"/>
      <c r="F144" s="59"/>
      <c r="G144" s="60"/>
      <c r="H144" s="55"/>
      <c r="I144" s="55"/>
      <c r="J144" s="55"/>
      <c r="K144" s="55"/>
      <c r="L144" s="55"/>
      <c r="M144" s="55"/>
      <c r="N144" s="55"/>
      <c r="O144" s="55"/>
      <c r="P144" s="55"/>
    </row>
    <row r="145" spans="1:16" x14ac:dyDescent="0.2">
      <c r="A145" s="26"/>
      <c r="B145" s="26"/>
      <c r="C145" s="26"/>
      <c r="D145" s="27"/>
      <c r="E145" s="58"/>
      <c r="F145" s="59"/>
      <c r="G145" s="60"/>
      <c r="H145" s="55"/>
      <c r="I145" s="55"/>
      <c r="J145" s="55"/>
      <c r="K145" s="55"/>
      <c r="L145" s="55"/>
      <c r="M145" s="55"/>
      <c r="N145" s="55"/>
      <c r="O145" s="55"/>
      <c r="P145" s="55"/>
    </row>
    <row r="146" spans="1:16" x14ac:dyDescent="0.2">
      <c r="A146" s="26"/>
      <c r="B146" s="26"/>
      <c r="C146" s="26"/>
      <c r="D146" s="27"/>
      <c r="E146" s="58"/>
      <c r="F146" s="59"/>
      <c r="G146" s="60"/>
      <c r="H146" s="55"/>
      <c r="I146" s="55"/>
      <c r="J146" s="55"/>
      <c r="K146" s="55"/>
      <c r="L146" s="55"/>
      <c r="M146" s="55"/>
      <c r="N146" s="55"/>
      <c r="O146" s="55"/>
      <c r="P146" s="55"/>
    </row>
    <row r="147" spans="1:16" x14ac:dyDescent="0.2">
      <c r="A147" s="26"/>
      <c r="B147" s="26"/>
      <c r="C147" s="26"/>
      <c r="D147" s="27"/>
      <c r="E147" s="58"/>
      <c r="F147" s="59"/>
      <c r="G147" s="60"/>
      <c r="H147" s="55"/>
      <c r="I147" s="55"/>
      <c r="J147" s="55"/>
      <c r="K147" s="55"/>
      <c r="L147" s="55"/>
      <c r="M147" s="55"/>
      <c r="N147" s="55"/>
      <c r="O147" s="55"/>
      <c r="P147" s="55"/>
    </row>
    <row r="148" spans="1:16" x14ac:dyDescent="0.2">
      <c r="A148" s="26"/>
      <c r="B148" s="26"/>
      <c r="C148" s="26"/>
      <c r="D148" s="27"/>
      <c r="E148" s="58"/>
      <c r="F148" s="59"/>
      <c r="G148" s="60"/>
      <c r="H148" s="55"/>
      <c r="I148" s="55"/>
      <c r="J148" s="55"/>
      <c r="K148" s="55"/>
      <c r="L148" s="55"/>
      <c r="M148" s="55"/>
      <c r="N148" s="55"/>
      <c r="O148" s="55"/>
      <c r="P148" s="55"/>
    </row>
    <row r="149" spans="1:16" x14ac:dyDescent="0.2">
      <c r="A149" s="26"/>
      <c r="B149" s="26"/>
      <c r="C149" s="26"/>
      <c r="D149" s="27"/>
      <c r="E149" s="58"/>
      <c r="F149" s="59"/>
      <c r="G149" s="60"/>
      <c r="H149" s="55"/>
      <c r="I149" s="55"/>
      <c r="J149" s="55"/>
      <c r="K149" s="55"/>
      <c r="L149" s="55"/>
      <c r="M149" s="55"/>
      <c r="N149" s="55"/>
      <c r="O149" s="55"/>
      <c r="P149" s="55"/>
    </row>
    <row r="150" spans="1:16" x14ac:dyDescent="0.2">
      <c r="A150" s="26"/>
      <c r="B150" s="26"/>
      <c r="C150" s="26"/>
      <c r="D150" s="27"/>
      <c r="E150" s="58"/>
      <c r="F150" s="59"/>
      <c r="G150" s="60"/>
      <c r="H150" s="55"/>
      <c r="I150" s="55"/>
      <c r="J150" s="55"/>
      <c r="K150" s="55"/>
      <c r="L150" s="55"/>
      <c r="M150" s="55"/>
      <c r="N150" s="55"/>
      <c r="O150" s="55"/>
      <c r="P150" s="55"/>
    </row>
    <row r="151" spans="1:16" x14ac:dyDescent="0.2">
      <c r="A151" s="26"/>
      <c r="B151" s="26"/>
      <c r="C151" s="26"/>
      <c r="D151" s="27"/>
      <c r="E151" s="58"/>
      <c r="F151" s="59"/>
      <c r="G151" s="60"/>
      <c r="H151" s="55"/>
      <c r="I151" s="55"/>
      <c r="J151" s="55"/>
      <c r="K151" s="55"/>
      <c r="L151" s="55"/>
      <c r="M151" s="55"/>
      <c r="N151" s="55"/>
      <c r="O151" s="55"/>
      <c r="P151" s="55"/>
    </row>
    <row r="152" spans="1:16" x14ac:dyDescent="0.2">
      <c r="A152" s="26"/>
      <c r="B152" s="26"/>
      <c r="C152" s="26"/>
      <c r="D152" s="27"/>
      <c r="E152" s="58"/>
      <c r="F152" s="59"/>
      <c r="G152" s="60"/>
      <c r="H152" s="55"/>
      <c r="I152" s="55"/>
      <c r="J152" s="55"/>
      <c r="K152" s="55"/>
      <c r="L152" s="55"/>
      <c r="M152" s="55"/>
      <c r="N152" s="55"/>
      <c r="O152" s="55"/>
      <c r="P152" s="55"/>
    </row>
    <row r="153" spans="1:16" x14ac:dyDescent="0.2">
      <c r="A153" s="26"/>
      <c r="B153" s="26"/>
      <c r="C153" s="26"/>
      <c r="D153" s="27"/>
      <c r="E153" s="58"/>
      <c r="F153" s="59"/>
      <c r="G153" s="60"/>
      <c r="H153" s="55"/>
      <c r="I153" s="55"/>
      <c r="J153" s="55"/>
      <c r="K153" s="55"/>
      <c r="L153" s="55"/>
      <c r="M153" s="55"/>
      <c r="N153" s="55"/>
      <c r="O153" s="55"/>
      <c r="P153" s="55"/>
    </row>
    <row r="154" spans="1:16" x14ac:dyDescent="0.2">
      <c r="A154" s="26"/>
      <c r="B154" s="26"/>
      <c r="C154" s="26"/>
      <c r="D154" s="27"/>
      <c r="E154" s="58"/>
      <c r="F154" s="59"/>
      <c r="G154" s="60"/>
      <c r="H154" s="55"/>
      <c r="I154" s="55"/>
      <c r="J154" s="55"/>
      <c r="K154" s="55"/>
      <c r="L154" s="55"/>
      <c r="M154" s="55"/>
      <c r="N154" s="55"/>
      <c r="O154" s="55"/>
      <c r="P154" s="55"/>
    </row>
    <row r="155" spans="1:16" x14ac:dyDescent="0.2">
      <c r="A155" s="26"/>
      <c r="B155" s="26"/>
      <c r="C155" s="26"/>
      <c r="D155" s="27"/>
      <c r="E155" s="58"/>
      <c r="F155" s="59"/>
      <c r="G155" s="60"/>
      <c r="H155" s="55"/>
      <c r="I155" s="55"/>
      <c r="J155" s="55"/>
      <c r="K155" s="55"/>
      <c r="L155" s="55"/>
      <c r="M155" s="55"/>
      <c r="N155" s="55"/>
      <c r="O155" s="55"/>
      <c r="P155" s="55"/>
    </row>
    <row r="156" spans="1:16" x14ac:dyDescent="0.2">
      <c r="A156" s="26"/>
      <c r="B156" s="26"/>
      <c r="C156" s="26"/>
      <c r="D156" s="27"/>
      <c r="E156" s="58"/>
      <c r="F156" s="59"/>
      <c r="G156" s="60"/>
      <c r="H156" s="55"/>
      <c r="I156" s="55"/>
      <c r="J156" s="55"/>
      <c r="K156" s="55"/>
      <c r="L156" s="55"/>
      <c r="M156" s="55"/>
      <c r="N156" s="55"/>
      <c r="O156" s="55"/>
      <c r="P156" s="55"/>
    </row>
    <row r="157" spans="1:16" x14ac:dyDescent="0.2">
      <c r="A157" s="26"/>
      <c r="B157" s="26"/>
      <c r="C157" s="26"/>
      <c r="D157" s="27"/>
      <c r="E157" s="58"/>
      <c r="F157" s="59"/>
      <c r="G157" s="60"/>
      <c r="H157" s="55"/>
      <c r="I157" s="55"/>
      <c r="J157" s="55"/>
      <c r="K157" s="55"/>
      <c r="L157" s="55"/>
      <c r="M157" s="55"/>
      <c r="N157" s="55"/>
      <c r="O157" s="55"/>
      <c r="P157" s="55"/>
    </row>
    <row r="158" spans="1:16" x14ac:dyDescent="0.2">
      <c r="A158" s="26"/>
      <c r="B158" s="26"/>
      <c r="C158" s="26"/>
      <c r="D158" s="27"/>
      <c r="E158" s="58"/>
      <c r="F158" s="59"/>
      <c r="G158" s="60"/>
      <c r="H158" s="55"/>
      <c r="I158" s="55"/>
      <c r="J158" s="55"/>
      <c r="K158" s="55"/>
      <c r="L158" s="55"/>
      <c r="M158" s="55"/>
      <c r="N158" s="55"/>
      <c r="O158" s="55"/>
      <c r="P158" s="55"/>
    </row>
    <row r="159" spans="1:16" x14ac:dyDescent="0.2">
      <c r="A159" s="26"/>
      <c r="B159" s="26"/>
      <c r="C159" s="26"/>
      <c r="D159" s="27"/>
      <c r="E159" s="58"/>
      <c r="F159" s="59"/>
      <c r="G159" s="60"/>
      <c r="H159" s="55"/>
      <c r="I159" s="55"/>
      <c r="J159" s="55"/>
      <c r="K159" s="55"/>
      <c r="L159" s="55"/>
      <c r="M159" s="55"/>
      <c r="N159" s="55"/>
      <c r="O159" s="55"/>
      <c r="P159" s="55"/>
    </row>
    <row r="160" spans="1:16" x14ac:dyDescent="0.2">
      <c r="A160" s="26"/>
      <c r="B160" s="26"/>
      <c r="C160" s="26"/>
      <c r="D160" s="27"/>
      <c r="E160" s="58"/>
      <c r="F160" s="59"/>
      <c r="G160" s="60"/>
      <c r="H160" s="55"/>
      <c r="I160" s="55"/>
      <c r="J160" s="55"/>
      <c r="K160" s="55"/>
      <c r="L160" s="55"/>
      <c r="M160" s="55"/>
      <c r="N160" s="55"/>
      <c r="O160" s="55"/>
      <c r="P160" s="55"/>
    </row>
    <row r="161" spans="1:16" x14ac:dyDescent="0.2">
      <c r="A161" s="26"/>
      <c r="B161" s="26"/>
      <c r="C161" s="26"/>
      <c r="D161" s="27"/>
      <c r="E161" s="58"/>
      <c r="F161" s="59"/>
      <c r="G161" s="60"/>
      <c r="H161" s="55"/>
      <c r="I161" s="55"/>
      <c r="J161" s="55"/>
      <c r="K161" s="55"/>
      <c r="L161" s="55"/>
      <c r="M161" s="55"/>
      <c r="N161" s="55"/>
      <c r="O161" s="55"/>
      <c r="P161" s="55"/>
    </row>
    <row r="162" spans="1:16" x14ac:dyDescent="0.2">
      <c r="A162" s="26"/>
      <c r="B162" s="26"/>
      <c r="C162" s="26"/>
      <c r="D162" s="27"/>
      <c r="E162" s="58"/>
      <c r="F162" s="59"/>
      <c r="G162" s="60"/>
      <c r="H162" s="55"/>
      <c r="I162" s="55"/>
      <c r="J162" s="55"/>
      <c r="K162" s="55"/>
      <c r="L162" s="55"/>
      <c r="M162" s="55"/>
      <c r="N162" s="55"/>
      <c r="O162" s="55"/>
      <c r="P162" s="55"/>
    </row>
    <row r="163" spans="1:16" x14ac:dyDescent="0.2">
      <c r="A163" s="26"/>
      <c r="B163" s="26"/>
      <c r="C163" s="26"/>
      <c r="D163" s="27"/>
      <c r="E163" s="58"/>
      <c r="F163" s="59"/>
      <c r="G163" s="60"/>
      <c r="H163" s="55"/>
      <c r="I163" s="55"/>
      <c r="J163" s="55"/>
      <c r="K163" s="55"/>
      <c r="L163" s="55"/>
      <c r="M163" s="55"/>
      <c r="N163" s="55"/>
      <c r="O163" s="55"/>
      <c r="P163" s="55"/>
    </row>
    <row r="164" spans="1:16" x14ac:dyDescent="0.2">
      <c r="A164" s="26"/>
      <c r="B164" s="26"/>
      <c r="C164" s="26"/>
      <c r="D164" s="27"/>
      <c r="E164" s="58"/>
      <c r="F164" s="59"/>
      <c r="G164" s="60"/>
      <c r="H164" s="55"/>
      <c r="I164" s="55"/>
      <c r="J164" s="55"/>
      <c r="K164" s="55"/>
      <c r="L164" s="55"/>
      <c r="M164" s="55"/>
      <c r="N164" s="55"/>
      <c r="O164" s="55"/>
      <c r="P164" s="55"/>
    </row>
    <row r="165" spans="1:16" x14ac:dyDescent="0.2">
      <c r="A165" s="26"/>
      <c r="B165" s="26"/>
      <c r="C165" s="26"/>
      <c r="D165" s="27"/>
      <c r="E165" s="58"/>
      <c r="F165" s="59"/>
      <c r="G165" s="60"/>
      <c r="H165" s="55"/>
      <c r="I165" s="55"/>
      <c r="J165" s="55"/>
      <c r="K165" s="55"/>
      <c r="L165" s="55"/>
      <c r="M165" s="55"/>
      <c r="N165" s="55"/>
      <c r="O165" s="55"/>
      <c r="P165" s="55"/>
    </row>
    <row r="166" spans="1:16" x14ac:dyDescent="0.2">
      <c r="A166" s="26"/>
      <c r="B166" s="26"/>
      <c r="C166" s="26"/>
      <c r="D166" s="27"/>
      <c r="E166" s="58"/>
      <c r="F166" s="59"/>
      <c r="G166" s="60"/>
      <c r="H166" s="55"/>
      <c r="I166" s="55"/>
      <c r="J166" s="55"/>
      <c r="K166" s="55"/>
      <c r="L166" s="55"/>
      <c r="M166" s="55"/>
      <c r="N166" s="55"/>
      <c r="O166" s="55"/>
      <c r="P166" s="55"/>
    </row>
    <row r="167" spans="1:16" x14ac:dyDescent="0.2">
      <c r="A167" s="26"/>
      <c r="B167" s="26"/>
      <c r="C167" s="26"/>
      <c r="D167" s="27"/>
      <c r="E167" s="58"/>
      <c r="F167" s="59"/>
      <c r="G167" s="60"/>
      <c r="H167" s="55"/>
      <c r="I167" s="55"/>
      <c r="J167" s="55"/>
      <c r="K167" s="55"/>
      <c r="L167" s="55"/>
      <c r="M167" s="55"/>
      <c r="N167" s="55"/>
      <c r="O167" s="55"/>
      <c r="P167" s="55"/>
    </row>
    <row r="168" spans="1:16" x14ac:dyDescent="0.2">
      <c r="A168" s="26"/>
      <c r="B168" s="26"/>
      <c r="C168" s="26"/>
      <c r="D168" s="27"/>
      <c r="E168" s="58"/>
      <c r="F168" s="59"/>
      <c r="G168" s="60"/>
      <c r="H168" s="55"/>
      <c r="I168" s="55"/>
      <c r="J168" s="55"/>
      <c r="K168" s="55"/>
      <c r="L168" s="55"/>
      <c r="M168" s="55"/>
      <c r="N168" s="55"/>
      <c r="O168" s="55"/>
      <c r="P168" s="55"/>
    </row>
    <row r="169" spans="1:16" x14ac:dyDescent="0.2">
      <c r="A169" s="26"/>
      <c r="B169" s="26"/>
      <c r="C169" s="26"/>
      <c r="D169" s="27"/>
      <c r="E169" s="58"/>
      <c r="F169" s="59"/>
      <c r="G169" s="60"/>
      <c r="H169" s="55"/>
      <c r="I169" s="55"/>
      <c r="J169" s="55"/>
      <c r="K169" s="55"/>
      <c r="L169" s="55"/>
      <c r="M169" s="55"/>
      <c r="N169" s="55"/>
      <c r="O169" s="55"/>
      <c r="P169" s="55"/>
    </row>
    <row r="170" spans="1:16" x14ac:dyDescent="0.2">
      <c r="A170" s="26"/>
      <c r="B170" s="26"/>
      <c r="C170" s="26"/>
      <c r="D170" s="27"/>
      <c r="E170" s="58"/>
      <c r="F170" s="59"/>
      <c r="G170" s="60"/>
      <c r="H170" s="55"/>
      <c r="I170" s="55"/>
      <c r="J170" s="55"/>
      <c r="K170" s="55"/>
      <c r="L170" s="55"/>
      <c r="M170" s="55"/>
      <c r="N170" s="55"/>
      <c r="O170" s="55"/>
      <c r="P170" s="55"/>
    </row>
    <row r="171" spans="1:16" x14ac:dyDescent="0.2">
      <c r="A171" s="26"/>
      <c r="B171" s="26"/>
      <c r="C171" s="26"/>
      <c r="D171" s="27"/>
      <c r="E171" s="58"/>
      <c r="F171" s="59"/>
      <c r="G171" s="60"/>
      <c r="H171" s="55"/>
      <c r="I171" s="55"/>
      <c r="J171" s="55"/>
      <c r="K171" s="55"/>
      <c r="L171" s="55"/>
      <c r="M171" s="55"/>
      <c r="N171" s="55"/>
      <c r="O171" s="55"/>
      <c r="P171" s="55"/>
    </row>
    <row r="172" spans="1:16" x14ac:dyDescent="0.2">
      <c r="A172" s="26"/>
      <c r="B172" s="26"/>
      <c r="C172" s="26"/>
      <c r="D172" s="27"/>
      <c r="E172" s="58"/>
      <c r="F172" s="59"/>
      <c r="G172" s="60"/>
      <c r="H172" s="55"/>
      <c r="I172" s="55"/>
      <c r="J172" s="55"/>
      <c r="K172" s="55"/>
      <c r="L172" s="55"/>
      <c r="M172" s="55"/>
      <c r="N172" s="55"/>
      <c r="O172" s="55"/>
      <c r="P172" s="55"/>
    </row>
    <row r="173" spans="1:16" x14ac:dyDescent="0.2">
      <c r="A173" s="26"/>
      <c r="B173" s="26"/>
      <c r="C173" s="26"/>
      <c r="D173" s="27"/>
      <c r="E173" s="58"/>
      <c r="F173" s="59"/>
      <c r="G173" s="60"/>
      <c r="H173" s="55"/>
      <c r="I173" s="55"/>
      <c r="J173" s="55"/>
      <c r="K173" s="55"/>
      <c r="L173" s="55"/>
      <c r="M173" s="55"/>
      <c r="N173" s="55"/>
      <c r="O173" s="55"/>
      <c r="P173" s="55"/>
    </row>
    <row r="174" spans="1:16" x14ac:dyDescent="0.2">
      <c r="A174" s="26"/>
      <c r="B174" s="26"/>
      <c r="C174" s="26"/>
      <c r="D174" s="27"/>
      <c r="E174" s="58"/>
      <c r="F174" s="59"/>
      <c r="G174" s="60"/>
      <c r="H174" s="55"/>
      <c r="I174" s="55"/>
      <c r="J174" s="55"/>
      <c r="K174" s="55"/>
      <c r="L174" s="55"/>
      <c r="M174" s="55"/>
      <c r="N174" s="55"/>
      <c r="O174" s="55"/>
      <c r="P174" s="55"/>
    </row>
    <row r="175" spans="1:16" x14ac:dyDescent="0.2">
      <c r="A175" s="26"/>
      <c r="B175" s="26"/>
      <c r="C175" s="26"/>
      <c r="D175" s="27"/>
      <c r="E175" s="58"/>
      <c r="F175" s="59"/>
      <c r="G175" s="60"/>
      <c r="H175" s="55"/>
      <c r="I175" s="55"/>
      <c r="J175" s="55"/>
      <c r="K175" s="55"/>
      <c r="L175" s="55"/>
      <c r="M175" s="55"/>
      <c r="N175" s="55"/>
      <c r="O175" s="55"/>
      <c r="P175" s="55"/>
    </row>
    <row r="176" spans="1:16" x14ac:dyDescent="0.2">
      <c r="A176" s="26"/>
      <c r="B176" s="26"/>
      <c r="C176" s="26"/>
      <c r="D176" s="27"/>
      <c r="E176" s="58"/>
      <c r="F176" s="59"/>
      <c r="G176" s="60"/>
      <c r="H176" s="55"/>
      <c r="I176" s="55"/>
      <c r="J176" s="55"/>
      <c r="K176" s="55"/>
      <c r="L176" s="55"/>
      <c r="M176" s="55"/>
      <c r="N176" s="55"/>
      <c r="O176" s="55"/>
      <c r="P176" s="55"/>
    </row>
    <row r="177" spans="1:16" x14ac:dyDescent="0.2">
      <c r="A177" s="26"/>
      <c r="B177" s="26"/>
      <c r="C177" s="26"/>
      <c r="D177" s="27"/>
      <c r="E177" s="58"/>
      <c r="F177" s="59"/>
      <c r="G177" s="60"/>
      <c r="H177" s="55"/>
      <c r="I177" s="55"/>
      <c r="J177" s="55"/>
      <c r="K177" s="55"/>
      <c r="L177" s="55"/>
      <c r="M177" s="55"/>
      <c r="N177" s="55"/>
      <c r="O177" s="55"/>
      <c r="P177" s="55"/>
    </row>
    <row r="178" spans="1:16" x14ac:dyDescent="0.2">
      <c r="A178" s="26"/>
      <c r="B178" s="26"/>
      <c r="C178" s="26"/>
      <c r="D178" s="27"/>
      <c r="E178" s="58"/>
      <c r="F178" s="59"/>
      <c r="G178" s="60"/>
      <c r="H178" s="55"/>
      <c r="I178" s="55"/>
      <c r="J178" s="55"/>
      <c r="K178" s="55"/>
      <c r="L178" s="55"/>
      <c r="M178" s="55"/>
      <c r="N178" s="55"/>
      <c r="O178" s="55"/>
      <c r="P178" s="55"/>
    </row>
    <row r="179" spans="1:16" x14ac:dyDescent="0.2">
      <c r="A179" s="26"/>
      <c r="B179" s="26"/>
      <c r="C179" s="26"/>
      <c r="D179" s="27"/>
      <c r="E179" s="58"/>
      <c r="F179" s="59"/>
      <c r="G179" s="60"/>
      <c r="H179" s="55"/>
      <c r="I179" s="55"/>
      <c r="J179" s="55"/>
      <c r="K179" s="55"/>
      <c r="L179" s="55"/>
      <c r="M179" s="55"/>
      <c r="N179" s="55"/>
      <c r="O179" s="55"/>
      <c r="P179" s="55"/>
    </row>
    <row r="180" spans="1:16" x14ac:dyDescent="0.2">
      <c r="A180" s="26"/>
      <c r="B180" s="26"/>
      <c r="C180" s="26"/>
      <c r="D180" s="27"/>
      <c r="E180" s="58"/>
      <c r="F180" s="59"/>
      <c r="G180" s="60"/>
      <c r="H180" s="55"/>
      <c r="I180" s="55"/>
      <c r="J180" s="55"/>
      <c r="K180" s="55"/>
      <c r="L180" s="55"/>
      <c r="M180" s="55"/>
      <c r="N180" s="55"/>
      <c r="O180" s="55"/>
      <c r="P180" s="55"/>
    </row>
    <row r="181" spans="1:16" x14ac:dyDescent="0.2">
      <c r="A181" s="26"/>
      <c r="B181" s="26"/>
      <c r="C181" s="26"/>
      <c r="D181" s="27"/>
      <c r="E181" s="58"/>
      <c r="F181" s="59"/>
      <c r="G181" s="60"/>
      <c r="H181" s="55"/>
      <c r="I181" s="55"/>
      <c r="J181" s="55"/>
      <c r="K181" s="55"/>
      <c r="L181" s="55"/>
      <c r="M181" s="55"/>
      <c r="N181" s="55"/>
      <c r="O181" s="55"/>
      <c r="P181" s="55"/>
    </row>
    <row r="182" spans="1:16" x14ac:dyDescent="0.2">
      <c r="A182" s="26"/>
      <c r="B182" s="26"/>
      <c r="C182" s="26"/>
      <c r="D182" s="27"/>
      <c r="E182" s="58"/>
      <c r="F182" s="59"/>
      <c r="G182" s="60"/>
      <c r="H182" s="55"/>
      <c r="I182" s="55"/>
      <c r="J182" s="55"/>
      <c r="K182" s="55"/>
      <c r="L182" s="55"/>
      <c r="M182" s="55"/>
      <c r="N182" s="55"/>
      <c r="O182" s="55"/>
      <c r="P182" s="55"/>
    </row>
    <row r="183" spans="1:16" x14ac:dyDescent="0.2">
      <c r="A183" s="26"/>
      <c r="B183" s="26"/>
      <c r="C183" s="26"/>
      <c r="D183" s="27"/>
      <c r="E183" s="58"/>
      <c r="F183" s="59"/>
      <c r="G183" s="60"/>
      <c r="H183" s="55"/>
      <c r="I183" s="55"/>
      <c r="J183" s="55"/>
      <c r="K183" s="55"/>
      <c r="L183" s="55"/>
      <c r="M183" s="55"/>
      <c r="N183" s="55"/>
      <c r="O183" s="55"/>
      <c r="P183" s="55"/>
    </row>
    <row r="184" spans="1:16" x14ac:dyDescent="0.2">
      <c r="A184" s="26"/>
      <c r="B184" s="26"/>
      <c r="C184" s="26"/>
      <c r="D184" s="27"/>
      <c r="E184" s="58"/>
      <c r="F184" s="59"/>
      <c r="G184" s="60"/>
      <c r="H184" s="55"/>
      <c r="I184" s="55"/>
      <c r="J184" s="55"/>
      <c r="K184" s="55"/>
      <c r="L184" s="55"/>
      <c r="M184" s="55"/>
      <c r="N184" s="55"/>
      <c r="O184" s="55"/>
      <c r="P184" s="55"/>
    </row>
    <row r="185" spans="1:16" x14ac:dyDescent="0.2">
      <c r="A185" s="26"/>
      <c r="B185" s="26"/>
      <c r="C185" s="26"/>
      <c r="D185" s="27"/>
      <c r="E185" s="58"/>
      <c r="F185" s="59"/>
      <c r="G185" s="60"/>
      <c r="H185" s="55"/>
      <c r="I185" s="55"/>
      <c r="J185" s="55"/>
      <c r="K185" s="55"/>
      <c r="L185" s="55"/>
      <c r="M185" s="55"/>
      <c r="N185" s="55"/>
      <c r="O185" s="55"/>
      <c r="P185" s="55"/>
    </row>
    <row r="186" spans="1:16" x14ac:dyDescent="0.2">
      <c r="A186" s="26"/>
      <c r="B186" s="26"/>
      <c r="C186" s="26"/>
      <c r="D186" s="27"/>
      <c r="E186" s="58"/>
      <c r="F186" s="59"/>
      <c r="G186" s="60"/>
      <c r="H186" s="55"/>
      <c r="I186" s="55"/>
      <c r="J186" s="55"/>
      <c r="K186" s="55"/>
      <c r="L186" s="55"/>
      <c r="M186" s="55"/>
      <c r="N186" s="55"/>
      <c r="O186" s="55"/>
      <c r="P186" s="55"/>
    </row>
    <row r="187" spans="1:16" x14ac:dyDescent="0.2">
      <c r="A187" s="26"/>
      <c r="B187" s="26"/>
      <c r="C187" s="26"/>
      <c r="D187" s="27"/>
      <c r="E187" s="58"/>
      <c r="F187" s="59"/>
      <c r="G187" s="60"/>
      <c r="H187" s="55"/>
      <c r="I187" s="55"/>
      <c r="J187" s="55"/>
      <c r="K187" s="55"/>
      <c r="L187" s="55"/>
      <c r="M187" s="55"/>
      <c r="N187" s="55"/>
      <c r="O187" s="55"/>
      <c r="P187" s="55"/>
    </row>
    <row r="188" spans="1:16" x14ac:dyDescent="0.2">
      <c r="A188" s="26"/>
      <c r="B188" s="26"/>
      <c r="C188" s="26"/>
      <c r="D188" s="27"/>
      <c r="E188" s="58"/>
      <c r="F188" s="59"/>
      <c r="G188" s="60"/>
      <c r="H188" s="55"/>
      <c r="I188" s="55"/>
      <c r="J188" s="55"/>
      <c r="K188" s="55"/>
      <c r="L188" s="55"/>
      <c r="M188" s="55"/>
      <c r="N188" s="55"/>
      <c r="O188" s="55"/>
      <c r="P188" s="55"/>
    </row>
    <row r="189" spans="1:16" x14ac:dyDescent="0.2">
      <c r="A189" s="26"/>
      <c r="B189" s="26"/>
      <c r="C189" s="26"/>
      <c r="D189" s="27"/>
      <c r="E189" s="58"/>
      <c r="F189" s="59"/>
      <c r="G189" s="60"/>
      <c r="H189" s="55"/>
      <c r="I189" s="55"/>
      <c r="J189" s="55"/>
      <c r="K189" s="55"/>
      <c r="L189" s="55"/>
      <c r="M189" s="55"/>
      <c r="N189" s="55"/>
      <c r="O189" s="55"/>
      <c r="P189" s="55"/>
    </row>
    <row r="190" spans="1:16" x14ac:dyDescent="0.2">
      <c r="A190" s="26"/>
      <c r="B190" s="26"/>
      <c r="C190" s="26"/>
      <c r="D190" s="27"/>
      <c r="E190" s="58"/>
      <c r="F190" s="59"/>
      <c r="G190" s="60"/>
      <c r="H190" s="55"/>
      <c r="I190" s="55"/>
      <c r="J190" s="55"/>
      <c r="K190" s="55"/>
      <c r="L190" s="55"/>
      <c r="M190" s="55"/>
      <c r="N190" s="55"/>
      <c r="O190" s="55"/>
      <c r="P190" s="55"/>
    </row>
    <row r="191" spans="1:16" x14ac:dyDescent="0.2">
      <c r="A191" s="26"/>
      <c r="B191" s="26"/>
      <c r="C191" s="26"/>
      <c r="D191" s="27"/>
      <c r="E191" s="58"/>
      <c r="F191" s="59"/>
      <c r="G191" s="60"/>
      <c r="H191" s="55"/>
      <c r="I191" s="55"/>
      <c r="J191" s="55"/>
      <c r="K191" s="55"/>
      <c r="L191" s="55"/>
      <c r="M191" s="55"/>
      <c r="N191" s="55"/>
      <c r="O191" s="55"/>
      <c r="P191" s="55"/>
    </row>
    <row r="192" spans="1:16" x14ac:dyDescent="0.2">
      <c r="A192" s="26"/>
      <c r="B192" s="26"/>
      <c r="C192" s="26"/>
      <c r="D192" s="27"/>
      <c r="E192" s="58"/>
      <c r="F192" s="59"/>
      <c r="G192" s="60"/>
      <c r="H192" s="55"/>
      <c r="I192" s="55"/>
      <c r="J192" s="55"/>
      <c r="K192" s="55"/>
      <c r="L192" s="55"/>
      <c r="M192" s="55"/>
      <c r="N192" s="55"/>
      <c r="O192" s="55"/>
      <c r="P192" s="55"/>
    </row>
    <row r="193" spans="1:16" x14ac:dyDescent="0.2">
      <c r="A193" s="26"/>
      <c r="B193" s="26"/>
      <c r="C193" s="26"/>
      <c r="D193" s="27"/>
      <c r="E193" s="58"/>
      <c r="F193" s="59"/>
      <c r="G193" s="60"/>
      <c r="H193" s="55"/>
      <c r="I193" s="55"/>
      <c r="J193" s="55"/>
      <c r="K193" s="55"/>
      <c r="L193" s="55"/>
      <c r="M193" s="55"/>
      <c r="N193" s="55"/>
      <c r="O193" s="55"/>
      <c r="P193" s="55"/>
    </row>
    <row r="194" spans="1:16" x14ac:dyDescent="0.2">
      <c r="A194" s="26"/>
      <c r="B194" s="26"/>
      <c r="C194" s="26"/>
      <c r="D194" s="27"/>
      <c r="E194" s="58"/>
      <c r="F194" s="59"/>
      <c r="G194" s="60"/>
      <c r="H194" s="55"/>
      <c r="I194" s="55"/>
      <c r="J194" s="55"/>
      <c r="K194" s="55"/>
      <c r="L194" s="55"/>
      <c r="M194" s="55"/>
      <c r="N194" s="55"/>
      <c r="O194" s="55"/>
      <c r="P194" s="55"/>
    </row>
    <row r="195" spans="1:16" x14ac:dyDescent="0.2">
      <c r="A195" s="26"/>
      <c r="B195" s="26"/>
      <c r="C195" s="26"/>
      <c r="D195" s="27"/>
      <c r="E195" s="58"/>
      <c r="F195" s="59"/>
      <c r="G195" s="60"/>
      <c r="H195" s="55"/>
      <c r="I195" s="55"/>
      <c r="J195" s="55"/>
      <c r="K195" s="55"/>
      <c r="L195" s="55"/>
      <c r="M195" s="55"/>
      <c r="N195" s="55"/>
      <c r="O195" s="55"/>
      <c r="P195" s="55"/>
    </row>
    <row r="196" spans="1:16" x14ac:dyDescent="0.2">
      <c r="A196" s="26"/>
      <c r="B196" s="26"/>
      <c r="C196" s="26"/>
      <c r="D196" s="27"/>
      <c r="E196" s="58"/>
      <c r="F196" s="59"/>
      <c r="G196" s="60"/>
      <c r="H196" s="55"/>
      <c r="I196" s="55"/>
      <c r="J196" s="55"/>
      <c r="K196" s="55"/>
      <c r="L196" s="55"/>
      <c r="M196" s="55"/>
      <c r="N196" s="55"/>
      <c r="O196" s="55"/>
      <c r="P196" s="55"/>
    </row>
    <row r="197" spans="1:16" x14ac:dyDescent="0.2">
      <c r="A197" s="26"/>
      <c r="B197" s="26"/>
      <c r="C197" s="26"/>
      <c r="D197" s="27"/>
      <c r="E197" s="58"/>
      <c r="F197" s="59"/>
      <c r="G197" s="60"/>
      <c r="H197" s="55"/>
      <c r="I197" s="55"/>
      <c r="J197" s="55"/>
      <c r="K197" s="55"/>
      <c r="L197" s="55"/>
      <c r="M197" s="55"/>
      <c r="N197" s="55"/>
      <c r="O197" s="55"/>
      <c r="P197" s="55"/>
    </row>
    <row r="198" spans="1:16" x14ac:dyDescent="0.2">
      <c r="A198" s="26"/>
      <c r="B198" s="26"/>
      <c r="C198" s="26"/>
      <c r="D198" s="27"/>
      <c r="E198" s="58"/>
      <c r="F198" s="59"/>
      <c r="G198" s="60"/>
      <c r="H198" s="55"/>
      <c r="I198" s="55"/>
      <c r="J198" s="55"/>
      <c r="K198" s="55"/>
      <c r="L198" s="55"/>
      <c r="M198" s="55"/>
      <c r="N198" s="55"/>
      <c r="O198" s="55"/>
      <c r="P198" s="55"/>
    </row>
    <row r="199" spans="1:16" x14ac:dyDescent="0.2">
      <c r="A199" s="26"/>
      <c r="B199" s="26"/>
      <c r="C199" s="26"/>
      <c r="D199" s="27"/>
      <c r="E199" s="58"/>
      <c r="F199" s="59"/>
      <c r="G199" s="60"/>
      <c r="H199" s="55"/>
      <c r="I199" s="55"/>
      <c r="J199" s="55"/>
      <c r="K199" s="55"/>
      <c r="L199" s="55"/>
      <c r="M199" s="55"/>
      <c r="N199" s="55"/>
      <c r="O199" s="55"/>
      <c r="P199" s="55"/>
    </row>
    <row r="200" spans="1:16" x14ac:dyDescent="0.2">
      <c r="A200" s="26"/>
      <c r="B200" s="26"/>
      <c r="C200" s="26"/>
      <c r="D200" s="27"/>
      <c r="E200" s="58"/>
      <c r="F200" s="59"/>
      <c r="G200" s="60"/>
      <c r="H200" s="55"/>
      <c r="I200" s="55"/>
      <c r="J200" s="55"/>
      <c r="K200" s="55"/>
      <c r="L200" s="55"/>
      <c r="M200" s="55"/>
      <c r="N200" s="55"/>
      <c r="O200" s="55"/>
      <c r="P200" s="55"/>
    </row>
    <row r="201" spans="1:16" x14ac:dyDescent="0.2">
      <c r="A201" s="26"/>
      <c r="B201" s="26"/>
      <c r="C201" s="26"/>
      <c r="D201" s="27"/>
      <c r="E201" s="58"/>
      <c r="F201" s="59"/>
      <c r="G201" s="60"/>
      <c r="H201" s="55"/>
      <c r="I201" s="55"/>
      <c r="J201" s="55"/>
      <c r="K201" s="55"/>
      <c r="L201" s="55"/>
      <c r="M201" s="55"/>
      <c r="N201" s="55"/>
      <c r="O201" s="55"/>
      <c r="P201" s="55"/>
    </row>
    <row r="202" spans="1:16" x14ac:dyDescent="0.2">
      <c r="A202" s="26"/>
      <c r="B202" s="26"/>
      <c r="C202" s="26"/>
      <c r="D202" s="27"/>
      <c r="E202" s="58"/>
      <c r="F202" s="59"/>
      <c r="G202" s="60"/>
      <c r="H202" s="55"/>
      <c r="I202" s="55"/>
      <c r="J202" s="55"/>
      <c r="K202" s="55"/>
      <c r="L202" s="55"/>
      <c r="M202" s="55"/>
      <c r="N202" s="55"/>
      <c r="O202" s="55"/>
      <c r="P202" s="55"/>
    </row>
    <row r="203" spans="1:16" x14ac:dyDescent="0.2">
      <c r="A203" s="26"/>
      <c r="B203" s="26"/>
      <c r="C203" s="26"/>
      <c r="D203" s="27"/>
      <c r="E203" s="58"/>
      <c r="F203" s="59"/>
      <c r="G203" s="60"/>
      <c r="H203" s="55"/>
      <c r="I203" s="55"/>
      <c r="J203" s="55"/>
      <c r="K203" s="55"/>
      <c r="L203" s="55"/>
      <c r="M203" s="55"/>
      <c r="N203" s="55"/>
      <c r="O203" s="55"/>
      <c r="P203" s="55"/>
    </row>
    <row r="204" spans="1:16" x14ac:dyDescent="0.2">
      <c r="A204" s="26"/>
      <c r="B204" s="26"/>
      <c r="C204" s="26"/>
      <c r="D204" s="27"/>
      <c r="E204" s="58"/>
      <c r="F204" s="59"/>
      <c r="G204" s="60"/>
      <c r="H204" s="55"/>
      <c r="I204" s="55"/>
      <c r="J204" s="55"/>
      <c r="K204" s="55"/>
      <c r="L204" s="55"/>
      <c r="M204" s="55"/>
      <c r="N204" s="55"/>
      <c r="O204" s="55"/>
      <c r="P204" s="55"/>
    </row>
    <row r="205" spans="1:16" x14ac:dyDescent="0.2">
      <c r="A205" s="26"/>
      <c r="B205" s="26"/>
      <c r="C205" s="26"/>
      <c r="D205" s="27"/>
      <c r="E205" s="58"/>
      <c r="F205" s="59"/>
      <c r="G205" s="60"/>
      <c r="H205" s="55"/>
      <c r="I205" s="55"/>
      <c r="J205" s="55"/>
      <c r="K205" s="55"/>
      <c r="L205" s="55"/>
      <c r="M205" s="55"/>
      <c r="N205" s="55"/>
      <c r="O205" s="55"/>
      <c r="P205" s="55"/>
    </row>
    <row r="206" spans="1:16" x14ac:dyDescent="0.2">
      <c r="A206" s="26"/>
      <c r="B206" s="26"/>
      <c r="C206" s="26"/>
      <c r="D206" s="27"/>
      <c r="E206" s="58"/>
      <c r="F206" s="59"/>
      <c r="G206" s="60"/>
      <c r="H206" s="55"/>
      <c r="I206" s="55"/>
      <c r="J206" s="55"/>
      <c r="K206" s="55"/>
      <c r="L206" s="55"/>
      <c r="M206" s="55"/>
      <c r="N206" s="55"/>
      <c r="O206" s="55"/>
      <c r="P206" s="55"/>
    </row>
    <row r="207" spans="1:16" x14ac:dyDescent="0.2">
      <c r="A207" s="26"/>
      <c r="B207" s="26"/>
      <c r="C207" s="26"/>
      <c r="D207" s="27"/>
      <c r="E207" s="58"/>
      <c r="F207" s="59"/>
      <c r="G207" s="60"/>
      <c r="H207" s="55"/>
      <c r="I207" s="55"/>
      <c r="J207" s="55"/>
      <c r="K207" s="55"/>
      <c r="L207" s="55"/>
      <c r="M207" s="55"/>
      <c r="N207" s="55"/>
      <c r="O207" s="55"/>
      <c r="P207" s="55"/>
    </row>
    <row r="208" spans="1:16" x14ac:dyDescent="0.2">
      <c r="A208" s="26"/>
      <c r="B208" s="26"/>
      <c r="C208" s="26"/>
      <c r="D208" s="27"/>
      <c r="E208" s="58"/>
      <c r="F208" s="59"/>
      <c r="G208" s="60"/>
      <c r="H208" s="55"/>
      <c r="I208" s="55"/>
      <c r="J208" s="55"/>
      <c r="K208" s="55"/>
      <c r="L208" s="55"/>
      <c r="M208" s="55"/>
      <c r="N208" s="55"/>
      <c r="O208" s="55"/>
      <c r="P208" s="55"/>
    </row>
    <row r="209" spans="1:16" x14ac:dyDescent="0.2">
      <c r="A209" s="26"/>
      <c r="B209" s="26"/>
      <c r="C209" s="26"/>
      <c r="D209" s="27"/>
      <c r="E209" s="58"/>
      <c r="F209" s="59"/>
      <c r="G209" s="60"/>
      <c r="H209" s="55"/>
      <c r="I209" s="55"/>
      <c r="J209" s="55"/>
      <c r="K209" s="55"/>
      <c r="L209" s="55"/>
      <c r="M209" s="55"/>
      <c r="N209" s="55"/>
      <c r="O209" s="55"/>
      <c r="P209" s="55"/>
    </row>
    <row r="210" spans="1:16" x14ac:dyDescent="0.2">
      <c r="A210" s="26"/>
      <c r="B210" s="26"/>
      <c r="C210" s="26"/>
      <c r="D210" s="27"/>
      <c r="E210" s="58"/>
      <c r="F210" s="59"/>
      <c r="G210" s="60"/>
      <c r="H210" s="55"/>
      <c r="I210" s="55"/>
      <c r="J210" s="55"/>
      <c r="K210" s="55"/>
      <c r="L210" s="55"/>
      <c r="M210" s="55"/>
      <c r="N210" s="55"/>
      <c r="O210" s="55"/>
      <c r="P210" s="55"/>
    </row>
    <row r="211" spans="1:16" x14ac:dyDescent="0.2">
      <c r="A211" s="26"/>
      <c r="B211" s="26"/>
      <c r="C211" s="26"/>
      <c r="D211" s="27"/>
      <c r="E211" s="58"/>
      <c r="F211" s="59"/>
      <c r="G211" s="60"/>
      <c r="H211" s="55"/>
      <c r="I211" s="55"/>
      <c r="J211" s="55"/>
      <c r="K211" s="55"/>
      <c r="L211" s="55"/>
      <c r="M211" s="55"/>
      <c r="N211" s="55"/>
      <c r="O211" s="55"/>
      <c r="P211" s="55"/>
    </row>
    <row r="212" spans="1:16" x14ac:dyDescent="0.2">
      <c r="A212" s="26"/>
      <c r="B212" s="26"/>
      <c r="C212" s="26"/>
      <c r="D212" s="27"/>
      <c r="E212" s="58"/>
      <c r="F212" s="59"/>
      <c r="G212" s="60"/>
      <c r="H212" s="55"/>
      <c r="I212" s="55"/>
      <c r="J212" s="55"/>
      <c r="K212" s="55"/>
      <c r="L212" s="55"/>
      <c r="M212" s="55"/>
      <c r="N212" s="55"/>
      <c r="O212" s="55"/>
      <c r="P212" s="55"/>
    </row>
    <row r="213" spans="1:16" x14ac:dyDescent="0.2">
      <c r="A213" s="26"/>
      <c r="B213" s="26"/>
      <c r="C213" s="26"/>
      <c r="D213" s="27"/>
      <c r="E213" s="58"/>
      <c r="F213" s="59"/>
      <c r="G213" s="60"/>
      <c r="H213" s="55"/>
      <c r="I213" s="55"/>
      <c r="J213" s="55"/>
      <c r="K213" s="55"/>
      <c r="L213" s="55"/>
      <c r="M213" s="55"/>
      <c r="N213" s="55"/>
      <c r="O213" s="55"/>
      <c r="P213" s="55"/>
    </row>
    <row r="214" spans="1:16" x14ac:dyDescent="0.2">
      <c r="A214" s="26"/>
      <c r="B214" s="26"/>
      <c r="C214" s="26"/>
      <c r="D214" s="27"/>
      <c r="E214" s="58"/>
      <c r="F214" s="59"/>
      <c r="G214" s="60"/>
      <c r="H214" s="55"/>
      <c r="I214" s="55"/>
      <c r="J214" s="55"/>
      <c r="K214" s="55"/>
      <c r="L214" s="55"/>
      <c r="M214" s="55"/>
      <c r="N214" s="55"/>
      <c r="O214" s="55"/>
      <c r="P214" s="55"/>
    </row>
    <row r="215" spans="1:16" x14ac:dyDescent="0.2">
      <c r="A215" s="26"/>
      <c r="B215" s="26"/>
      <c r="C215" s="26"/>
      <c r="D215" s="27"/>
      <c r="E215" s="58"/>
      <c r="F215" s="59"/>
      <c r="G215" s="60"/>
      <c r="H215" s="55"/>
      <c r="I215" s="55"/>
      <c r="J215" s="55"/>
      <c r="K215" s="55"/>
      <c r="L215" s="55"/>
      <c r="M215" s="55"/>
      <c r="N215" s="55"/>
      <c r="O215" s="55"/>
      <c r="P215" s="55"/>
    </row>
    <row r="216" spans="1:16" x14ac:dyDescent="0.2">
      <c r="A216" s="26"/>
      <c r="B216" s="26"/>
      <c r="C216" s="26"/>
      <c r="D216" s="27"/>
      <c r="E216" s="58"/>
      <c r="F216" s="59"/>
      <c r="G216" s="60"/>
      <c r="H216" s="55"/>
      <c r="I216" s="55"/>
      <c r="J216" s="55"/>
      <c r="K216" s="55"/>
      <c r="L216" s="55"/>
      <c r="M216" s="55"/>
      <c r="N216" s="55"/>
      <c r="O216" s="55"/>
      <c r="P216" s="55"/>
    </row>
    <row r="217" spans="1:16" x14ac:dyDescent="0.2">
      <c r="A217" s="26"/>
      <c r="B217" s="26"/>
      <c r="C217" s="26"/>
      <c r="D217" s="27"/>
      <c r="E217" s="58"/>
      <c r="F217" s="59"/>
      <c r="G217" s="60"/>
      <c r="H217" s="55"/>
      <c r="I217" s="55"/>
      <c r="J217" s="55"/>
      <c r="K217" s="55"/>
      <c r="L217" s="55"/>
      <c r="M217" s="55"/>
      <c r="N217" s="55"/>
      <c r="O217" s="55"/>
      <c r="P217" s="55"/>
    </row>
    <row r="218" spans="1:16" x14ac:dyDescent="0.2">
      <c r="A218" s="26"/>
      <c r="B218" s="26"/>
      <c r="C218" s="26"/>
      <c r="D218" s="27"/>
      <c r="E218" s="58"/>
      <c r="F218" s="59"/>
      <c r="G218" s="60"/>
      <c r="H218" s="55"/>
      <c r="I218" s="55"/>
      <c r="J218" s="55"/>
      <c r="K218" s="55"/>
      <c r="L218" s="55"/>
      <c r="M218" s="55"/>
      <c r="N218" s="55"/>
      <c r="O218" s="55"/>
      <c r="P218" s="55"/>
    </row>
    <row r="219" spans="1:16" x14ac:dyDescent="0.2">
      <c r="A219" s="26"/>
      <c r="B219" s="26"/>
      <c r="C219" s="26"/>
      <c r="D219" s="27"/>
      <c r="E219" s="58"/>
      <c r="F219" s="59"/>
      <c r="G219" s="60"/>
      <c r="H219" s="55"/>
      <c r="I219" s="55"/>
      <c r="J219" s="55"/>
      <c r="K219" s="55"/>
      <c r="L219" s="55"/>
      <c r="M219" s="55"/>
      <c r="N219" s="55"/>
      <c r="O219" s="55"/>
      <c r="P219" s="55"/>
    </row>
    <row r="220" spans="1:16" x14ac:dyDescent="0.2">
      <c r="A220" s="26"/>
      <c r="B220" s="26"/>
      <c r="C220" s="26"/>
      <c r="D220" s="27"/>
      <c r="E220" s="58"/>
      <c r="F220" s="59"/>
      <c r="G220" s="60"/>
      <c r="H220" s="55"/>
      <c r="I220" s="55"/>
      <c r="J220" s="55"/>
      <c r="K220" s="55"/>
      <c r="L220" s="55"/>
      <c r="M220" s="55"/>
      <c r="N220" s="55"/>
      <c r="O220" s="55"/>
      <c r="P220" s="55"/>
    </row>
    <row r="221" spans="1:16" x14ac:dyDescent="0.2">
      <c r="A221" s="26"/>
      <c r="B221" s="26"/>
      <c r="C221" s="26"/>
      <c r="D221" s="27"/>
      <c r="E221" s="58"/>
      <c r="F221" s="59"/>
      <c r="G221" s="60"/>
      <c r="H221" s="55"/>
      <c r="I221" s="55"/>
      <c r="J221" s="55"/>
      <c r="K221" s="55"/>
      <c r="L221" s="55"/>
      <c r="M221" s="55"/>
      <c r="N221" s="55"/>
      <c r="O221" s="55"/>
      <c r="P221" s="55"/>
    </row>
    <row r="222" spans="1:16" x14ac:dyDescent="0.2">
      <c r="A222" s="26"/>
      <c r="B222" s="26"/>
      <c r="C222" s="26"/>
      <c r="D222" s="27"/>
      <c r="E222" s="58"/>
      <c r="F222" s="59"/>
      <c r="G222" s="60"/>
      <c r="H222" s="55"/>
      <c r="I222" s="55"/>
      <c r="J222" s="55"/>
      <c r="K222" s="55"/>
      <c r="L222" s="55"/>
      <c r="M222" s="55"/>
      <c r="N222" s="55"/>
      <c r="O222" s="55"/>
      <c r="P222" s="55"/>
    </row>
    <row r="223" spans="1:16" x14ac:dyDescent="0.2">
      <c r="A223" s="26"/>
      <c r="B223" s="26"/>
      <c r="C223" s="26"/>
      <c r="D223" s="27"/>
      <c r="E223" s="58"/>
      <c r="F223" s="59"/>
      <c r="G223" s="60"/>
      <c r="H223" s="55"/>
      <c r="I223" s="55"/>
      <c r="J223" s="55"/>
      <c r="K223" s="55"/>
      <c r="L223" s="55"/>
      <c r="M223" s="55"/>
      <c r="N223" s="55"/>
      <c r="O223" s="55"/>
      <c r="P223" s="55"/>
    </row>
    <row r="224" spans="1:16" x14ac:dyDescent="0.2">
      <c r="A224" s="26"/>
      <c r="B224" s="26"/>
      <c r="C224" s="26"/>
      <c r="D224" s="27"/>
      <c r="E224" s="58"/>
      <c r="F224" s="59"/>
      <c r="G224" s="60"/>
      <c r="H224" s="55"/>
      <c r="I224" s="55"/>
      <c r="J224" s="55"/>
      <c r="K224" s="55"/>
      <c r="L224" s="55"/>
      <c r="M224" s="55"/>
      <c r="N224" s="55"/>
      <c r="O224" s="55"/>
      <c r="P224" s="55"/>
    </row>
    <row r="225" spans="1:16" x14ac:dyDescent="0.2">
      <c r="A225" s="26"/>
      <c r="B225" s="26"/>
      <c r="C225" s="26"/>
      <c r="D225" s="27"/>
      <c r="E225" s="58"/>
      <c r="F225" s="59"/>
      <c r="G225" s="60"/>
      <c r="H225" s="55"/>
      <c r="I225" s="55"/>
      <c r="J225" s="55"/>
      <c r="K225" s="55"/>
      <c r="L225" s="55"/>
      <c r="M225" s="55"/>
      <c r="N225" s="55"/>
      <c r="O225" s="55"/>
      <c r="P225" s="55"/>
    </row>
    <row r="226" spans="1:16" x14ac:dyDescent="0.2">
      <c r="A226" s="26"/>
      <c r="B226" s="26"/>
      <c r="C226" s="26"/>
      <c r="D226" s="27"/>
      <c r="E226" s="58"/>
      <c r="F226" s="59"/>
      <c r="G226" s="60"/>
      <c r="H226" s="55"/>
      <c r="I226" s="55"/>
      <c r="J226" s="55"/>
      <c r="K226" s="55"/>
      <c r="L226" s="55"/>
      <c r="M226" s="55"/>
      <c r="N226" s="55"/>
      <c r="O226" s="55"/>
      <c r="P226" s="55"/>
    </row>
    <row r="227" spans="1:16" x14ac:dyDescent="0.2">
      <c r="A227" s="26"/>
      <c r="B227" s="26"/>
      <c r="C227" s="26"/>
      <c r="D227" s="27"/>
      <c r="E227" s="58"/>
      <c r="F227" s="59"/>
      <c r="G227" s="60"/>
      <c r="H227" s="55"/>
      <c r="I227" s="55"/>
      <c r="J227" s="55"/>
      <c r="K227" s="55"/>
      <c r="L227" s="55"/>
      <c r="M227" s="55"/>
      <c r="N227" s="55"/>
      <c r="O227" s="55"/>
      <c r="P227" s="55"/>
    </row>
    <row r="228" spans="1:16" x14ac:dyDescent="0.2">
      <c r="A228" s="26"/>
      <c r="B228" s="26"/>
      <c r="C228" s="26"/>
      <c r="D228" s="27"/>
      <c r="E228" s="58"/>
      <c r="F228" s="59"/>
      <c r="G228" s="60"/>
      <c r="H228" s="55"/>
      <c r="I228" s="55"/>
      <c r="J228" s="55"/>
      <c r="K228" s="55"/>
      <c r="L228" s="55"/>
      <c r="M228" s="55"/>
      <c r="N228" s="55"/>
      <c r="O228" s="55"/>
      <c r="P228" s="55"/>
    </row>
    <row r="229" spans="1:16" x14ac:dyDescent="0.2">
      <c r="A229" s="26"/>
      <c r="B229" s="26"/>
      <c r="C229" s="26"/>
      <c r="D229" s="27"/>
      <c r="E229" s="58"/>
      <c r="F229" s="59"/>
      <c r="G229" s="60"/>
      <c r="H229" s="55"/>
      <c r="I229" s="55"/>
      <c r="J229" s="55"/>
      <c r="K229" s="55"/>
      <c r="L229" s="55"/>
      <c r="M229" s="55"/>
      <c r="N229" s="55"/>
      <c r="O229" s="55"/>
      <c r="P229" s="55"/>
    </row>
    <row r="230" spans="1:16" x14ac:dyDescent="0.2">
      <c r="A230" s="26"/>
      <c r="B230" s="26"/>
      <c r="C230" s="26"/>
      <c r="D230" s="27"/>
      <c r="E230" s="58"/>
      <c r="F230" s="59"/>
      <c r="G230" s="60"/>
      <c r="H230" s="55"/>
      <c r="I230" s="55"/>
      <c r="J230" s="55"/>
      <c r="K230" s="55"/>
      <c r="L230" s="55"/>
      <c r="M230" s="55"/>
      <c r="N230" s="55"/>
      <c r="O230" s="55"/>
      <c r="P230" s="55"/>
    </row>
    <row r="231" spans="1:16" x14ac:dyDescent="0.2">
      <c r="A231" s="26"/>
      <c r="B231" s="26"/>
      <c r="C231" s="26"/>
      <c r="D231" s="27"/>
      <c r="E231" s="58"/>
      <c r="F231" s="59"/>
      <c r="G231" s="60"/>
      <c r="H231" s="55"/>
      <c r="I231" s="55"/>
      <c r="J231" s="55"/>
      <c r="K231" s="55"/>
      <c r="L231" s="55"/>
      <c r="M231" s="55"/>
      <c r="N231" s="55"/>
      <c r="O231" s="55"/>
      <c r="P231" s="55"/>
    </row>
    <row r="232" spans="1:16" x14ac:dyDescent="0.2">
      <c r="A232" s="26"/>
      <c r="B232" s="26"/>
      <c r="C232" s="26"/>
      <c r="D232" s="27"/>
      <c r="E232" s="58"/>
      <c r="F232" s="59"/>
      <c r="G232" s="60"/>
      <c r="H232" s="55"/>
      <c r="I232" s="55"/>
      <c r="J232" s="55"/>
      <c r="K232" s="55"/>
      <c r="L232" s="55"/>
      <c r="M232" s="55"/>
      <c r="N232" s="55"/>
      <c r="O232" s="55"/>
      <c r="P232" s="55"/>
    </row>
    <row r="233" spans="1:16" x14ac:dyDescent="0.2">
      <c r="A233" s="26"/>
      <c r="B233" s="26"/>
      <c r="C233" s="26"/>
      <c r="D233" s="27"/>
      <c r="E233" s="58"/>
      <c r="F233" s="59"/>
      <c r="G233" s="60"/>
      <c r="H233" s="55"/>
      <c r="I233" s="55"/>
      <c r="J233" s="55"/>
      <c r="K233" s="55"/>
      <c r="L233" s="55"/>
      <c r="M233" s="55"/>
      <c r="N233" s="55"/>
      <c r="O233" s="55"/>
      <c r="P233" s="55"/>
    </row>
    <row r="234" spans="1:16" x14ac:dyDescent="0.2">
      <c r="A234" s="26"/>
      <c r="B234" s="26"/>
      <c r="C234" s="26"/>
      <c r="D234" s="27"/>
      <c r="E234" s="58"/>
      <c r="F234" s="59"/>
      <c r="G234" s="60"/>
      <c r="H234" s="55"/>
      <c r="I234" s="55"/>
      <c r="J234" s="55"/>
      <c r="K234" s="55"/>
      <c r="L234" s="55"/>
      <c r="M234" s="55"/>
      <c r="N234" s="55"/>
      <c r="O234" s="55"/>
      <c r="P234" s="55"/>
    </row>
    <row r="235" spans="1:16" x14ac:dyDescent="0.2">
      <c r="A235" s="26"/>
      <c r="B235" s="26"/>
      <c r="C235" s="26"/>
      <c r="D235" s="27"/>
      <c r="E235" s="58"/>
      <c r="F235" s="59"/>
      <c r="G235" s="60"/>
      <c r="H235" s="55"/>
      <c r="I235" s="55"/>
      <c r="J235" s="55"/>
      <c r="K235" s="55"/>
      <c r="L235" s="55"/>
      <c r="M235" s="55"/>
      <c r="N235" s="55"/>
      <c r="O235" s="55"/>
      <c r="P235" s="55"/>
    </row>
    <row r="236" spans="1:16" x14ac:dyDescent="0.2">
      <c r="A236" s="26"/>
      <c r="B236" s="26"/>
      <c r="C236" s="26"/>
      <c r="D236" s="27"/>
      <c r="E236" s="58"/>
      <c r="F236" s="59"/>
      <c r="G236" s="60"/>
      <c r="H236" s="55"/>
      <c r="I236" s="55"/>
      <c r="J236" s="55"/>
      <c r="K236" s="55"/>
      <c r="L236" s="55"/>
      <c r="M236" s="55"/>
      <c r="N236" s="55"/>
      <c r="O236" s="55"/>
      <c r="P236" s="55"/>
    </row>
    <row r="237" spans="1:16" x14ac:dyDescent="0.2">
      <c r="A237" s="26"/>
      <c r="B237" s="26"/>
      <c r="C237" s="26"/>
      <c r="D237" s="27"/>
      <c r="E237" s="58"/>
      <c r="F237" s="59"/>
      <c r="G237" s="60"/>
      <c r="H237" s="55"/>
      <c r="I237" s="55"/>
      <c r="J237" s="55"/>
      <c r="K237" s="55"/>
      <c r="L237" s="55"/>
      <c r="M237" s="55"/>
      <c r="N237" s="55"/>
      <c r="O237" s="55"/>
      <c r="P237" s="55"/>
    </row>
    <row r="238" spans="1:16" x14ac:dyDescent="0.2">
      <c r="A238" s="26"/>
      <c r="B238" s="26"/>
      <c r="C238" s="26"/>
      <c r="D238" s="27"/>
      <c r="E238" s="58"/>
      <c r="F238" s="59"/>
      <c r="G238" s="60"/>
      <c r="H238" s="55"/>
      <c r="I238" s="55"/>
      <c r="J238" s="55"/>
      <c r="K238" s="55"/>
      <c r="L238" s="55"/>
      <c r="M238" s="55"/>
      <c r="N238" s="55"/>
      <c r="O238" s="55"/>
      <c r="P238" s="55"/>
    </row>
    <row r="239" spans="1:16" x14ac:dyDescent="0.2">
      <c r="A239" s="26"/>
      <c r="B239" s="26"/>
      <c r="C239" s="26"/>
      <c r="D239" s="27"/>
      <c r="E239" s="58"/>
      <c r="F239" s="59"/>
      <c r="G239" s="60"/>
      <c r="H239" s="55"/>
      <c r="I239" s="55"/>
      <c r="J239" s="55"/>
      <c r="K239" s="55"/>
      <c r="L239" s="55"/>
      <c r="M239" s="55"/>
      <c r="N239" s="55"/>
      <c r="O239" s="55"/>
      <c r="P239" s="55"/>
    </row>
    <row r="240" spans="1:16" x14ac:dyDescent="0.2">
      <c r="A240" s="26"/>
      <c r="B240" s="26"/>
      <c r="C240" s="26"/>
      <c r="D240" s="27"/>
      <c r="E240" s="58"/>
      <c r="F240" s="59"/>
      <c r="G240" s="60"/>
      <c r="H240" s="55"/>
      <c r="I240" s="55"/>
      <c r="J240" s="55"/>
      <c r="K240" s="55"/>
      <c r="L240" s="55"/>
      <c r="M240" s="55"/>
      <c r="N240" s="55"/>
      <c r="O240" s="55"/>
      <c r="P240" s="55"/>
    </row>
    <row r="241" spans="1:16" x14ac:dyDescent="0.2">
      <c r="A241" s="26"/>
      <c r="B241" s="26"/>
      <c r="C241" s="26"/>
      <c r="D241" s="27"/>
      <c r="E241" s="58"/>
      <c r="F241" s="59"/>
      <c r="G241" s="60"/>
      <c r="H241" s="55"/>
      <c r="I241" s="55"/>
      <c r="J241" s="55"/>
      <c r="K241" s="55"/>
      <c r="L241" s="55"/>
      <c r="M241" s="55"/>
      <c r="N241" s="55"/>
      <c r="O241" s="55"/>
      <c r="P241" s="55"/>
    </row>
    <row r="242" spans="1:16" x14ac:dyDescent="0.2">
      <c r="A242" s="26"/>
      <c r="B242" s="26"/>
      <c r="C242" s="26"/>
      <c r="D242" s="27"/>
      <c r="E242" s="58"/>
      <c r="F242" s="59"/>
      <c r="G242" s="60"/>
      <c r="H242" s="55"/>
      <c r="I242" s="55"/>
      <c r="J242" s="55"/>
      <c r="K242" s="55"/>
      <c r="L242" s="55"/>
      <c r="M242" s="55"/>
      <c r="N242" s="55"/>
      <c r="O242" s="55"/>
      <c r="P242" s="55"/>
    </row>
    <row r="243" spans="1:16" x14ac:dyDescent="0.2">
      <c r="A243" s="26"/>
      <c r="B243" s="26"/>
      <c r="C243" s="26"/>
      <c r="D243" s="27"/>
      <c r="E243" s="58"/>
      <c r="F243" s="59"/>
      <c r="G243" s="60"/>
      <c r="H243" s="55"/>
      <c r="I243" s="55"/>
      <c r="J243" s="55"/>
      <c r="K243" s="55"/>
      <c r="L243" s="55"/>
      <c r="M243" s="55"/>
      <c r="N243" s="55"/>
      <c r="O243" s="55"/>
      <c r="P243" s="55"/>
    </row>
    <row r="244" spans="1:16" x14ac:dyDescent="0.2">
      <c r="A244" s="26"/>
      <c r="B244" s="26"/>
      <c r="C244" s="26"/>
      <c r="D244" s="27"/>
      <c r="E244" s="58"/>
      <c r="F244" s="59"/>
      <c r="G244" s="60"/>
      <c r="H244" s="55"/>
      <c r="I244" s="55"/>
      <c r="J244" s="55"/>
      <c r="K244" s="55"/>
      <c r="L244" s="55"/>
      <c r="M244" s="55"/>
      <c r="N244" s="55"/>
      <c r="O244" s="55"/>
      <c r="P244" s="55"/>
    </row>
    <row r="245" spans="1:16" x14ac:dyDescent="0.2">
      <c r="A245" s="26"/>
      <c r="B245" s="26"/>
      <c r="C245" s="26"/>
      <c r="D245" s="27"/>
      <c r="E245" s="58"/>
      <c r="F245" s="59"/>
      <c r="G245" s="60"/>
      <c r="H245" s="55"/>
      <c r="I245" s="55"/>
      <c r="J245" s="55"/>
      <c r="K245" s="55"/>
      <c r="L245" s="55"/>
      <c r="M245" s="55"/>
      <c r="N245" s="55"/>
      <c r="O245" s="55"/>
      <c r="P245" s="55"/>
    </row>
    <row r="246" spans="1:16" x14ac:dyDescent="0.2">
      <c r="A246" s="26"/>
      <c r="B246" s="26"/>
      <c r="C246" s="26"/>
      <c r="D246" s="27"/>
      <c r="E246" s="58"/>
      <c r="F246" s="59"/>
      <c r="G246" s="60"/>
      <c r="H246" s="55"/>
      <c r="I246" s="55"/>
      <c r="J246" s="55"/>
      <c r="K246" s="55"/>
      <c r="L246" s="55"/>
      <c r="M246" s="55"/>
      <c r="N246" s="55"/>
      <c r="O246" s="55"/>
      <c r="P246" s="55"/>
    </row>
    <row r="247" spans="1:16" x14ac:dyDescent="0.2">
      <c r="A247" s="26"/>
      <c r="B247" s="26"/>
      <c r="C247" s="26"/>
      <c r="D247" s="27"/>
      <c r="E247" s="58"/>
      <c r="F247" s="59"/>
      <c r="G247" s="60"/>
      <c r="H247" s="55"/>
      <c r="I247" s="55"/>
      <c r="J247" s="55"/>
      <c r="K247" s="55"/>
      <c r="L247" s="55"/>
      <c r="M247" s="55"/>
      <c r="N247" s="55"/>
      <c r="O247" s="55"/>
      <c r="P247" s="55"/>
    </row>
    <row r="248" spans="1:16" x14ac:dyDescent="0.2">
      <c r="A248" s="26"/>
      <c r="B248" s="26"/>
      <c r="C248" s="26"/>
      <c r="D248" s="27"/>
      <c r="E248" s="58"/>
      <c r="F248" s="59"/>
      <c r="G248" s="60"/>
      <c r="H248" s="55"/>
      <c r="I248" s="55"/>
      <c r="J248" s="55"/>
      <c r="K248" s="55"/>
      <c r="L248" s="55"/>
      <c r="M248" s="55"/>
      <c r="N248" s="55"/>
      <c r="O248" s="55"/>
      <c r="P248" s="55"/>
    </row>
    <row r="249" spans="1:16" x14ac:dyDescent="0.2">
      <c r="A249" s="26"/>
      <c r="B249" s="26"/>
      <c r="C249" s="26"/>
      <c r="D249" s="27"/>
      <c r="E249" s="58"/>
      <c r="F249" s="59"/>
      <c r="G249" s="60"/>
      <c r="H249" s="55"/>
      <c r="I249" s="55"/>
      <c r="J249" s="55"/>
      <c r="K249" s="55"/>
      <c r="L249" s="55"/>
      <c r="M249" s="55"/>
      <c r="N249" s="55"/>
      <c r="O249" s="55"/>
      <c r="P249" s="55"/>
    </row>
    <row r="250" spans="1:16" x14ac:dyDescent="0.2">
      <c r="A250" s="26"/>
      <c r="B250" s="26"/>
      <c r="C250" s="26"/>
      <c r="D250" s="27"/>
      <c r="E250" s="58"/>
      <c r="F250" s="59"/>
      <c r="G250" s="60"/>
      <c r="H250" s="55"/>
      <c r="I250" s="55"/>
      <c r="J250" s="55"/>
      <c r="K250" s="55"/>
      <c r="L250" s="55"/>
      <c r="M250" s="55"/>
      <c r="N250" s="55"/>
      <c r="O250" s="55"/>
      <c r="P250" s="55"/>
    </row>
    <row r="251" spans="1:16" x14ac:dyDescent="0.2">
      <c r="A251" s="26"/>
      <c r="B251" s="26"/>
      <c r="C251" s="26"/>
      <c r="D251" s="27"/>
      <c r="E251" s="58"/>
      <c r="F251" s="59"/>
      <c r="G251" s="60"/>
      <c r="H251" s="55"/>
      <c r="I251" s="55"/>
      <c r="J251" s="55"/>
      <c r="K251" s="55"/>
      <c r="L251" s="55"/>
      <c r="M251" s="55"/>
      <c r="N251" s="55"/>
      <c r="O251" s="55"/>
      <c r="P251" s="55"/>
    </row>
    <row r="252" spans="1:16" x14ac:dyDescent="0.2">
      <c r="A252" s="26"/>
      <c r="B252" s="26"/>
      <c r="C252" s="26"/>
      <c r="D252" s="27"/>
      <c r="E252" s="58"/>
      <c r="F252" s="59"/>
      <c r="G252" s="60"/>
      <c r="H252" s="55"/>
      <c r="I252" s="55"/>
      <c r="J252" s="55"/>
      <c r="K252" s="55"/>
      <c r="L252" s="55"/>
      <c r="M252" s="55"/>
      <c r="N252" s="55"/>
      <c r="O252" s="55"/>
      <c r="P252" s="55"/>
    </row>
    <row r="253" spans="1:16" x14ac:dyDescent="0.2">
      <c r="A253" s="26"/>
      <c r="B253" s="26"/>
      <c r="C253" s="26"/>
      <c r="D253" s="27"/>
      <c r="E253" s="58"/>
      <c r="F253" s="59"/>
      <c r="G253" s="60"/>
      <c r="H253" s="55"/>
      <c r="I253" s="55"/>
      <c r="J253" s="55"/>
      <c r="K253" s="55"/>
      <c r="L253" s="55"/>
      <c r="M253" s="55"/>
      <c r="N253" s="55"/>
      <c r="O253" s="55"/>
      <c r="P253" s="55"/>
    </row>
    <row r="254" spans="1:16" x14ac:dyDescent="0.2">
      <c r="A254" s="26"/>
      <c r="B254" s="26"/>
      <c r="C254" s="26"/>
      <c r="D254" s="27"/>
      <c r="E254" s="58"/>
      <c r="F254" s="59"/>
      <c r="G254" s="60"/>
      <c r="H254" s="55"/>
      <c r="I254" s="55"/>
      <c r="J254" s="55"/>
      <c r="K254" s="55"/>
      <c r="L254" s="55"/>
      <c r="M254" s="55"/>
      <c r="N254" s="55"/>
      <c r="O254" s="55"/>
      <c r="P254" s="55"/>
    </row>
    <row r="255" spans="1:16" x14ac:dyDescent="0.2">
      <c r="A255" s="26"/>
      <c r="B255" s="26"/>
      <c r="C255" s="26"/>
      <c r="D255" s="27"/>
      <c r="E255" s="58"/>
      <c r="F255" s="59"/>
      <c r="G255" s="60"/>
      <c r="H255" s="55"/>
      <c r="I255" s="55"/>
      <c r="J255" s="55"/>
      <c r="K255" s="55"/>
      <c r="L255" s="55"/>
      <c r="M255" s="55"/>
      <c r="N255" s="55"/>
      <c r="O255" s="55"/>
      <c r="P255" s="55"/>
    </row>
    <row r="256" spans="1:16" x14ac:dyDescent="0.2">
      <c r="A256" s="26"/>
      <c r="B256" s="26"/>
      <c r="C256" s="26"/>
      <c r="D256" s="27"/>
      <c r="E256" s="58"/>
      <c r="F256" s="59"/>
      <c r="G256" s="60"/>
      <c r="H256" s="55"/>
      <c r="I256" s="55"/>
      <c r="J256" s="55"/>
      <c r="K256" s="55"/>
      <c r="L256" s="55"/>
      <c r="M256" s="55"/>
      <c r="N256" s="55"/>
      <c r="O256" s="55"/>
      <c r="P256" s="55"/>
    </row>
    <row r="257" spans="1:16" x14ac:dyDescent="0.2">
      <c r="A257" s="26"/>
      <c r="B257" s="26"/>
      <c r="C257" s="26"/>
      <c r="D257" s="27"/>
      <c r="E257" s="58"/>
      <c r="F257" s="59"/>
      <c r="G257" s="60"/>
      <c r="H257" s="55"/>
      <c r="I257" s="55"/>
      <c r="J257" s="55"/>
      <c r="K257" s="55"/>
      <c r="L257" s="55"/>
      <c r="M257" s="55"/>
      <c r="N257" s="55"/>
      <c r="O257" s="55"/>
      <c r="P257" s="55"/>
    </row>
    <row r="258" spans="1:16" x14ac:dyDescent="0.2">
      <c r="A258" s="26"/>
      <c r="B258" s="26"/>
      <c r="C258" s="26"/>
      <c r="D258" s="27"/>
      <c r="E258" s="58"/>
      <c r="F258" s="59"/>
      <c r="G258" s="60"/>
      <c r="H258" s="55"/>
      <c r="I258" s="55"/>
      <c r="J258" s="55"/>
      <c r="K258" s="55"/>
      <c r="L258" s="55"/>
      <c r="M258" s="55"/>
      <c r="N258" s="55"/>
      <c r="O258" s="55"/>
      <c r="P258" s="55"/>
    </row>
    <row r="259" spans="1:16" x14ac:dyDescent="0.2">
      <c r="A259" s="26"/>
      <c r="B259" s="26"/>
      <c r="C259" s="26"/>
      <c r="D259" s="27"/>
      <c r="E259" s="58"/>
      <c r="F259" s="59"/>
      <c r="G259" s="60"/>
      <c r="H259" s="55"/>
      <c r="I259" s="55"/>
      <c r="J259" s="55"/>
      <c r="K259" s="55"/>
      <c r="L259" s="55"/>
      <c r="M259" s="55"/>
      <c r="N259" s="55"/>
      <c r="O259" s="55"/>
      <c r="P259" s="55"/>
    </row>
    <row r="260" spans="1:16" x14ac:dyDescent="0.2">
      <c r="A260" s="26"/>
      <c r="B260" s="26"/>
      <c r="C260" s="26"/>
      <c r="D260" s="27"/>
      <c r="E260" s="58"/>
      <c r="F260" s="59"/>
      <c r="G260" s="60"/>
      <c r="H260" s="55"/>
      <c r="I260" s="55"/>
      <c r="J260" s="55"/>
      <c r="K260" s="55"/>
      <c r="L260" s="55"/>
      <c r="M260" s="55"/>
      <c r="N260" s="55"/>
      <c r="O260" s="55"/>
      <c r="P260" s="55"/>
    </row>
    <row r="261" spans="1:16" x14ac:dyDescent="0.2">
      <c r="A261" s="26"/>
      <c r="B261" s="26"/>
      <c r="C261" s="26"/>
      <c r="D261" s="27"/>
      <c r="E261" s="58"/>
      <c r="F261" s="59"/>
      <c r="G261" s="60"/>
      <c r="H261" s="55"/>
      <c r="I261" s="55"/>
      <c r="J261" s="55"/>
      <c r="K261" s="55"/>
      <c r="L261" s="55"/>
      <c r="M261" s="55"/>
      <c r="N261" s="55"/>
      <c r="O261" s="55"/>
      <c r="P261" s="55"/>
    </row>
    <row r="262" spans="1:16" x14ac:dyDescent="0.2">
      <c r="A262" s="26"/>
      <c r="B262" s="26"/>
      <c r="C262" s="26"/>
      <c r="D262" s="27"/>
      <c r="E262" s="58"/>
      <c r="F262" s="59"/>
      <c r="G262" s="60"/>
      <c r="H262" s="55"/>
      <c r="I262" s="55"/>
      <c r="J262" s="55"/>
      <c r="K262" s="55"/>
      <c r="L262" s="55"/>
      <c r="M262" s="55"/>
      <c r="N262" s="55"/>
      <c r="O262" s="55"/>
      <c r="P262" s="55"/>
    </row>
    <row r="263" spans="1:16" x14ac:dyDescent="0.2">
      <c r="A263" s="26"/>
      <c r="B263" s="26"/>
      <c r="C263" s="26"/>
      <c r="D263" s="27"/>
      <c r="E263" s="58"/>
      <c r="F263" s="59"/>
      <c r="G263" s="60"/>
      <c r="H263" s="55"/>
      <c r="I263" s="55"/>
      <c r="J263" s="55"/>
      <c r="K263" s="55"/>
      <c r="L263" s="55"/>
      <c r="M263" s="55"/>
      <c r="N263" s="55"/>
      <c r="O263" s="55"/>
      <c r="P263" s="55"/>
    </row>
    <row r="264" spans="1:16" x14ac:dyDescent="0.2">
      <c r="A264" s="26"/>
      <c r="B264" s="26"/>
      <c r="C264" s="26"/>
      <c r="D264" s="27"/>
      <c r="E264" s="58"/>
      <c r="F264" s="59"/>
      <c r="G264" s="60"/>
      <c r="H264" s="55"/>
      <c r="I264" s="55"/>
      <c r="J264" s="55"/>
      <c r="K264" s="55"/>
      <c r="L264" s="55"/>
      <c r="M264" s="55"/>
      <c r="N264" s="55"/>
      <c r="O264" s="55"/>
      <c r="P264" s="55"/>
    </row>
    <row r="265" spans="1:16" x14ac:dyDescent="0.2">
      <c r="A265" s="26"/>
      <c r="B265" s="26"/>
      <c r="C265" s="26"/>
      <c r="D265" s="27"/>
      <c r="E265" s="58"/>
      <c r="F265" s="59"/>
      <c r="G265" s="60"/>
      <c r="H265" s="55"/>
      <c r="I265" s="55"/>
      <c r="J265" s="55"/>
      <c r="K265" s="55"/>
      <c r="L265" s="55"/>
      <c r="M265" s="55"/>
      <c r="N265" s="55"/>
      <c r="O265" s="55"/>
      <c r="P265" s="55"/>
    </row>
    <row r="266" spans="1:16" x14ac:dyDescent="0.2">
      <c r="A266" s="26"/>
      <c r="B266" s="26"/>
      <c r="C266" s="26"/>
      <c r="D266" s="27"/>
      <c r="E266" s="58"/>
      <c r="F266" s="59"/>
      <c r="G266" s="60"/>
      <c r="H266" s="55"/>
      <c r="I266" s="55"/>
      <c r="J266" s="55"/>
      <c r="K266" s="55"/>
      <c r="L266" s="55"/>
      <c r="M266" s="55"/>
      <c r="N266" s="55"/>
      <c r="O266" s="55"/>
      <c r="P266" s="55"/>
    </row>
    <row r="267" spans="1:16" x14ac:dyDescent="0.2">
      <c r="A267" s="26"/>
      <c r="B267" s="26"/>
      <c r="C267" s="26"/>
      <c r="D267" s="27"/>
      <c r="E267" s="58"/>
      <c r="F267" s="59"/>
      <c r="G267" s="60"/>
      <c r="H267" s="55"/>
      <c r="I267" s="55"/>
      <c r="J267" s="55"/>
      <c r="K267" s="55"/>
      <c r="L267" s="55"/>
      <c r="M267" s="55"/>
      <c r="N267" s="55"/>
      <c r="O267" s="55"/>
      <c r="P267" s="55"/>
    </row>
    <row r="268" spans="1:16" x14ac:dyDescent="0.2">
      <c r="A268" s="26"/>
      <c r="B268" s="26"/>
      <c r="C268" s="26"/>
      <c r="D268" s="27"/>
      <c r="E268" s="58"/>
      <c r="F268" s="59"/>
      <c r="G268" s="60"/>
      <c r="H268" s="55"/>
      <c r="I268" s="55"/>
      <c r="J268" s="55"/>
      <c r="K268" s="55"/>
      <c r="L268" s="55"/>
      <c r="M268" s="55"/>
      <c r="N268" s="55"/>
      <c r="O268" s="55"/>
      <c r="P268" s="55"/>
    </row>
    <row r="269" spans="1:16" x14ac:dyDescent="0.2">
      <c r="A269" s="26"/>
      <c r="B269" s="26"/>
      <c r="C269" s="26"/>
      <c r="D269" s="27"/>
      <c r="E269" s="58"/>
      <c r="F269" s="59"/>
      <c r="G269" s="60"/>
      <c r="H269" s="55"/>
      <c r="I269" s="55"/>
      <c r="J269" s="55"/>
      <c r="K269" s="55"/>
      <c r="L269" s="55"/>
      <c r="M269" s="55"/>
      <c r="N269" s="55"/>
      <c r="O269" s="55"/>
      <c r="P269" s="55"/>
    </row>
    <row r="270" spans="1:16" x14ac:dyDescent="0.2">
      <c r="A270" s="26"/>
      <c r="B270" s="26"/>
      <c r="C270" s="26"/>
      <c r="D270" s="27"/>
      <c r="E270" s="58"/>
      <c r="F270" s="59"/>
      <c r="G270" s="60"/>
      <c r="H270" s="55"/>
      <c r="I270" s="55"/>
      <c r="J270" s="55"/>
      <c r="K270" s="55"/>
      <c r="L270" s="55"/>
      <c r="M270" s="55"/>
      <c r="N270" s="55"/>
      <c r="O270" s="55"/>
      <c r="P270" s="55"/>
    </row>
    <row r="271" spans="1:16" x14ac:dyDescent="0.2">
      <c r="A271" s="26"/>
      <c r="B271" s="26"/>
      <c r="C271" s="26"/>
      <c r="D271" s="27"/>
      <c r="E271" s="58"/>
      <c r="F271" s="59"/>
      <c r="G271" s="60"/>
      <c r="H271" s="55"/>
      <c r="I271" s="55"/>
      <c r="J271" s="55"/>
      <c r="K271" s="55"/>
      <c r="L271" s="55"/>
      <c r="M271" s="55"/>
      <c r="N271" s="55"/>
      <c r="O271" s="55"/>
      <c r="P271" s="55"/>
    </row>
    <row r="272" spans="1:16" x14ac:dyDescent="0.2">
      <c r="A272" s="26"/>
      <c r="B272" s="26"/>
      <c r="C272" s="26"/>
      <c r="D272" s="27"/>
      <c r="E272" s="58"/>
      <c r="F272" s="59"/>
      <c r="G272" s="60"/>
      <c r="H272" s="55"/>
      <c r="I272" s="55"/>
      <c r="J272" s="55"/>
      <c r="K272" s="55"/>
      <c r="L272" s="55"/>
      <c r="M272" s="55"/>
      <c r="N272" s="55"/>
      <c r="O272" s="55"/>
      <c r="P272" s="55"/>
    </row>
    <row r="273" spans="1:16" x14ac:dyDescent="0.2">
      <c r="A273" s="26"/>
      <c r="B273" s="26"/>
      <c r="C273" s="26"/>
      <c r="D273" s="27"/>
      <c r="E273" s="58"/>
      <c r="F273" s="59"/>
      <c r="G273" s="60"/>
      <c r="H273" s="55"/>
      <c r="I273" s="55"/>
      <c r="J273" s="55"/>
      <c r="K273" s="55"/>
      <c r="L273" s="55"/>
      <c r="M273" s="55"/>
      <c r="N273" s="55"/>
      <c r="O273" s="55"/>
      <c r="P273" s="55"/>
    </row>
    <row r="274" spans="1:16" x14ac:dyDescent="0.2">
      <c r="A274" s="26"/>
      <c r="B274" s="26"/>
      <c r="C274" s="26"/>
      <c r="D274" s="27"/>
      <c r="E274" s="58"/>
      <c r="F274" s="59"/>
      <c r="G274" s="60"/>
      <c r="H274" s="55"/>
      <c r="I274" s="55"/>
      <c r="J274" s="55"/>
      <c r="K274" s="55"/>
      <c r="L274" s="55"/>
      <c r="M274" s="55"/>
      <c r="N274" s="55"/>
      <c r="O274" s="55"/>
      <c r="P274" s="55"/>
    </row>
    <row r="275" spans="1:16" x14ac:dyDescent="0.2">
      <c r="A275" s="26"/>
      <c r="B275" s="26"/>
      <c r="C275" s="26"/>
      <c r="D275" s="27"/>
      <c r="E275" s="58"/>
      <c r="F275" s="59"/>
      <c r="G275" s="60"/>
      <c r="H275" s="55"/>
      <c r="I275" s="55"/>
      <c r="J275" s="55"/>
      <c r="K275" s="55"/>
      <c r="L275" s="55"/>
      <c r="M275" s="55"/>
      <c r="N275" s="55"/>
      <c r="O275" s="55"/>
      <c r="P275" s="55"/>
    </row>
    <row r="276" spans="1:16" x14ac:dyDescent="0.2">
      <c r="A276" s="26"/>
      <c r="B276" s="26"/>
      <c r="C276" s="26"/>
      <c r="D276" s="27"/>
      <c r="E276" s="58"/>
      <c r="F276" s="59"/>
      <c r="G276" s="60"/>
      <c r="H276" s="55"/>
      <c r="I276" s="55"/>
      <c r="J276" s="55"/>
      <c r="K276" s="55"/>
      <c r="L276" s="55"/>
      <c r="M276" s="55"/>
      <c r="N276" s="55"/>
      <c r="O276" s="55"/>
      <c r="P276" s="55"/>
    </row>
    <row r="277" spans="1:16" x14ac:dyDescent="0.2">
      <c r="A277" s="26"/>
      <c r="B277" s="26"/>
      <c r="C277" s="26"/>
      <c r="D277" s="27"/>
      <c r="E277" s="58"/>
      <c r="F277" s="59"/>
      <c r="G277" s="60"/>
      <c r="H277" s="55"/>
      <c r="I277" s="55"/>
      <c r="J277" s="55"/>
      <c r="K277" s="55"/>
      <c r="L277" s="55"/>
      <c r="M277" s="55"/>
      <c r="N277" s="55"/>
      <c r="O277" s="55"/>
      <c r="P277" s="55"/>
    </row>
    <row r="278" spans="1:16" x14ac:dyDescent="0.2">
      <c r="A278" s="26"/>
      <c r="B278" s="26"/>
      <c r="C278" s="26"/>
      <c r="D278" s="27"/>
      <c r="E278" s="58"/>
      <c r="F278" s="59"/>
      <c r="G278" s="60"/>
      <c r="H278" s="55"/>
      <c r="I278" s="55"/>
      <c r="J278" s="55"/>
      <c r="K278" s="55"/>
      <c r="L278" s="55"/>
      <c r="M278" s="55"/>
      <c r="N278" s="55"/>
      <c r="O278" s="55"/>
      <c r="P278" s="55"/>
    </row>
    <row r="279" spans="1:16" x14ac:dyDescent="0.2">
      <c r="A279" s="26"/>
      <c r="B279" s="26"/>
      <c r="C279" s="26"/>
      <c r="D279" s="27"/>
      <c r="E279" s="58"/>
      <c r="F279" s="59"/>
      <c r="G279" s="60"/>
      <c r="H279" s="55"/>
      <c r="I279" s="55"/>
      <c r="J279" s="55"/>
      <c r="K279" s="55"/>
      <c r="L279" s="55"/>
      <c r="M279" s="55"/>
      <c r="N279" s="55"/>
      <c r="O279" s="55"/>
      <c r="P279" s="55"/>
    </row>
    <row r="280" spans="1:16" x14ac:dyDescent="0.2">
      <c r="A280" s="26"/>
      <c r="B280" s="26"/>
      <c r="C280" s="26"/>
      <c r="D280" s="27"/>
      <c r="E280" s="58"/>
      <c r="F280" s="59"/>
      <c r="G280" s="60"/>
      <c r="H280" s="55"/>
      <c r="I280" s="55"/>
      <c r="J280" s="55"/>
      <c r="K280" s="55"/>
      <c r="L280" s="55"/>
      <c r="M280" s="55"/>
      <c r="N280" s="55"/>
      <c r="O280" s="55"/>
      <c r="P280" s="55"/>
    </row>
    <row r="281" spans="1:16" x14ac:dyDescent="0.2">
      <c r="A281" s="26"/>
      <c r="B281" s="26"/>
      <c r="C281" s="26"/>
      <c r="D281" s="27"/>
      <c r="E281" s="58"/>
      <c r="F281" s="59"/>
      <c r="G281" s="60"/>
      <c r="H281" s="55"/>
      <c r="I281" s="55"/>
      <c r="J281" s="55"/>
      <c r="K281" s="55"/>
      <c r="L281" s="55"/>
      <c r="M281" s="55"/>
      <c r="N281" s="55"/>
      <c r="O281" s="55"/>
      <c r="P281" s="55"/>
    </row>
    <row r="282" spans="1:16" x14ac:dyDescent="0.2">
      <c r="A282" s="26"/>
      <c r="B282" s="26"/>
      <c r="C282" s="26"/>
      <c r="D282" s="27"/>
      <c r="E282" s="58"/>
      <c r="F282" s="59"/>
      <c r="G282" s="60"/>
      <c r="H282" s="55"/>
      <c r="I282" s="55"/>
      <c r="J282" s="55"/>
      <c r="K282" s="55"/>
      <c r="L282" s="55"/>
      <c r="M282" s="55"/>
      <c r="N282" s="55"/>
      <c r="O282" s="55"/>
      <c r="P282" s="55"/>
    </row>
    <row r="283" spans="1:16" x14ac:dyDescent="0.2">
      <c r="A283" s="26"/>
      <c r="B283" s="26"/>
      <c r="C283" s="26"/>
      <c r="D283" s="27"/>
      <c r="E283" s="58"/>
      <c r="F283" s="59"/>
      <c r="G283" s="60"/>
      <c r="H283" s="55"/>
      <c r="I283" s="55"/>
      <c r="J283" s="55"/>
      <c r="K283" s="55"/>
      <c r="L283" s="55"/>
      <c r="M283" s="55"/>
      <c r="N283" s="55"/>
      <c r="O283" s="55"/>
      <c r="P283" s="55"/>
    </row>
    <row r="284" spans="1:16" x14ac:dyDescent="0.2">
      <c r="A284" s="26"/>
      <c r="B284" s="26"/>
      <c r="C284" s="26"/>
      <c r="D284" s="27"/>
      <c r="E284" s="58"/>
      <c r="F284" s="59"/>
      <c r="G284" s="60"/>
      <c r="H284" s="55"/>
      <c r="I284" s="55"/>
      <c r="J284" s="55"/>
      <c r="K284" s="55"/>
      <c r="L284" s="55"/>
      <c r="M284" s="55"/>
      <c r="N284" s="55"/>
      <c r="O284" s="55"/>
      <c r="P284" s="55"/>
    </row>
    <row r="285" spans="1:16" x14ac:dyDescent="0.2">
      <c r="A285" s="26"/>
      <c r="B285" s="26"/>
      <c r="C285" s="26"/>
      <c r="D285" s="27"/>
      <c r="E285" s="58"/>
      <c r="F285" s="59"/>
      <c r="G285" s="60"/>
      <c r="H285" s="55"/>
      <c r="I285" s="55"/>
      <c r="J285" s="55"/>
      <c r="K285" s="55"/>
      <c r="L285" s="55"/>
      <c r="M285" s="55"/>
      <c r="N285" s="55"/>
      <c r="O285" s="55"/>
      <c r="P285" s="55"/>
    </row>
    <row r="286" spans="1:16" x14ac:dyDescent="0.2">
      <c r="A286" s="26"/>
      <c r="B286" s="26"/>
      <c r="C286" s="26"/>
      <c r="D286" s="27"/>
      <c r="E286" s="58"/>
      <c r="F286" s="59"/>
      <c r="G286" s="60"/>
      <c r="H286" s="55"/>
      <c r="I286" s="55"/>
      <c r="J286" s="55"/>
      <c r="K286" s="55"/>
      <c r="L286" s="55"/>
      <c r="M286" s="55"/>
      <c r="N286" s="55"/>
      <c r="O286" s="55"/>
      <c r="P286" s="55"/>
    </row>
    <row r="287" spans="1:16" x14ac:dyDescent="0.2">
      <c r="A287" s="26"/>
      <c r="B287" s="26"/>
      <c r="C287" s="26"/>
      <c r="D287" s="27"/>
      <c r="E287" s="58"/>
      <c r="F287" s="59"/>
      <c r="G287" s="60"/>
      <c r="H287" s="55"/>
      <c r="I287" s="55"/>
      <c r="J287" s="55"/>
      <c r="K287" s="55"/>
      <c r="L287" s="55"/>
      <c r="M287" s="55"/>
      <c r="N287" s="55"/>
      <c r="O287" s="55"/>
      <c r="P287" s="55"/>
    </row>
    <row r="288" spans="1:16" x14ac:dyDescent="0.2">
      <c r="A288" s="26"/>
      <c r="B288" s="26"/>
      <c r="C288" s="26"/>
      <c r="D288" s="27"/>
      <c r="E288" s="58"/>
      <c r="F288" s="59"/>
      <c r="G288" s="60"/>
      <c r="H288" s="55"/>
      <c r="I288" s="55"/>
      <c r="J288" s="55"/>
      <c r="K288" s="55"/>
      <c r="L288" s="55"/>
      <c r="M288" s="55"/>
      <c r="N288" s="55"/>
      <c r="O288" s="55"/>
      <c r="P288" s="55"/>
    </row>
    <row r="289" spans="1:16" x14ac:dyDescent="0.2">
      <c r="A289" s="26"/>
      <c r="B289" s="26"/>
      <c r="C289" s="26"/>
      <c r="D289" s="27"/>
      <c r="E289" s="58"/>
      <c r="F289" s="59"/>
      <c r="G289" s="60"/>
      <c r="H289" s="55"/>
      <c r="I289" s="55"/>
      <c r="J289" s="55"/>
      <c r="K289" s="55"/>
      <c r="L289" s="55"/>
      <c r="M289" s="55"/>
      <c r="N289" s="55"/>
      <c r="O289" s="55"/>
      <c r="P289" s="55"/>
    </row>
    <row r="290" spans="1:16" x14ac:dyDescent="0.2">
      <c r="A290" s="26"/>
      <c r="B290" s="26"/>
      <c r="C290" s="26"/>
      <c r="D290" s="27"/>
      <c r="E290" s="58"/>
      <c r="F290" s="59"/>
      <c r="G290" s="60"/>
      <c r="H290" s="55"/>
      <c r="I290" s="55"/>
      <c r="J290" s="55"/>
      <c r="K290" s="55"/>
      <c r="L290" s="55"/>
      <c r="M290" s="55"/>
      <c r="N290" s="55"/>
      <c r="O290" s="55"/>
      <c r="P290" s="55"/>
    </row>
    <row r="291" spans="1:16" x14ac:dyDescent="0.2">
      <c r="A291" s="26"/>
      <c r="B291" s="26"/>
      <c r="C291" s="26"/>
      <c r="D291" s="27"/>
      <c r="E291" s="58"/>
      <c r="F291" s="59"/>
      <c r="G291" s="60"/>
      <c r="H291" s="55"/>
      <c r="I291" s="55"/>
      <c r="J291" s="55"/>
      <c r="K291" s="55"/>
      <c r="L291" s="55"/>
      <c r="M291" s="55"/>
      <c r="N291" s="55"/>
      <c r="O291" s="55"/>
      <c r="P291" s="55"/>
    </row>
    <row r="292" spans="1:16" x14ac:dyDescent="0.2">
      <c r="A292" s="26"/>
      <c r="B292" s="26"/>
      <c r="C292" s="26"/>
      <c r="D292" s="27"/>
      <c r="E292" s="58"/>
      <c r="F292" s="59"/>
      <c r="G292" s="60"/>
      <c r="H292" s="55"/>
      <c r="I292" s="55"/>
      <c r="J292" s="55"/>
      <c r="K292" s="55"/>
      <c r="L292" s="55"/>
      <c r="M292" s="55"/>
      <c r="N292" s="55"/>
      <c r="O292" s="55"/>
      <c r="P292" s="55"/>
    </row>
    <row r="293" spans="1:16" x14ac:dyDescent="0.2">
      <c r="A293" s="26"/>
      <c r="B293" s="26"/>
      <c r="C293" s="26"/>
      <c r="D293" s="27"/>
      <c r="E293" s="58"/>
      <c r="F293" s="59"/>
      <c r="G293" s="60"/>
      <c r="H293" s="55"/>
      <c r="I293" s="55"/>
      <c r="J293" s="55"/>
      <c r="K293" s="55"/>
      <c r="L293" s="55"/>
      <c r="M293" s="55"/>
      <c r="N293" s="55"/>
      <c r="O293" s="55"/>
      <c r="P293" s="55"/>
    </row>
    <row r="294" spans="1:16" x14ac:dyDescent="0.2">
      <c r="A294" s="26"/>
      <c r="B294" s="26"/>
      <c r="C294" s="26"/>
      <c r="D294" s="27"/>
      <c r="E294" s="58"/>
      <c r="F294" s="59"/>
      <c r="G294" s="60"/>
      <c r="H294" s="55"/>
      <c r="I294" s="55"/>
      <c r="J294" s="55"/>
      <c r="K294" s="55"/>
      <c r="L294" s="55"/>
      <c r="M294" s="55"/>
      <c r="N294" s="55"/>
      <c r="O294" s="55"/>
      <c r="P294" s="55"/>
    </row>
    <row r="295" spans="1:16" x14ac:dyDescent="0.2">
      <c r="A295" s="26"/>
      <c r="B295" s="26"/>
      <c r="C295" s="26"/>
      <c r="D295" s="27"/>
      <c r="E295" s="58"/>
      <c r="F295" s="59"/>
      <c r="G295" s="60"/>
      <c r="H295" s="55"/>
      <c r="I295" s="55"/>
      <c r="J295" s="55"/>
      <c r="K295" s="55"/>
      <c r="L295" s="55"/>
      <c r="M295" s="55"/>
      <c r="N295" s="55"/>
      <c r="O295" s="55"/>
      <c r="P295" s="55"/>
    </row>
    <row r="296" spans="1:16" x14ac:dyDescent="0.2">
      <c r="A296" s="26"/>
      <c r="B296" s="26"/>
      <c r="C296" s="26"/>
      <c r="D296" s="27"/>
      <c r="E296" s="58"/>
      <c r="F296" s="59"/>
      <c r="G296" s="60"/>
      <c r="H296" s="55"/>
      <c r="I296" s="55"/>
      <c r="J296" s="55"/>
      <c r="K296" s="55"/>
      <c r="L296" s="55"/>
      <c r="M296" s="55"/>
      <c r="N296" s="55"/>
      <c r="O296" s="55"/>
      <c r="P296" s="55"/>
    </row>
    <row r="297" spans="1:16" x14ac:dyDescent="0.2">
      <c r="A297" s="26"/>
      <c r="B297" s="26"/>
      <c r="C297" s="26"/>
      <c r="D297" s="27"/>
      <c r="E297" s="58"/>
      <c r="F297" s="59"/>
      <c r="G297" s="60"/>
      <c r="H297" s="55"/>
      <c r="I297" s="55"/>
      <c r="J297" s="55"/>
      <c r="K297" s="55"/>
      <c r="L297" s="55"/>
      <c r="M297" s="55"/>
      <c r="N297" s="55"/>
      <c r="O297" s="55"/>
      <c r="P297" s="55"/>
    </row>
    <row r="298" spans="1:16" x14ac:dyDescent="0.2">
      <c r="A298" s="26"/>
      <c r="B298" s="26"/>
      <c r="C298" s="26"/>
      <c r="D298" s="27"/>
      <c r="E298" s="58"/>
      <c r="F298" s="59"/>
      <c r="G298" s="60"/>
      <c r="H298" s="55"/>
      <c r="I298" s="55"/>
      <c r="J298" s="55"/>
      <c r="K298" s="55"/>
      <c r="L298" s="55"/>
      <c r="M298" s="55"/>
      <c r="N298" s="55"/>
      <c r="O298" s="55"/>
      <c r="P298" s="55"/>
    </row>
    <row r="299" spans="1:16" x14ac:dyDescent="0.2">
      <c r="A299" s="26"/>
      <c r="B299" s="26"/>
      <c r="C299" s="26"/>
      <c r="D299" s="27"/>
      <c r="E299" s="58"/>
      <c r="F299" s="59"/>
      <c r="G299" s="60"/>
      <c r="H299" s="55"/>
      <c r="I299" s="55"/>
      <c r="J299" s="55"/>
      <c r="K299" s="55"/>
      <c r="L299" s="55"/>
      <c r="M299" s="55"/>
      <c r="N299" s="55"/>
      <c r="O299" s="55"/>
      <c r="P299" s="55"/>
    </row>
    <row r="300" spans="1:16" x14ac:dyDescent="0.2">
      <c r="A300" s="26"/>
      <c r="B300" s="26"/>
      <c r="C300" s="26"/>
      <c r="D300" s="27"/>
      <c r="E300" s="58"/>
      <c r="F300" s="59"/>
      <c r="G300" s="60"/>
      <c r="H300" s="55"/>
      <c r="I300" s="55"/>
      <c r="J300" s="55"/>
      <c r="K300" s="55"/>
      <c r="L300" s="55"/>
      <c r="M300" s="55"/>
      <c r="N300" s="55"/>
      <c r="O300" s="55"/>
      <c r="P300" s="55"/>
    </row>
    <row r="301" spans="1:16" x14ac:dyDescent="0.2">
      <c r="A301" s="26"/>
      <c r="B301" s="26"/>
      <c r="C301" s="26"/>
      <c r="D301" s="27"/>
      <c r="E301" s="58"/>
      <c r="F301" s="59"/>
      <c r="G301" s="60"/>
      <c r="H301" s="55"/>
      <c r="I301" s="55"/>
      <c r="J301" s="55"/>
      <c r="K301" s="55"/>
      <c r="L301" s="55"/>
      <c r="M301" s="55"/>
      <c r="N301" s="55"/>
      <c r="O301" s="55"/>
      <c r="P301" s="55"/>
    </row>
    <row r="302" spans="1:16" x14ac:dyDescent="0.2">
      <c r="A302" s="26"/>
      <c r="B302" s="26"/>
      <c r="C302" s="26"/>
      <c r="D302" s="27"/>
      <c r="E302" s="58"/>
      <c r="F302" s="59"/>
      <c r="G302" s="60"/>
      <c r="H302" s="55"/>
      <c r="I302" s="55"/>
      <c r="J302" s="55"/>
      <c r="K302" s="55"/>
      <c r="L302" s="55"/>
      <c r="M302" s="55"/>
      <c r="N302" s="55"/>
      <c r="O302" s="55"/>
      <c r="P302" s="55"/>
    </row>
    <row r="303" spans="1:16" x14ac:dyDescent="0.2">
      <c r="A303" s="26"/>
      <c r="B303" s="26"/>
      <c r="C303" s="26"/>
      <c r="D303" s="27"/>
      <c r="E303" s="58"/>
      <c r="F303" s="59"/>
      <c r="G303" s="60"/>
      <c r="H303" s="55"/>
      <c r="I303" s="55"/>
      <c r="J303" s="55"/>
      <c r="K303" s="55"/>
      <c r="L303" s="55"/>
      <c r="M303" s="55"/>
      <c r="N303" s="55"/>
      <c r="O303" s="55"/>
      <c r="P303" s="55"/>
    </row>
    <row r="304" spans="1:16" x14ac:dyDescent="0.2">
      <c r="A304" s="26"/>
      <c r="B304" s="26"/>
      <c r="C304" s="26"/>
      <c r="D304" s="27"/>
      <c r="E304" s="58"/>
      <c r="F304" s="59"/>
      <c r="G304" s="60"/>
      <c r="H304" s="55"/>
      <c r="I304" s="55"/>
      <c r="J304" s="55"/>
      <c r="K304" s="55"/>
      <c r="L304" s="55"/>
      <c r="M304" s="55"/>
      <c r="N304" s="55"/>
      <c r="O304" s="55"/>
      <c r="P304" s="55"/>
    </row>
    <row r="305" spans="1:16" x14ac:dyDescent="0.2">
      <c r="A305" s="26"/>
      <c r="B305" s="26"/>
      <c r="C305" s="26"/>
      <c r="D305" s="27"/>
      <c r="E305" s="58"/>
      <c r="F305" s="59"/>
      <c r="G305" s="60"/>
      <c r="H305" s="55"/>
      <c r="I305" s="55"/>
      <c r="J305" s="55"/>
      <c r="K305" s="55"/>
      <c r="L305" s="55"/>
      <c r="M305" s="55"/>
      <c r="N305" s="55"/>
      <c r="O305" s="55"/>
      <c r="P305" s="55"/>
    </row>
    <row r="306" spans="1:16" x14ac:dyDescent="0.2">
      <c r="A306" s="26"/>
      <c r="B306" s="26"/>
      <c r="C306" s="26"/>
      <c r="D306" s="27"/>
      <c r="E306" s="58"/>
      <c r="F306" s="59"/>
      <c r="G306" s="60"/>
      <c r="H306" s="55"/>
      <c r="I306" s="55"/>
      <c r="J306" s="55"/>
      <c r="K306" s="55"/>
      <c r="L306" s="55"/>
      <c r="M306" s="55"/>
      <c r="N306" s="55"/>
      <c r="O306" s="55"/>
      <c r="P306" s="55"/>
    </row>
    <row r="307" spans="1:16" x14ac:dyDescent="0.2">
      <c r="A307" s="26"/>
      <c r="B307" s="26"/>
      <c r="C307" s="26"/>
      <c r="D307" s="27"/>
      <c r="E307" s="58"/>
      <c r="F307" s="59"/>
      <c r="G307" s="60"/>
      <c r="H307" s="55"/>
      <c r="I307" s="55"/>
      <c r="J307" s="55"/>
      <c r="K307" s="55"/>
      <c r="L307" s="55"/>
      <c r="M307" s="55"/>
      <c r="N307" s="55"/>
      <c r="O307" s="55"/>
      <c r="P307" s="55"/>
    </row>
    <row r="308" spans="1:16" x14ac:dyDescent="0.2">
      <c r="A308" s="26"/>
      <c r="B308" s="26"/>
      <c r="C308" s="26"/>
      <c r="D308" s="27"/>
      <c r="E308" s="58"/>
      <c r="F308" s="59"/>
      <c r="G308" s="60"/>
      <c r="H308" s="55"/>
      <c r="I308" s="55"/>
      <c r="J308" s="55"/>
      <c r="K308" s="55"/>
      <c r="L308" s="55"/>
      <c r="M308" s="55"/>
      <c r="N308" s="55"/>
      <c r="O308" s="55"/>
      <c r="P308" s="55"/>
    </row>
    <row r="309" spans="1:16" x14ac:dyDescent="0.2">
      <c r="A309" s="26"/>
      <c r="B309" s="26"/>
      <c r="C309" s="26"/>
      <c r="D309" s="27"/>
      <c r="E309" s="58"/>
      <c r="F309" s="59"/>
      <c r="G309" s="60"/>
      <c r="H309" s="55"/>
      <c r="I309" s="55"/>
      <c r="J309" s="55"/>
      <c r="K309" s="55"/>
      <c r="L309" s="55"/>
      <c r="M309" s="55"/>
      <c r="N309" s="55"/>
      <c r="O309" s="55"/>
      <c r="P309" s="55"/>
    </row>
    <row r="310" spans="1:16" x14ac:dyDescent="0.2">
      <c r="A310" s="26"/>
      <c r="B310" s="26"/>
      <c r="C310" s="26"/>
      <c r="D310" s="27"/>
      <c r="E310" s="58"/>
      <c r="F310" s="59"/>
      <c r="G310" s="60"/>
      <c r="H310" s="55"/>
      <c r="I310" s="55"/>
      <c r="J310" s="55"/>
      <c r="K310" s="55"/>
      <c r="L310" s="55"/>
      <c r="M310" s="55"/>
      <c r="N310" s="55"/>
      <c r="O310" s="55"/>
      <c r="P310" s="55"/>
    </row>
    <row r="311" spans="1:16" x14ac:dyDescent="0.2">
      <c r="A311" s="26"/>
      <c r="B311" s="26"/>
      <c r="C311" s="26"/>
      <c r="D311" s="27"/>
      <c r="E311" s="58"/>
      <c r="F311" s="59"/>
      <c r="G311" s="60"/>
      <c r="H311" s="55"/>
      <c r="I311" s="55"/>
      <c r="J311" s="55"/>
      <c r="K311" s="55"/>
      <c r="L311" s="55"/>
      <c r="M311" s="55"/>
      <c r="N311" s="55"/>
      <c r="O311" s="55"/>
      <c r="P311" s="55"/>
    </row>
    <row r="312" spans="1:16" x14ac:dyDescent="0.2">
      <c r="A312" s="26"/>
      <c r="B312" s="26"/>
      <c r="C312" s="26"/>
      <c r="D312" s="27"/>
      <c r="E312" s="58"/>
      <c r="F312" s="59"/>
      <c r="G312" s="60"/>
      <c r="H312" s="55"/>
      <c r="I312" s="55"/>
      <c r="J312" s="55"/>
      <c r="K312" s="55"/>
      <c r="L312" s="55"/>
      <c r="M312" s="55"/>
      <c r="N312" s="55"/>
      <c r="O312" s="55"/>
      <c r="P312" s="55"/>
    </row>
    <row r="313" spans="1:16" x14ac:dyDescent="0.2">
      <c r="A313" s="26"/>
      <c r="B313" s="26"/>
      <c r="C313" s="26"/>
      <c r="D313" s="27"/>
      <c r="E313" s="58"/>
      <c r="F313" s="59"/>
      <c r="G313" s="60"/>
      <c r="H313" s="55"/>
      <c r="I313" s="55"/>
      <c r="J313" s="55"/>
      <c r="K313" s="55"/>
      <c r="L313" s="55"/>
      <c r="M313" s="55"/>
      <c r="N313" s="55"/>
      <c r="O313" s="55"/>
      <c r="P313" s="55"/>
    </row>
    <row r="314" spans="1:16" x14ac:dyDescent="0.2">
      <c r="A314" s="26"/>
      <c r="B314" s="26"/>
      <c r="C314" s="26"/>
      <c r="D314" s="27"/>
      <c r="E314" s="58"/>
      <c r="F314" s="59"/>
      <c r="G314" s="60"/>
      <c r="H314" s="55"/>
      <c r="I314" s="55"/>
      <c r="J314" s="55"/>
      <c r="K314" s="55"/>
      <c r="L314" s="55"/>
      <c r="M314" s="55"/>
      <c r="N314" s="55"/>
      <c r="O314" s="55"/>
      <c r="P314" s="55"/>
    </row>
    <row r="315" spans="1:16" x14ac:dyDescent="0.2">
      <c r="A315" s="26"/>
      <c r="B315" s="26"/>
      <c r="C315" s="26"/>
      <c r="D315" s="27"/>
      <c r="E315" s="58"/>
      <c r="F315" s="59"/>
      <c r="G315" s="60"/>
      <c r="H315" s="55"/>
      <c r="I315" s="55"/>
      <c r="J315" s="55"/>
      <c r="K315" s="55"/>
      <c r="L315" s="55"/>
      <c r="M315" s="55"/>
      <c r="N315" s="55"/>
      <c r="O315" s="55"/>
      <c r="P315" s="55"/>
    </row>
    <row r="316" spans="1:16" x14ac:dyDescent="0.2">
      <c r="A316" s="26"/>
      <c r="B316" s="26"/>
      <c r="C316" s="26"/>
      <c r="D316" s="27"/>
      <c r="E316" s="58"/>
      <c r="F316" s="59"/>
      <c r="G316" s="60"/>
      <c r="H316" s="55"/>
      <c r="I316" s="55"/>
      <c r="J316" s="55"/>
      <c r="K316" s="55"/>
      <c r="L316" s="55"/>
      <c r="M316" s="55"/>
      <c r="N316" s="55"/>
      <c r="O316" s="55"/>
      <c r="P316" s="55"/>
    </row>
    <row r="317" spans="1:16" x14ac:dyDescent="0.2">
      <c r="A317" s="26"/>
      <c r="B317" s="26"/>
      <c r="C317" s="26"/>
      <c r="D317" s="27"/>
      <c r="E317" s="58"/>
      <c r="F317" s="59"/>
      <c r="G317" s="60"/>
      <c r="H317" s="55"/>
      <c r="I317" s="55"/>
      <c r="J317" s="55"/>
      <c r="K317" s="55"/>
      <c r="L317" s="55"/>
      <c r="M317" s="55"/>
      <c r="N317" s="55"/>
      <c r="O317" s="55"/>
      <c r="P317" s="55"/>
    </row>
    <row r="318" spans="1:16" x14ac:dyDescent="0.2">
      <c r="A318" s="26"/>
      <c r="B318" s="26"/>
      <c r="C318" s="26"/>
      <c r="D318" s="27"/>
      <c r="E318" s="58"/>
      <c r="F318" s="59"/>
      <c r="G318" s="60"/>
      <c r="H318" s="55"/>
      <c r="I318" s="55"/>
      <c r="J318" s="55"/>
      <c r="K318" s="55"/>
      <c r="L318" s="55"/>
      <c r="M318" s="55"/>
      <c r="N318" s="55"/>
      <c r="O318" s="55"/>
      <c r="P318" s="55"/>
    </row>
    <row r="319" spans="1:16" x14ac:dyDescent="0.2">
      <c r="A319" s="26"/>
      <c r="B319" s="26"/>
      <c r="C319" s="26"/>
      <c r="D319" s="27"/>
      <c r="E319" s="58"/>
      <c r="F319" s="59"/>
      <c r="G319" s="60"/>
      <c r="H319" s="55"/>
      <c r="I319" s="55"/>
      <c r="J319" s="55"/>
      <c r="K319" s="55"/>
      <c r="L319" s="55"/>
      <c r="M319" s="55"/>
      <c r="N319" s="55"/>
      <c r="O319" s="55"/>
      <c r="P319" s="55"/>
    </row>
    <row r="320" spans="1:16" x14ac:dyDescent="0.2">
      <c r="A320" s="26"/>
      <c r="B320" s="26"/>
      <c r="C320" s="26"/>
      <c r="D320" s="27"/>
      <c r="E320" s="58"/>
      <c r="F320" s="59"/>
      <c r="G320" s="60"/>
      <c r="H320" s="55"/>
      <c r="I320" s="55"/>
      <c r="J320" s="55"/>
      <c r="K320" s="55"/>
      <c r="L320" s="55"/>
      <c r="M320" s="55"/>
      <c r="N320" s="55"/>
      <c r="O320" s="55"/>
      <c r="P320" s="55"/>
    </row>
    <row r="321" spans="1:16" x14ac:dyDescent="0.2">
      <c r="A321" s="26"/>
      <c r="B321" s="26"/>
      <c r="C321" s="26"/>
      <c r="D321" s="27"/>
      <c r="E321" s="58"/>
      <c r="F321" s="59"/>
      <c r="G321" s="60"/>
      <c r="H321" s="55"/>
      <c r="I321" s="55"/>
      <c r="J321" s="55"/>
      <c r="K321" s="55"/>
      <c r="L321" s="55"/>
      <c r="M321" s="55"/>
      <c r="N321" s="55"/>
      <c r="O321" s="55"/>
      <c r="P321" s="55"/>
    </row>
    <row r="322" spans="1:16" x14ac:dyDescent="0.2">
      <c r="A322" s="26"/>
      <c r="B322" s="26"/>
      <c r="C322" s="26"/>
      <c r="D322" s="27"/>
      <c r="E322" s="58"/>
      <c r="F322" s="59"/>
      <c r="G322" s="60"/>
      <c r="H322" s="55"/>
      <c r="I322" s="55"/>
      <c r="J322" s="55"/>
      <c r="K322" s="55"/>
      <c r="L322" s="55"/>
      <c r="M322" s="55"/>
      <c r="N322" s="55"/>
      <c r="O322" s="55"/>
      <c r="P322" s="55"/>
    </row>
    <row r="323" spans="1:16" x14ac:dyDescent="0.2">
      <c r="A323" s="26"/>
      <c r="B323" s="26"/>
      <c r="C323" s="26"/>
      <c r="D323" s="27"/>
      <c r="E323" s="58"/>
      <c r="F323" s="59"/>
      <c r="G323" s="60"/>
      <c r="H323" s="55"/>
      <c r="I323" s="55"/>
      <c r="J323" s="55"/>
      <c r="K323" s="55"/>
      <c r="L323" s="55"/>
      <c r="M323" s="55"/>
      <c r="N323" s="55"/>
      <c r="O323" s="55"/>
      <c r="P323" s="55"/>
    </row>
    <row r="324" spans="1:16" x14ac:dyDescent="0.2">
      <c r="A324" s="26"/>
      <c r="B324" s="26"/>
      <c r="C324" s="26"/>
      <c r="D324" s="27"/>
      <c r="E324" s="58"/>
      <c r="F324" s="59"/>
      <c r="G324" s="60"/>
      <c r="H324" s="55"/>
      <c r="I324" s="55"/>
      <c r="J324" s="55"/>
      <c r="K324" s="55"/>
      <c r="L324" s="55"/>
      <c r="M324" s="55"/>
      <c r="N324" s="55"/>
      <c r="O324" s="55"/>
      <c r="P324" s="55"/>
    </row>
    <row r="325" spans="1:16" x14ac:dyDescent="0.2">
      <c r="A325" s="26"/>
      <c r="B325" s="26"/>
      <c r="C325" s="26"/>
      <c r="D325" s="27"/>
      <c r="E325" s="58"/>
      <c r="F325" s="59"/>
      <c r="G325" s="60"/>
      <c r="H325" s="55"/>
      <c r="I325" s="55"/>
      <c r="J325" s="55"/>
      <c r="K325" s="55"/>
      <c r="L325" s="55"/>
      <c r="M325" s="55"/>
      <c r="N325" s="55"/>
      <c r="O325" s="55"/>
      <c r="P325" s="55"/>
    </row>
    <row r="326" spans="1:16" x14ac:dyDescent="0.2">
      <c r="A326" s="26"/>
      <c r="B326" s="26"/>
      <c r="C326" s="26"/>
      <c r="D326" s="27"/>
      <c r="E326" s="58"/>
      <c r="F326" s="59"/>
      <c r="G326" s="60"/>
      <c r="H326" s="55"/>
      <c r="I326" s="55"/>
      <c r="J326" s="55"/>
      <c r="K326" s="55"/>
      <c r="L326" s="55"/>
      <c r="M326" s="55"/>
      <c r="N326" s="55"/>
      <c r="O326" s="55"/>
      <c r="P326" s="55"/>
    </row>
    <row r="327" spans="1:16" x14ac:dyDescent="0.2">
      <c r="A327" s="26"/>
      <c r="B327" s="26"/>
      <c r="C327" s="26"/>
      <c r="D327" s="27"/>
      <c r="E327" s="58"/>
      <c r="F327" s="59"/>
      <c r="G327" s="60"/>
      <c r="H327" s="55"/>
      <c r="I327" s="55"/>
      <c r="J327" s="55"/>
      <c r="K327" s="55"/>
      <c r="L327" s="55"/>
      <c r="M327" s="55"/>
      <c r="N327" s="55"/>
      <c r="O327" s="55"/>
      <c r="P327" s="55"/>
    </row>
    <row r="328" spans="1:16" x14ac:dyDescent="0.2">
      <c r="A328" s="26"/>
      <c r="B328" s="26"/>
      <c r="C328" s="26"/>
      <c r="D328" s="27"/>
      <c r="E328" s="58"/>
      <c r="F328" s="59"/>
      <c r="G328" s="60"/>
      <c r="H328" s="55"/>
      <c r="I328" s="55"/>
      <c r="J328" s="55"/>
      <c r="K328" s="55"/>
      <c r="L328" s="55"/>
      <c r="M328" s="55"/>
      <c r="N328" s="55"/>
      <c r="O328" s="55"/>
      <c r="P328" s="55"/>
    </row>
    <row r="329" spans="1:16" x14ac:dyDescent="0.2">
      <c r="A329" s="26"/>
      <c r="B329" s="26"/>
      <c r="C329" s="26"/>
      <c r="D329" s="27"/>
      <c r="E329" s="58"/>
      <c r="F329" s="59"/>
      <c r="G329" s="60"/>
      <c r="H329" s="55"/>
      <c r="I329" s="55"/>
      <c r="J329" s="55"/>
      <c r="K329" s="55"/>
      <c r="L329" s="55"/>
      <c r="M329" s="55"/>
      <c r="N329" s="55"/>
      <c r="O329" s="55"/>
      <c r="P329" s="55"/>
    </row>
    <row r="330" spans="1:16" x14ac:dyDescent="0.2">
      <c r="A330" s="26"/>
      <c r="B330" s="26"/>
      <c r="C330" s="26"/>
      <c r="D330" s="27"/>
      <c r="E330" s="58"/>
      <c r="F330" s="59"/>
      <c r="G330" s="60"/>
      <c r="H330" s="55"/>
      <c r="I330" s="55"/>
      <c r="J330" s="55"/>
      <c r="K330" s="55"/>
      <c r="L330" s="55"/>
      <c r="M330" s="55"/>
      <c r="N330" s="55"/>
      <c r="O330" s="55"/>
      <c r="P330" s="55"/>
    </row>
    <row r="331" spans="1:16" x14ac:dyDescent="0.2">
      <c r="A331" s="26"/>
      <c r="B331" s="26"/>
      <c r="C331" s="26"/>
      <c r="D331" s="27"/>
      <c r="E331" s="58"/>
      <c r="F331" s="59"/>
      <c r="G331" s="60"/>
      <c r="H331" s="55"/>
      <c r="I331" s="55"/>
      <c r="J331" s="55"/>
      <c r="K331" s="55"/>
      <c r="L331" s="55"/>
      <c r="M331" s="55"/>
      <c r="N331" s="55"/>
      <c r="O331" s="55"/>
      <c r="P331" s="55"/>
    </row>
    <row r="332" spans="1:16" x14ac:dyDescent="0.2">
      <c r="A332" s="26"/>
      <c r="B332" s="26"/>
      <c r="C332" s="26"/>
      <c r="D332" s="27"/>
      <c r="E332" s="58"/>
      <c r="F332" s="59"/>
      <c r="G332" s="60"/>
      <c r="H332" s="55"/>
      <c r="I332" s="55"/>
      <c r="J332" s="55"/>
      <c r="K332" s="55"/>
      <c r="L332" s="55"/>
      <c r="M332" s="55"/>
      <c r="N332" s="55"/>
      <c r="O332" s="55"/>
      <c r="P332" s="55"/>
    </row>
    <row r="333" spans="1:16" x14ac:dyDescent="0.2">
      <c r="A333" s="26"/>
      <c r="B333" s="26"/>
      <c r="C333" s="26"/>
      <c r="D333" s="27"/>
      <c r="E333" s="58"/>
      <c r="F333" s="59"/>
      <c r="G333" s="60"/>
      <c r="H333" s="55"/>
      <c r="I333" s="55"/>
      <c r="J333" s="55"/>
      <c r="K333" s="55"/>
      <c r="L333" s="55"/>
      <c r="M333" s="55"/>
      <c r="N333" s="55"/>
      <c r="O333" s="55"/>
      <c r="P333" s="55"/>
    </row>
    <row r="334" spans="1:16" x14ac:dyDescent="0.2">
      <c r="A334" s="26"/>
      <c r="B334" s="26"/>
      <c r="C334" s="26"/>
      <c r="D334" s="27"/>
      <c r="E334" s="58"/>
      <c r="F334" s="59"/>
      <c r="G334" s="60"/>
      <c r="H334" s="55"/>
      <c r="I334" s="55"/>
      <c r="J334" s="55"/>
      <c r="K334" s="55"/>
      <c r="L334" s="55"/>
      <c r="M334" s="55"/>
      <c r="N334" s="55"/>
      <c r="O334" s="55"/>
      <c r="P334" s="55"/>
    </row>
    <row r="335" spans="1:16" x14ac:dyDescent="0.2">
      <c r="A335" s="26"/>
      <c r="B335" s="26"/>
      <c r="C335" s="26"/>
      <c r="D335" s="27"/>
      <c r="E335" s="58"/>
      <c r="F335" s="59"/>
      <c r="G335" s="60"/>
      <c r="H335" s="55"/>
      <c r="I335" s="55"/>
      <c r="J335" s="55"/>
      <c r="K335" s="55"/>
      <c r="L335" s="55"/>
      <c r="M335" s="55"/>
      <c r="N335" s="55"/>
      <c r="O335" s="55"/>
      <c r="P335" s="55"/>
    </row>
    <row r="336" spans="1:16" x14ac:dyDescent="0.2">
      <c r="A336" s="26"/>
      <c r="B336" s="26"/>
      <c r="C336" s="26"/>
      <c r="D336" s="27"/>
      <c r="E336" s="58"/>
      <c r="F336" s="59"/>
      <c r="G336" s="60"/>
      <c r="H336" s="55"/>
      <c r="I336" s="55"/>
      <c r="J336" s="55"/>
      <c r="K336" s="55"/>
      <c r="L336" s="55"/>
      <c r="M336" s="55"/>
      <c r="N336" s="55"/>
      <c r="O336" s="55"/>
      <c r="P336" s="55"/>
    </row>
    <row r="337" spans="1:16" x14ac:dyDescent="0.2">
      <c r="A337" s="26"/>
      <c r="B337" s="26"/>
      <c r="C337" s="26"/>
      <c r="D337" s="27"/>
      <c r="E337" s="58"/>
      <c r="F337" s="59"/>
      <c r="G337" s="60"/>
      <c r="H337" s="55"/>
      <c r="I337" s="55"/>
      <c r="J337" s="55"/>
      <c r="K337" s="55"/>
      <c r="L337" s="55"/>
      <c r="M337" s="55"/>
      <c r="N337" s="55"/>
      <c r="O337" s="55"/>
      <c r="P337" s="55"/>
    </row>
    <row r="338" spans="1:16" x14ac:dyDescent="0.2">
      <c r="A338" s="26"/>
      <c r="B338" s="26"/>
      <c r="C338" s="26"/>
      <c r="D338" s="27"/>
      <c r="E338" s="58"/>
      <c r="F338" s="59"/>
      <c r="G338" s="60"/>
      <c r="H338" s="55"/>
      <c r="I338" s="55"/>
      <c r="J338" s="55"/>
      <c r="K338" s="55"/>
      <c r="L338" s="55"/>
      <c r="M338" s="55"/>
      <c r="N338" s="55"/>
      <c r="O338" s="55"/>
      <c r="P338" s="55"/>
    </row>
    <row r="339" spans="1:16" x14ac:dyDescent="0.2">
      <c r="A339" s="26"/>
      <c r="B339" s="26"/>
      <c r="C339" s="26"/>
      <c r="D339" s="27"/>
      <c r="E339" s="58"/>
      <c r="F339" s="59"/>
      <c r="G339" s="60"/>
      <c r="H339" s="55"/>
      <c r="I339" s="55"/>
      <c r="J339" s="55"/>
      <c r="K339" s="55"/>
      <c r="L339" s="55"/>
      <c r="M339" s="55"/>
      <c r="N339" s="55"/>
      <c r="O339" s="55"/>
      <c r="P339" s="55"/>
    </row>
    <row r="340" spans="1:16" x14ac:dyDescent="0.2">
      <c r="A340" s="26"/>
      <c r="B340" s="26"/>
      <c r="C340" s="26"/>
      <c r="D340" s="27"/>
      <c r="E340" s="58"/>
      <c r="F340" s="59"/>
      <c r="G340" s="60"/>
      <c r="H340" s="55"/>
      <c r="I340" s="55"/>
      <c r="J340" s="55"/>
      <c r="K340" s="55"/>
      <c r="L340" s="55"/>
      <c r="M340" s="55"/>
      <c r="N340" s="55"/>
      <c r="O340" s="55"/>
      <c r="P340" s="55"/>
    </row>
    <row r="341" spans="1:16" x14ac:dyDescent="0.2">
      <c r="A341" s="26"/>
      <c r="B341" s="26"/>
      <c r="C341" s="26"/>
      <c r="D341" s="27"/>
      <c r="E341" s="58"/>
      <c r="F341" s="59"/>
      <c r="G341" s="60"/>
      <c r="H341" s="55"/>
      <c r="I341" s="55"/>
      <c r="J341" s="55"/>
      <c r="K341" s="55"/>
      <c r="L341" s="55"/>
      <c r="M341" s="55"/>
      <c r="N341" s="55"/>
      <c r="O341" s="55"/>
      <c r="P341" s="55"/>
    </row>
    <row r="342" spans="1:16" x14ac:dyDescent="0.2">
      <c r="A342" s="26"/>
      <c r="B342" s="26"/>
      <c r="C342" s="26"/>
      <c r="D342" s="27"/>
      <c r="E342" s="58"/>
      <c r="F342" s="59"/>
      <c r="G342" s="60"/>
      <c r="H342" s="55"/>
      <c r="I342" s="55"/>
      <c r="J342" s="55"/>
      <c r="K342" s="55"/>
      <c r="L342" s="55"/>
      <c r="M342" s="55"/>
      <c r="N342" s="55"/>
      <c r="O342" s="55"/>
      <c r="P342" s="55"/>
    </row>
    <row r="343" spans="1:16" x14ac:dyDescent="0.2">
      <c r="A343" s="26"/>
      <c r="B343" s="26"/>
      <c r="C343" s="26"/>
      <c r="D343" s="27"/>
      <c r="E343" s="58"/>
      <c r="F343" s="59"/>
      <c r="G343" s="60"/>
      <c r="H343" s="55"/>
      <c r="I343" s="55"/>
      <c r="J343" s="55"/>
      <c r="K343" s="55"/>
      <c r="L343" s="55"/>
      <c r="M343" s="55"/>
      <c r="N343" s="55"/>
      <c r="O343" s="55"/>
      <c r="P343" s="55"/>
    </row>
    <row r="344" spans="1:16" x14ac:dyDescent="0.2">
      <c r="A344" s="26"/>
      <c r="B344" s="26"/>
      <c r="C344" s="26"/>
      <c r="D344" s="27"/>
      <c r="E344" s="58"/>
      <c r="F344" s="59"/>
      <c r="G344" s="60"/>
      <c r="H344" s="55"/>
      <c r="I344" s="55"/>
      <c r="J344" s="55"/>
      <c r="K344" s="55"/>
      <c r="L344" s="55"/>
      <c r="M344" s="55"/>
      <c r="N344" s="55"/>
      <c r="O344" s="55"/>
      <c r="P344" s="55"/>
    </row>
    <row r="345" spans="1:16" x14ac:dyDescent="0.2">
      <c r="A345" s="26"/>
      <c r="B345" s="26"/>
      <c r="C345" s="26"/>
      <c r="D345" s="27"/>
      <c r="E345" s="58"/>
      <c r="F345" s="59"/>
      <c r="G345" s="60"/>
      <c r="H345" s="55"/>
      <c r="I345" s="55"/>
      <c r="J345" s="55"/>
      <c r="K345" s="55"/>
      <c r="L345" s="55"/>
      <c r="M345" s="55"/>
      <c r="N345" s="55"/>
      <c r="O345" s="55"/>
      <c r="P345" s="55"/>
    </row>
    <row r="346" spans="1:16" x14ac:dyDescent="0.2">
      <c r="A346" s="26"/>
      <c r="B346" s="26"/>
      <c r="C346" s="26"/>
      <c r="D346" s="27"/>
      <c r="E346" s="58"/>
      <c r="F346" s="59"/>
      <c r="G346" s="60"/>
      <c r="H346" s="55"/>
      <c r="I346" s="55"/>
      <c r="J346" s="55"/>
      <c r="K346" s="55"/>
      <c r="L346" s="55"/>
      <c r="M346" s="55"/>
      <c r="N346" s="55"/>
      <c r="O346" s="55"/>
      <c r="P346" s="55"/>
    </row>
    <row r="347" spans="1:16" x14ac:dyDescent="0.2">
      <c r="A347" s="26"/>
      <c r="B347" s="26"/>
      <c r="C347" s="26"/>
      <c r="D347" s="27"/>
      <c r="E347" s="58"/>
      <c r="F347" s="59"/>
      <c r="G347" s="60"/>
      <c r="H347" s="55"/>
      <c r="I347" s="55"/>
      <c r="J347" s="55"/>
      <c r="K347" s="55"/>
      <c r="L347" s="55"/>
      <c r="M347" s="55"/>
      <c r="N347" s="55"/>
      <c r="O347" s="55"/>
      <c r="P347" s="55"/>
    </row>
    <row r="348" spans="1:16" x14ac:dyDescent="0.2">
      <c r="A348" s="26"/>
      <c r="B348" s="26"/>
      <c r="C348" s="26"/>
      <c r="D348" s="27"/>
      <c r="E348" s="58"/>
      <c r="F348" s="59"/>
      <c r="G348" s="60"/>
      <c r="H348" s="55"/>
      <c r="I348" s="55"/>
      <c r="J348" s="55"/>
      <c r="K348" s="55"/>
      <c r="L348" s="55"/>
      <c r="M348" s="55"/>
      <c r="N348" s="55"/>
      <c r="O348" s="55"/>
      <c r="P348" s="55"/>
    </row>
    <row r="349" spans="1:16" x14ac:dyDescent="0.2">
      <c r="A349" s="26"/>
      <c r="B349" s="26"/>
      <c r="C349" s="26"/>
      <c r="D349" s="27"/>
      <c r="E349" s="58"/>
      <c r="F349" s="59"/>
      <c r="G349" s="60"/>
      <c r="H349" s="55"/>
      <c r="I349" s="55"/>
      <c r="J349" s="55"/>
      <c r="K349" s="55"/>
      <c r="L349" s="55"/>
      <c r="M349" s="55"/>
      <c r="N349" s="55"/>
      <c r="O349" s="55"/>
      <c r="P349" s="55"/>
    </row>
    <row r="350" spans="1:16" x14ac:dyDescent="0.2">
      <c r="A350" s="26"/>
      <c r="B350" s="26"/>
      <c r="C350" s="26"/>
      <c r="D350" s="27"/>
      <c r="E350" s="58"/>
      <c r="F350" s="59"/>
      <c r="G350" s="60"/>
      <c r="H350" s="55"/>
      <c r="I350" s="55"/>
      <c r="J350" s="55"/>
      <c r="K350" s="55"/>
      <c r="L350" s="55"/>
      <c r="M350" s="55"/>
      <c r="N350" s="55"/>
      <c r="O350" s="55"/>
      <c r="P350" s="55"/>
    </row>
    <row r="351" spans="1:16" x14ac:dyDescent="0.2">
      <c r="A351" s="26"/>
      <c r="B351" s="26"/>
      <c r="C351" s="26"/>
      <c r="D351" s="27"/>
      <c r="E351" s="58"/>
      <c r="F351" s="59"/>
      <c r="G351" s="60"/>
      <c r="H351" s="55"/>
      <c r="I351" s="55"/>
      <c r="J351" s="55"/>
      <c r="K351" s="55"/>
      <c r="L351" s="55"/>
      <c r="M351" s="55"/>
      <c r="N351" s="55"/>
      <c r="O351" s="55"/>
      <c r="P351" s="55"/>
    </row>
    <row r="352" spans="1:16" x14ac:dyDescent="0.2">
      <c r="A352" s="26"/>
      <c r="B352" s="26"/>
      <c r="C352" s="26"/>
      <c r="D352" s="27"/>
      <c r="E352" s="58"/>
      <c r="F352" s="59"/>
      <c r="G352" s="60"/>
      <c r="H352" s="55"/>
      <c r="I352" s="55"/>
      <c r="J352" s="55"/>
      <c r="K352" s="55"/>
      <c r="L352" s="55"/>
      <c r="M352" s="55"/>
      <c r="N352" s="55"/>
      <c r="O352" s="55"/>
      <c r="P352" s="55"/>
    </row>
    <row r="353" spans="1:16" x14ac:dyDescent="0.2">
      <c r="A353" s="26"/>
      <c r="B353" s="26"/>
      <c r="C353" s="26"/>
      <c r="D353" s="27"/>
      <c r="E353" s="58"/>
      <c r="F353" s="59"/>
      <c r="G353" s="60"/>
      <c r="H353" s="55"/>
      <c r="I353" s="55"/>
      <c r="J353" s="55"/>
      <c r="K353" s="55"/>
      <c r="L353" s="55"/>
      <c r="M353" s="55"/>
      <c r="N353" s="55"/>
      <c r="O353" s="55"/>
      <c r="P353" s="55"/>
    </row>
    <row r="354" spans="1:16" x14ac:dyDescent="0.2">
      <c r="A354" s="26"/>
      <c r="B354" s="26"/>
      <c r="C354" s="26"/>
      <c r="D354" s="27"/>
      <c r="E354" s="58"/>
      <c r="F354" s="59"/>
      <c r="G354" s="60"/>
      <c r="H354" s="55"/>
      <c r="I354" s="55"/>
      <c r="J354" s="55"/>
      <c r="K354" s="55"/>
      <c r="L354" s="55"/>
      <c r="M354" s="55"/>
      <c r="N354" s="55"/>
      <c r="O354" s="55"/>
      <c r="P354" s="55"/>
    </row>
    <row r="355" spans="1:16" x14ac:dyDescent="0.2">
      <c r="A355" s="26"/>
      <c r="B355" s="26"/>
      <c r="C355" s="26"/>
      <c r="D355" s="27"/>
      <c r="E355" s="58"/>
      <c r="F355" s="59"/>
      <c r="G355" s="60"/>
      <c r="H355" s="55"/>
      <c r="I355" s="55"/>
      <c r="J355" s="55"/>
      <c r="K355" s="55"/>
      <c r="L355" s="55"/>
      <c r="M355" s="55"/>
      <c r="N355" s="55"/>
      <c r="O355" s="55"/>
      <c r="P355" s="55"/>
    </row>
    <row r="356" spans="1:16" x14ac:dyDescent="0.2">
      <c r="A356" s="26"/>
      <c r="B356" s="26"/>
      <c r="C356" s="26"/>
      <c r="D356" s="27"/>
      <c r="E356" s="58"/>
      <c r="F356" s="59"/>
      <c r="G356" s="60"/>
      <c r="H356" s="55"/>
      <c r="I356" s="55"/>
      <c r="J356" s="55"/>
      <c r="K356" s="55"/>
      <c r="L356" s="55"/>
      <c r="M356" s="55"/>
      <c r="N356" s="55"/>
      <c r="O356" s="55"/>
      <c r="P356" s="55"/>
    </row>
    <row r="357" spans="1:16" x14ac:dyDescent="0.2">
      <c r="A357" s="26"/>
      <c r="B357" s="26"/>
      <c r="C357" s="26"/>
      <c r="D357" s="27"/>
      <c r="E357" s="58"/>
      <c r="F357" s="59"/>
      <c r="G357" s="60"/>
      <c r="H357" s="55"/>
      <c r="I357" s="55"/>
      <c r="J357" s="55"/>
      <c r="K357" s="55"/>
      <c r="L357" s="55"/>
      <c r="M357" s="55"/>
      <c r="N357" s="55"/>
      <c r="O357" s="55"/>
      <c r="P357" s="55"/>
    </row>
    <row r="358" spans="1:16" x14ac:dyDescent="0.2">
      <c r="A358" s="26"/>
      <c r="B358" s="26"/>
      <c r="C358" s="26"/>
      <c r="D358" s="27"/>
      <c r="E358" s="58"/>
      <c r="F358" s="59"/>
      <c r="G358" s="60"/>
      <c r="H358" s="55"/>
      <c r="I358" s="55"/>
      <c r="J358" s="55"/>
      <c r="K358" s="55"/>
      <c r="L358" s="55"/>
      <c r="M358" s="55"/>
      <c r="N358" s="55"/>
      <c r="O358" s="55"/>
      <c r="P358" s="55"/>
    </row>
    <row r="359" spans="1:16" x14ac:dyDescent="0.2">
      <c r="A359" s="26"/>
      <c r="B359" s="26"/>
      <c r="C359" s="26"/>
      <c r="D359" s="27"/>
      <c r="E359" s="58"/>
      <c r="F359" s="59"/>
      <c r="G359" s="60"/>
      <c r="H359" s="55"/>
      <c r="I359" s="55"/>
      <c r="J359" s="55"/>
      <c r="K359" s="55"/>
      <c r="L359" s="55"/>
      <c r="M359" s="55"/>
      <c r="N359" s="55"/>
      <c r="O359" s="55"/>
      <c r="P359" s="55"/>
    </row>
    <row r="360" spans="1:16" x14ac:dyDescent="0.2">
      <c r="A360" s="26"/>
      <c r="B360" s="26"/>
      <c r="C360" s="26"/>
      <c r="D360" s="27"/>
      <c r="E360" s="58"/>
      <c r="F360" s="59"/>
      <c r="G360" s="60"/>
      <c r="H360" s="55"/>
      <c r="I360" s="55"/>
      <c r="J360" s="55"/>
      <c r="K360" s="55"/>
      <c r="L360" s="55"/>
      <c r="M360" s="55"/>
      <c r="N360" s="55"/>
      <c r="O360" s="55"/>
      <c r="P360" s="55"/>
    </row>
    <row r="361" spans="1:16" x14ac:dyDescent="0.2">
      <c r="A361" s="26"/>
      <c r="B361" s="26"/>
      <c r="C361" s="26"/>
      <c r="D361" s="27"/>
      <c r="E361" s="58"/>
      <c r="F361" s="59"/>
      <c r="G361" s="60"/>
      <c r="H361" s="55"/>
      <c r="I361" s="55"/>
      <c r="J361" s="55"/>
      <c r="K361" s="55"/>
      <c r="L361" s="55"/>
      <c r="M361" s="55"/>
      <c r="N361" s="55"/>
      <c r="O361" s="55"/>
      <c r="P361" s="55"/>
    </row>
    <row r="362" spans="1:16" x14ac:dyDescent="0.2">
      <c r="A362" s="26"/>
      <c r="B362" s="26"/>
      <c r="C362" s="26"/>
      <c r="D362" s="27"/>
      <c r="E362" s="58"/>
      <c r="F362" s="59"/>
      <c r="G362" s="60"/>
      <c r="H362" s="55"/>
      <c r="I362" s="55"/>
      <c r="J362" s="55"/>
      <c r="K362" s="55"/>
      <c r="L362" s="55"/>
      <c r="M362" s="55"/>
      <c r="N362" s="55"/>
      <c r="O362" s="55"/>
      <c r="P362" s="55"/>
    </row>
    <row r="363" spans="1:16" x14ac:dyDescent="0.2">
      <c r="A363" s="26"/>
      <c r="B363" s="26"/>
      <c r="C363" s="26"/>
      <c r="D363" s="27"/>
      <c r="E363" s="58"/>
      <c r="F363" s="59"/>
      <c r="G363" s="60"/>
      <c r="H363" s="55"/>
      <c r="I363" s="55"/>
      <c r="J363" s="55"/>
      <c r="K363" s="55"/>
      <c r="L363" s="55"/>
      <c r="M363" s="55"/>
      <c r="N363" s="55"/>
      <c r="O363" s="55"/>
      <c r="P363" s="55"/>
    </row>
    <row r="364" spans="1:16" x14ac:dyDescent="0.2">
      <c r="A364" s="26"/>
      <c r="B364" s="26"/>
      <c r="C364" s="26"/>
      <c r="D364" s="27"/>
      <c r="E364" s="58"/>
      <c r="F364" s="59"/>
      <c r="G364" s="60"/>
      <c r="H364" s="55"/>
      <c r="I364" s="55"/>
      <c r="J364" s="55"/>
      <c r="K364" s="55"/>
      <c r="L364" s="55"/>
      <c r="M364" s="55"/>
      <c r="N364" s="55"/>
      <c r="O364" s="55"/>
      <c r="P364" s="55"/>
    </row>
    <row r="365" spans="1:16" x14ac:dyDescent="0.2">
      <c r="A365" s="26"/>
      <c r="B365" s="26"/>
      <c r="C365" s="26"/>
      <c r="D365" s="27"/>
      <c r="E365" s="58"/>
      <c r="F365" s="59"/>
      <c r="G365" s="60"/>
      <c r="H365" s="55"/>
      <c r="I365" s="55"/>
      <c r="J365" s="55"/>
      <c r="K365" s="55"/>
      <c r="L365" s="55"/>
      <c r="M365" s="55"/>
      <c r="N365" s="55"/>
      <c r="O365" s="55"/>
      <c r="P365" s="55"/>
    </row>
    <row r="366" spans="1:16" x14ac:dyDescent="0.2">
      <c r="A366" s="26"/>
      <c r="B366" s="26"/>
      <c r="C366" s="26"/>
      <c r="D366" s="27"/>
      <c r="E366" s="58"/>
      <c r="F366" s="59"/>
      <c r="G366" s="60"/>
      <c r="H366" s="55"/>
      <c r="I366" s="55"/>
      <c r="J366" s="55"/>
      <c r="K366" s="55"/>
      <c r="L366" s="55"/>
      <c r="M366" s="55"/>
      <c r="N366" s="55"/>
      <c r="O366" s="55"/>
      <c r="P366" s="55"/>
    </row>
    <row r="367" spans="1:16" x14ac:dyDescent="0.2">
      <c r="A367" s="26"/>
      <c r="B367" s="26"/>
      <c r="C367" s="26"/>
      <c r="D367" s="27"/>
      <c r="E367" s="58"/>
      <c r="F367" s="59"/>
      <c r="G367" s="60"/>
      <c r="H367" s="55"/>
      <c r="I367" s="55"/>
      <c r="J367" s="55"/>
      <c r="K367" s="55"/>
      <c r="L367" s="55"/>
      <c r="M367" s="55"/>
      <c r="N367" s="55"/>
      <c r="O367" s="55"/>
      <c r="P367" s="55"/>
    </row>
    <row r="368" spans="1:16" x14ac:dyDescent="0.2">
      <c r="A368" s="26"/>
      <c r="B368" s="26"/>
      <c r="C368" s="26"/>
      <c r="D368" s="27"/>
      <c r="E368" s="58"/>
      <c r="F368" s="59"/>
      <c r="G368" s="60"/>
      <c r="H368" s="55"/>
      <c r="I368" s="55"/>
      <c r="J368" s="55"/>
      <c r="K368" s="55"/>
      <c r="L368" s="55"/>
      <c r="M368" s="55"/>
      <c r="N368" s="55"/>
      <c r="O368" s="55"/>
      <c r="P368" s="55"/>
    </row>
    <row r="369" spans="1:16" x14ac:dyDescent="0.2">
      <c r="A369" s="26"/>
      <c r="B369" s="26"/>
      <c r="C369" s="26"/>
      <c r="D369" s="27"/>
      <c r="E369" s="58"/>
      <c r="F369" s="59"/>
      <c r="G369" s="60"/>
      <c r="H369" s="55"/>
      <c r="I369" s="55"/>
      <c r="J369" s="55"/>
      <c r="K369" s="55"/>
      <c r="L369" s="55"/>
      <c r="M369" s="55"/>
      <c r="N369" s="55"/>
      <c r="O369" s="55"/>
      <c r="P369" s="55"/>
    </row>
    <row r="370" spans="1:16" x14ac:dyDescent="0.2">
      <c r="A370" s="26"/>
      <c r="B370" s="26"/>
      <c r="C370" s="26"/>
      <c r="D370" s="27"/>
      <c r="E370" s="58"/>
      <c r="F370" s="59"/>
      <c r="G370" s="60"/>
      <c r="H370" s="55"/>
      <c r="I370" s="55"/>
      <c r="J370" s="55"/>
      <c r="K370" s="55"/>
      <c r="L370" s="55"/>
      <c r="M370" s="55"/>
      <c r="N370" s="55"/>
      <c r="O370" s="55"/>
      <c r="P370" s="55"/>
    </row>
    <row r="371" spans="1:16" x14ac:dyDescent="0.2">
      <c r="A371" s="26"/>
      <c r="B371" s="26"/>
      <c r="C371" s="26"/>
      <c r="D371" s="27"/>
      <c r="E371" s="58"/>
      <c r="F371" s="59"/>
      <c r="G371" s="60"/>
      <c r="H371" s="55"/>
      <c r="I371" s="55"/>
      <c r="J371" s="55"/>
      <c r="K371" s="55"/>
      <c r="L371" s="55"/>
      <c r="M371" s="55"/>
      <c r="N371" s="55"/>
      <c r="O371" s="55"/>
      <c r="P371" s="55"/>
    </row>
    <row r="372" spans="1:16" x14ac:dyDescent="0.2">
      <c r="A372" s="26"/>
      <c r="B372" s="26"/>
      <c r="C372" s="26"/>
      <c r="D372" s="27"/>
      <c r="E372" s="58"/>
      <c r="F372" s="59"/>
      <c r="G372" s="60"/>
      <c r="H372" s="55"/>
      <c r="I372" s="55"/>
      <c r="J372" s="55"/>
      <c r="K372" s="55"/>
      <c r="L372" s="55"/>
      <c r="M372" s="55"/>
      <c r="N372" s="55"/>
      <c r="O372" s="55"/>
      <c r="P372" s="55"/>
    </row>
    <row r="373" spans="1:16" x14ac:dyDescent="0.2">
      <c r="A373" s="26"/>
      <c r="B373" s="26"/>
      <c r="C373" s="26"/>
      <c r="D373" s="27"/>
      <c r="E373" s="58"/>
      <c r="F373" s="59"/>
      <c r="G373" s="60"/>
      <c r="H373" s="55"/>
      <c r="I373" s="55"/>
      <c r="J373" s="55"/>
      <c r="K373" s="55"/>
      <c r="L373" s="55"/>
      <c r="M373" s="55"/>
      <c r="N373" s="55"/>
      <c r="O373" s="55"/>
      <c r="P373" s="55"/>
    </row>
    <row r="374" spans="1:16" x14ac:dyDescent="0.2">
      <c r="A374" s="26"/>
      <c r="B374" s="26"/>
      <c r="C374" s="26"/>
      <c r="D374" s="27"/>
      <c r="E374" s="58"/>
      <c r="F374" s="59"/>
      <c r="G374" s="60"/>
      <c r="H374" s="55"/>
      <c r="I374" s="55"/>
      <c r="J374" s="55"/>
      <c r="K374" s="55"/>
      <c r="L374" s="55"/>
      <c r="M374" s="55"/>
      <c r="N374" s="55"/>
      <c r="O374" s="55"/>
      <c r="P374" s="55"/>
    </row>
    <row r="375" spans="1:16" x14ac:dyDescent="0.2">
      <c r="A375" s="26"/>
      <c r="B375" s="26"/>
      <c r="C375" s="26"/>
      <c r="D375" s="27"/>
      <c r="E375" s="58"/>
      <c r="F375" s="59"/>
      <c r="G375" s="60"/>
      <c r="H375" s="55"/>
      <c r="I375" s="55"/>
      <c r="J375" s="55"/>
      <c r="K375" s="55"/>
      <c r="L375" s="55"/>
      <c r="M375" s="55"/>
      <c r="N375" s="55"/>
      <c r="O375" s="55"/>
      <c r="P375" s="55"/>
    </row>
    <row r="376" spans="1:16" x14ac:dyDescent="0.2">
      <c r="A376" s="26"/>
      <c r="B376" s="26"/>
      <c r="C376" s="26"/>
      <c r="D376" s="27"/>
      <c r="E376" s="58"/>
      <c r="F376" s="59"/>
      <c r="G376" s="60"/>
      <c r="H376" s="55"/>
      <c r="I376" s="55"/>
      <c r="J376" s="55"/>
      <c r="K376" s="55"/>
      <c r="L376" s="55"/>
      <c r="M376" s="55"/>
      <c r="N376" s="55"/>
      <c r="O376" s="55"/>
      <c r="P376" s="55"/>
    </row>
    <row r="377" spans="1:16" x14ac:dyDescent="0.2">
      <c r="A377" s="26"/>
      <c r="B377" s="26"/>
      <c r="C377" s="26"/>
      <c r="D377" s="27"/>
      <c r="E377" s="58"/>
      <c r="F377" s="59"/>
      <c r="G377" s="60"/>
      <c r="H377" s="55"/>
      <c r="I377" s="55"/>
      <c r="J377" s="55"/>
      <c r="K377" s="55"/>
      <c r="L377" s="55"/>
      <c r="M377" s="55"/>
      <c r="N377" s="55"/>
      <c r="O377" s="55"/>
      <c r="P377" s="55"/>
    </row>
    <row r="378" spans="1:16" x14ac:dyDescent="0.2">
      <c r="A378" s="26"/>
      <c r="B378" s="26"/>
      <c r="C378" s="26"/>
      <c r="D378" s="27"/>
      <c r="E378" s="58"/>
      <c r="F378" s="59"/>
      <c r="G378" s="60"/>
      <c r="H378" s="55"/>
      <c r="I378" s="55"/>
      <c r="J378" s="55"/>
      <c r="K378" s="55"/>
      <c r="L378" s="55"/>
      <c r="M378" s="55"/>
      <c r="N378" s="55"/>
      <c r="O378" s="55"/>
      <c r="P378" s="55"/>
    </row>
    <row r="379" spans="1:16" x14ac:dyDescent="0.2">
      <c r="A379" s="26"/>
      <c r="B379" s="26"/>
      <c r="C379" s="26"/>
      <c r="D379" s="27"/>
      <c r="E379" s="58"/>
      <c r="F379" s="59"/>
      <c r="G379" s="60"/>
      <c r="H379" s="55"/>
      <c r="I379" s="55"/>
      <c r="J379" s="55"/>
      <c r="K379" s="55"/>
      <c r="L379" s="55"/>
      <c r="M379" s="55"/>
      <c r="N379" s="55"/>
      <c r="O379" s="55"/>
      <c r="P379" s="55"/>
    </row>
    <row r="380" spans="1:16" x14ac:dyDescent="0.2">
      <c r="A380" s="26"/>
      <c r="B380" s="26"/>
      <c r="C380" s="26"/>
      <c r="D380" s="27"/>
      <c r="E380" s="58"/>
      <c r="F380" s="59"/>
      <c r="G380" s="60"/>
      <c r="H380" s="55"/>
      <c r="I380" s="55"/>
      <c r="J380" s="55"/>
      <c r="K380" s="55"/>
      <c r="L380" s="55"/>
      <c r="M380" s="55"/>
      <c r="N380" s="55"/>
      <c r="O380" s="55"/>
      <c r="P380" s="55"/>
    </row>
    <row r="381" spans="1:16" x14ac:dyDescent="0.2">
      <c r="A381" s="26"/>
      <c r="B381" s="26"/>
      <c r="C381" s="26"/>
      <c r="D381" s="27"/>
      <c r="E381" s="58"/>
      <c r="F381" s="59"/>
      <c r="G381" s="60"/>
      <c r="H381" s="55"/>
      <c r="I381" s="55"/>
      <c r="J381" s="55"/>
      <c r="K381" s="55"/>
      <c r="L381" s="55"/>
      <c r="M381" s="55"/>
      <c r="N381" s="55"/>
      <c r="O381" s="55"/>
      <c r="P381" s="55"/>
    </row>
    <row r="382" spans="1:16" x14ac:dyDescent="0.2">
      <c r="A382" s="26"/>
      <c r="B382" s="26"/>
      <c r="C382" s="26"/>
      <c r="D382" s="27"/>
      <c r="E382" s="58"/>
      <c r="F382" s="59"/>
      <c r="G382" s="60"/>
      <c r="H382" s="55"/>
      <c r="I382" s="55"/>
      <c r="J382" s="55"/>
      <c r="K382" s="55"/>
      <c r="L382" s="55"/>
      <c r="M382" s="55"/>
      <c r="N382" s="55"/>
      <c r="O382" s="55"/>
      <c r="P382" s="55"/>
    </row>
    <row r="383" spans="1:16" x14ac:dyDescent="0.2">
      <c r="A383" s="26"/>
      <c r="B383" s="26"/>
      <c r="C383" s="26"/>
      <c r="D383" s="27"/>
      <c r="E383" s="58"/>
      <c r="F383" s="59"/>
      <c r="G383" s="60"/>
      <c r="H383" s="55"/>
      <c r="I383" s="55"/>
      <c r="J383" s="55"/>
      <c r="K383" s="55"/>
      <c r="L383" s="55"/>
      <c r="M383" s="55"/>
      <c r="N383" s="55"/>
      <c r="O383" s="55"/>
      <c r="P383" s="55"/>
    </row>
    <row r="384" spans="1:16" x14ac:dyDescent="0.2">
      <c r="A384" s="26"/>
      <c r="B384" s="26"/>
      <c r="C384" s="26"/>
      <c r="D384" s="27"/>
      <c r="E384" s="58"/>
      <c r="F384" s="59"/>
      <c r="G384" s="60"/>
      <c r="H384" s="55"/>
      <c r="I384" s="55"/>
      <c r="J384" s="55"/>
      <c r="K384" s="55"/>
      <c r="L384" s="55"/>
      <c r="M384" s="55"/>
      <c r="N384" s="55"/>
      <c r="O384" s="55"/>
      <c r="P384" s="55"/>
    </row>
    <row r="385" spans="1:16" x14ac:dyDescent="0.2">
      <c r="A385" s="26"/>
      <c r="B385" s="26"/>
      <c r="C385" s="26"/>
      <c r="D385" s="27"/>
      <c r="E385" s="58"/>
      <c r="F385" s="59"/>
      <c r="G385" s="60"/>
      <c r="H385" s="55"/>
      <c r="I385" s="55"/>
      <c r="J385" s="55"/>
      <c r="K385" s="55"/>
      <c r="L385" s="55"/>
      <c r="M385" s="55"/>
      <c r="N385" s="55"/>
      <c r="O385" s="55"/>
      <c r="P385" s="55"/>
    </row>
    <row r="386" spans="1:16" x14ac:dyDescent="0.2">
      <c r="A386" s="26"/>
      <c r="B386" s="26"/>
      <c r="C386" s="26"/>
      <c r="D386" s="27"/>
      <c r="E386" s="58"/>
      <c r="F386" s="59"/>
      <c r="G386" s="60"/>
      <c r="H386" s="55"/>
      <c r="I386" s="55"/>
      <c r="J386" s="55"/>
      <c r="K386" s="55"/>
      <c r="L386" s="55"/>
      <c r="M386" s="55"/>
      <c r="N386" s="55"/>
      <c r="O386" s="55"/>
      <c r="P386" s="55"/>
    </row>
    <row r="387" spans="1:16" x14ac:dyDescent="0.2">
      <c r="A387" s="26"/>
      <c r="B387" s="26"/>
      <c r="C387" s="26"/>
      <c r="D387" s="27"/>
      <c r="E387" s="58"/>
      <c r="F387" s="59"/>
      <c r="G387" s="60"/>
      <c r="H387" s="55"/>
      <c r="I387" s="55"/>
      <c r="J387" s="55"/>
      <c r="K387" s="55"/>
      <c r="L387" s="55"/>
      <c r="M387" s="55"/>
      <c r="N387" s="55"/>
      <c r="O387" s="55"/>
      <c r="P387" s="55"/>
    </row>
    <row r="388" spans="1:16" x14ac:dyDescent="0.2">
      <c r="A388" s="26"/>
      <c r="B388" s="26"/>
      <c r="C388" s="26"/>
      <c r="D388" s="27"/>
      <c r="E388" s="58"/>
      <c r="F388" s="59"/>
      <c r="G388" s="60"/>
      <c r="H388" s="55"/>
      <c r="I388" s="55"/>
      <c r="J388" s="55"/>
      <c r="K388" s="55"/>
      <c r="L388" s="55"/>
      <c r="M388" s="55"/>
      <c r="N388" s="55"/>
      <c r="O388" s="55"/>
      <c r="P388" s="55"/>
    </row>
    <row r="389" spans="1:16" x14ac:dyDescent="0.2">
      <c r="A389" s="26"/>
      <c r="B389" s="26"/>
      <c r="C389" s="26"/>
      <c r="D389" s="27"/>
      <c r="E389" s="58"/>
      <c r="F389" s="59"/>
      <c r="G389" s="60"/>
      <c r="H389" s="55"/>
      <c r="I389" s="55"/>
      <c r="J389" s="55"/>
      <c r="K389" s="55"/>
      <c r="L389" s="55"/>
      <c r="M389" s="55"/>
      <c r="N389" s="55"/>
      <c r="O389" s="55"/>
      <c r="P389" s="55"/>
    </row>
    <row r="390" spans="1:16" x14ac:dyDescent="0.2">
      <c r="A390" s="26"/>
      <c r="B390" s="26"/>
      <c r="C390" s="26"/>
      <c r="D390" s="27"/>
      <c r="E390" s="58"/>
      <c r="F390" s="59"/>
      <c r="G390" s="60"/>
      <c r="H390" s="55"/>
      <c r="I390" s="55"/>
      <c r="J390" s="55"/>
      <c r="K390" s="55"/>
      <c r="L390" s="55"/>
      <c r="M390" s="55"/>
      <c r="N390" s="55"/>
      <c r="O390" s="55"/>
      <c r="P390" s="55"/>
    </row>
    <row r="391" spans="1:16" x14ac:dyDescent="0.2">
      <c r="A391" s="26"/>
      <c r="B391" s="26"/>
      <c r="C391" s="26"/>
      <c r="D391" s="27"/>
      <c r="E391" s="58"/>
      <c r="F391" s="59"/>
      <c r="G391" s="60"/>
      <c r="H391" s="55"/>
      <c r="I391" s="55"/>
      <c r="J391" s="55"/>
      <c r="K391" s="55"/>
      <c r="L391" s="55"/>
      <c r="M391" s="55"/>
      <c r="N391" s="55"/>
      <c r="O391" s="55"/>
      <c r="P391" s="55"/>
    </row>
    <row r="392" spans="1:16" x14ac:dyDescent="0.2">
      <c r="A392" s="26"/>
      <c r="B392" s="26"/>
      <c r="C392" s="26"/>
      <c r="D392" s="27"/>
      <c r="E392" s="58"/>
      <c r="F392" s="59"/>
      <c r="G392" s="60"/>
      <c r="H392" s="55"/>
      <c r="I392" s="55"/>
      <c r="J392" s="55"/>
      <c r="K392" s="55"/>
      <c r="L392" s="55"/>
      <c r="M392" s="55"/>
      <c r="N392" s="55"/>
      <c r="O392" s="55"/>
      <c r="P392" s="55"/>
    </row>
    <row r="393" spans="1:16" x14ac:dyDescent="0.2">
      <c r="A393" s="26"/>
      <c r="B393" s="26"/>
      <c r="C393" s="26"/>
      <c r="D393" s="27"/>
      <c r="E393" s="58"/>
      <c r="F393" s="59"/>
      <c r="G393" s="60"/>
      <c r="H393" s="55"/>
      <c r="I393" s="55"/>
      <c r="J393" s="55"/>
      <c r="K393" s="55"/>
      <c r="L393" s="55"/>
      <c r="M393" s="55"/>
      <c r="N393" s="55"/>
      <c r="O393" s="55"/>
      <c r="P393" s="55"/>
    </row>
    <row r="394" spans="1:16" x14ac:dyDescent="0.2">
      <c r="A394" s="26"/>
      <c r="B394" s="26"/>
      <c r="C394" s="26"/>
      <c r="D394" s="27"/>
      <c r="E394" s="58"/>
      <c r="F394" s="59"/>
      <c r="G394" s="60"/>
      <c r="H394" s="55"/>
      <c r="I394" s="55"/>
      <c r="J394" s="55"/>
      <c r="K394" s="55"/>
      <c r="L394" s="55"/>
      <c r="M394" s="55"/>
      <c r="N394" s="55"/>
      <c r="O394" s="55"/>
      <c r="P394" s="55"/>
    </row>
    <row r="395" spans="1:16" x14ac:dyDescent="0.2">
      <c r="A395" s="26"/>
      <c r="B395" s="26"/>
      <c r="C395" s="26"/>
      <c r="D395" s="27"/>
      <c r="E395" s="58"/>
      <c r="F395" s="59"/>
      <c r="G395" s="60"/>
      <c r="H395" s="55"/>
      <c r="I395" s="55"/>
      <c r="J395" s="55"/>
      <c r="K395" s="55"/>
      <c r="L395" s="55"/>
      <c r="M395" s="55"/>
      <c r="N395" s="55"/>
      <c r="O395" s="55"/>
      <c r="P395" s="55"/>
    </row>
    <row r="396" spans="1:16" x14ac:dyDescent="0.2">
      <c r="A396" s="26"/>
      <c r="B396" s="26"/>
      <c r="C396" s="26"/>
      <c r="D396" s="27"/>
      <c r="E396" s="58"/>
      <c r="F396" s="59"/>
      <c r="G396" s="60"/>
      <c r="H396" s="55"/>
      <c r="I396" s="55"/>
      <c r="J396" s="55"/>
      <c r="K396" s="55"/>
      <c r="L396" s="55"/>
      <c r="M396" s="55"/>
      <c r="N396" s="55"/>
      <c r="O396" s="55"/>
      <c r="P396" s="55"/>
    </row>
    <row r="397" spans="1:16" x14ac:dyDescent="0.2">
      <c r="A397" s="26"/>
      <c r="B397" s="26"/>
      <c r="C397" s="26"/>
      <c r="D397" s="27"/>
      <c r="E397" s="58"/>
      <c r="F397" s="59"/>
      <c r="G397" s="60"/>
      <c r="H397" s="55"/>
      <c r="I397" s="55"/>
      <c r="J397" s="55"/>
      <c r="K397" s="55"/>
      <c r="L397" s="55"/>
      <c r="M397" s="55"/>
      <c r="N397" s="55"/>
      <c r="O397" s="55"/>
      <c r="P397" s="55"/>
    </row>
    <row r="398" spans="1:16" x14ac:dyDescent="0.2">
      <c r="A398" s="26"/>
      <c r="B398" s="26"/>
      <c r="C398" s="26"/>
      <c r="D398" s="27"/>
      <c r="E398" s="58"/>
      <c r="F398" s="59"/>
      <c r="G398" s="60"/>
      <c r="H398" s="55"/>
      <c r="I398" s="55"/>
      <c r="J398" s="55"/>
      <c r="K398" s="55"/>
      <c r="L398" s="55"/>
      <c r="M398" s="55"/>
      <c r="N398" s="55"/>
      <c r="O398" s="55"/>
      <c r="P398" s="55"/>
    </row>
    <row r="399" spans="1:16" x14ac:dyDescent="0.2">
      <c r="A399" s="26"/>
      <c r="B399" s="26"/>
      <c r="C399" s="26"/>
      <c r="D399" s="27"/>
      <c r="E399" s="58"/>
      <c r="F399" s="59"/>
      <c r="G399" s="60"/>
      <c r="H399" s="55"/>
      <c r="I399" s="55"/>
      <c r="J399" s="55"/>
      <c r="K399" s="55"/>
      <c r="L399" s="55"/>
      <c r="M399" s="55"/>
      <c r="N399" s="55"/>
      <c r="O399" s="55"/>
      <c r="P399" s="55"/>
    </row>
    <row r="400" spans="1:16" x14ac:dyDescent="0.2">
      <c r="A400" s="26"/>
      <c r="B400" s="26"/>
      <c r="C400" s="26"/>
      <c r="D400" s="27"/>
      <c r="E400" s="58"/>
      <c r="F400" s="59"/>
      <c r="G400" s="60"/>
      <c r="H400" s="55"/>
      <c r="I400" s="55"/>
      <c r="J400" s="55"/>
      <c r="K400" s="55"/>
      <c r="L400" s="55"/>
      <c r="M400" s="55"/>
      <c r="N400" s="55"/>
      <c r="O400" s="55"/>
      <c r="P400" s="55"/>
    </row>
    <row r="401" spans="1:16" x14ac:dyDescent="0.2">
      <c r="A401" s="26"/>
      <c r="B401" s="26"/>
      <c r="C401" s="26"/>
      <c r="D401" s="27"/>
      <c r="E401" s="58"/>
      <c r="F401" s="59"/>
      <c r="G401" s="60"/>
      <c r="H401" s="55"/>
      <c r="I401" s="55"/>
      <c r="J401" s="55"/>
      <c r="K401" s="55"/>
      <c r="L401" s="55"/>
      <c r="M401" s="55"/>
      <c r="N401" s="55"/>
      <c r="O401" s="55"/>
      <c r="P401" s="55"/>
    </row>
    <row r="402" spans="1:16" x14ac:dyDescent="0.2">
      <c r="A402" s="26"/>
      <c r="B402" s="26"/>
      <c r="C402" s="26"/>
      <c r="D402" s="27"/>
      <c r="E402" s="58"/>
      <c r="F402" s="59"/>
      <c r="G402" s="60"/>
      <c r="H402" s="55"/>
      <c r="I402" s="55"/>
      <c r="J402" s="55"/>
      <c r="K402" s="55"/>
      <c r="L402" s="55"/>
      <c r="M402" s="55"/>
      <c r="N402" s="55"/>
      <c r="O402" s="55"/>
      <c r="P402" s="55"/>
    </row>
    <row r="403" spans="1:16" x14ac:dyDescent="0.2">
      <c r="A403" s="26"/>
      <c r="B403" s="26"/>
      <c r="C403" s="26"/>
      <c r="D403" s="27"/>
      <c r="E403" s="58"/>
      <c r="F403" s="59"/>
      <c r="G403" s="60"/>
      <c r="H403" s="55"/>
      <c r="I403" s="55"/>
      <c r="J403" s="55"/>
      <c r="K403" s="55"/>
      <c r="L403" s="55"/>
      <c r="M403" s="55"/>
      <c r="N403" s="55"/>
      <c r="O403" s="55"/>
      <c r="P403" s="55"/>
    </row>
    <row r="404" spans="1:16" x14ac:dyDescent="0.2">
      <c r="A404" s="26"/>
      <c r="B404" s="26"/>
      <c r="C404" s="26"/>
      <c r="D404" s="27"/>
      <c r="E404" s="58"/>
      <c r="F404" s="59"/>
      <c r="G404" s="60"/>
      <c r="H404" s="55"/>
      <c r="I404" s="55"/>
      <c r="J404" s="55"/>
      <c r="K404" s="55"/>
      <c r="L404" s="55"/>
      <c r="M404" s="55"/>
      <c r="N404" s="55"/>
      <c r="O404" s="55"/>
      <c r="P404" s="55"/>
    </row>
    <row r="405" spans="1:16" x14ac:dyDescent="0.2">
      <c r="A405" s="26"/>
      <c r="B405" s="26"/>
      <c r="C405" s="26"/>
      <c r="D405" s="27"/>
      <c r="E405" s="58"/>
      <c r="F405" s="59"/>
      <c r="G405" s="60"/>
      <c r="H405" s="55"/>
      <c r="I405" s="55"/>
      <c r="J405" s="55"/>
      <c r="K405" s="55"/>
      <c r="L405" s="55"/>
      <c r="M405" s="55"/>
      <c r="N405" s="55"/>
      <c r="O405" s="55"/>
      <c r="P405" s="55"/>
    </row>
    <row r="406" spans="1:16" x14ac:dyDescent="0.2">
      <c r="A406" s="26"/>
      <c r="B406" s="26"/>
      <c r="C406" s="26"/>
      <c r="D406" s="27"/>
      <c r="E406" s="58"/>
      <c r="F406" s="59"/>
      <c r="G406" s="60"/>
      <c r="H406" s="55"/>
      <c r="I406" s="55"/>
      <c r="J406" s="55"/>
      <c r="K406" s="55"/>
      <c r="L406" s="55"/>
      <c r="M406" s="55"/>
      <c r="N406" s="55"/>
      <c r="O406" s="55"/>
      <c r="P406" s="55"/>
    </row>
    <row r="407" spans="1:16" x14ac:dyDescent="0.2">
      <c r="A407" s="26"/>
      <c r="B407" s="26"/>
      <c r="C407" s="26"/>
      <c r="D407" s="27"/>
      <c r="E407" s="58"/>
      <c r="F407" s="59"/>
      <c r="G407" s="60"/>
      <c r="H407" s="55"/>
      <c r="I407" s="55"/>
      <c r="J407" s="55"/>
      <c r="K407" s="55"/>
      <c r="L407" s="55"/>
      <c r="M407" s="55"/>
      <c r="N407" s="55"/>
      <c r="O407" s="55"/>
      <c r="P407" s="55"/>
    </row>
    <row r="408" spans="1:16" x14ac:dyDescent="0.2">
      <c r="A408" s="26"/>
      <c r="B408" s="26"/>
      <c r="C408" s="26"/>
      <c r="D408" s="27"/>
      <c r="E408" s="58"/>
      <c r="F408" s="59"/>
      <c r="G408" s="60"/>
      <c r="H408" s="55"/>
      <c r="I408" s="55"/>
      <c r="J408" s="55"/>
      <c r="K408" s="55"/>
      <c r="L408" s="55"/>
      <c r="M408" s="55"/>
      <c r="N408" s="55"/>
      <c r="O408" s="55"/>
      <c r="P408" s="55"/>
    </row>
    <row r="409" spans="1:16" x14ac:dyDescent="0.2">
      <c r="A409" s="26"/>
      <c r="B409" s="26"/>
      <c r="C409" s="26"/>
      <c r="D409" s="27"/>
      <c r="E409" s="58"/>
      <c r="F409" s="59"/>
      <c r="G409" s="60"/>
      <c r="H409" s="55"/>
      <c r="I409" s="55"/>
      <c r="J409" s="55"/>
      <c r="K409" s="55"/>
      <c r="L409" s="55"/>
      <c r="M409" s="55"/>
      <c r="N409" s="55"/>
      <c r="O409" s="55"/>
      <c r="P409" s="55"/>
    </row>
    <row r="410" spans="1:16" x14ac:dyDescent="0.2">
      <c r="A410" s="26"/>
      <c r="B410" s="26"/>
      <c r="C410" s="26"/>
      <c r="D410" s="27"/>
      <c r="E410" s="58"/>
      <c r="F410" s="59"/>
      <c r="G410" s="60"/>
      <c r="H410" s="55"/>
      <c r="I410" s="55"/>
      <c r="J410" s="55"/>
      <c r="K410" s="55"/>
      <c r="L410" s="55"/>
      <c r="M410" s="55"/>
      <c r="N410" s="55"/>
      <c r="O410" s="55"/>
      <c r="P410" s="55"/>
    </row>
    <row r="411" spans="1:16" x14ac:dyDescent="0.2">
      <c r="A411" s="26"/>
      <c r="B411" s="26"/>
      <c r="C411" s="26"/>
      <c r="D411" s="27"/>
      <c r="E411" s="58"/>
      <c r="F411" s="59"/>
      <c r="G411" s="60"/>
      <c r="H411" s="55"/>
      <c r="I411" s="55"/>
      <c r="J411" s="55"/>
      <c r="K411" s="55"/>
      <c r="L411" s="55"/>
      <c r="M411" s="55"/>
      <c r="N411" s="55"/>
      <c r="O411" s="55"/>
      <c r="P411" s="55"/>
    </row>
    <row r="412" spans="1:16" x14ac:dyDescent="0.2">
      <c r="A412" s="26"/>
      <c r="B412" s="26"/>
      <c r="C412" s="26"/>
      <c r="D412" s="27"/>
      <c r="E412" s="58"/>
      <c r="F412" s="59"/>
      <c r="G412" s="60"/>
      <c r="H412" s="55"/>
      <c r="I412" s="55"/>
      <c r="J412" s="55"/>
      <c r="K412" s="55"/>
      <c r="L412" s="55"/>
      <c r="M412" s="55"/>
      <c r="N412" s="55"/>
      <c r="O412" s="55"/>
      <c r="P412" s="55"/>
    </row>
    <row r="413" spans="1:16" x14ac:dyDescent="0.2">
      <c r="A413" s="26"/>
      <c r="B413" s="26"/>
      <c r="C413" s="26"/>
      <c r="D413" s="27"/>
      <c r="E413" s="58"/>
      <c r="F413" s="59"/>
      <c r="G413" s="60"/>
      <c r="H413" s="55"/>
      <c r="I413" s="55"/>
      <c r="J413" s="55"/>
      <c r="K413" s="55"/>
      <c r="L413" s="55"/>
      <c r="M413" s="55"/>
      <c r="N413" s="55"/>
      <c r="O413" s="55"/>
      <c r="P413" s="55"/>
    </row>
    <row r="414" spans="1:16" x14ac:dyDescent="0.2">
      <c r="A414" s="26"/>
      <c r="B414" s="26"/>
      <c r="C414" s="26"/>
      <c r="D414" s="27"/>
      <c r="E414" s="58"/>
      <c r="F414" s="59"/>
      <c r="G414" s="60"/>
      <c r="H414" s="55"/>
      <c r="I414" s="55"/>
      <c r="J414" s="55"/>
      <c r="K414" s="55"/>
      <c r="L414" s="55"/>
      <c r="M414" s="55"/>
      <c r="N414" s="55"/>
      <c r="O414" s="55"/>
      <c r="P414" s="55"/>
    </row>
    <row r="415" spans="1:16" x14ac:dyDescent="0.2">
      <c r="A415" s="26"/>
      <c r="B415" s="26"/>
      <c r="C415" s="26"/>
      <c r="D415" s="27"/>
      <c r="E415" s="58"/>
      <c r="F415" s="59"/>
      <c r="G415" s="60"/>
      <c r="H415" s="55"/>
      <c r="I415" s="55"/>
      <c r="J415" s="55"/>
      <c r="K415" s="55"/>
      <c r="L415" s="55"/>
      <c r="M415" s="55"/>
      <c r="N415" s="55"/>
      <c r="O415" s="55"/>
      <c r="P415" s="55"/>
    </row>
    <row r="416" spans="1:16" x14ac:dyDescent="0.2">
      <c r="A416" s="26"/>
      <c r="B416" s="26"/>
      <c r="C416" s="26"/>
      <c r="D416" s="27"/>
      <c r="E416" s="58"/>
      <c r="F416" s="59"/>
      <c r="G416" s="60"/>
      <c r="H416" s="55"/>
      <c r="I416" s="55"/>
      <c r="J416" s="55"/>
      <c r="K416" s="55"/>
      <c r="L416" s="55"/>
      <c r="M416" s="55"/>
      <c r="N416" s="55"/>
      <c r="O416" s="55"/>
      <c r="P416" s="55"/>
    </row>
    <row r="417" spans="1:16" x14ac:dyDescent="0.2">
      <c r="A417" s="26"/>
      <c r="B417" s="26"/>
      <c r="C417" s="26"/>
      <c r="D417" s="27"/>
      <c r="E417" s="58"/>
      <c r="F417" s="59"/>
      <c r="G417" s="60"/>
      <c r="H417" s="55"/>
      <c r="I417" s="55"/>
      <c r="J417" s="55"/>
      <c r="K417" s="55"/>
      <c r="L417" s="55"/>
      <c r="M417" s="55"/>
      <c r="N417" s="55"/>
      <c r="O417" s="55"/>
      <c r="P417" s="55"/>
    </row>
    <row r="418" spans="1:16" x14ac:dyDescent="0.2">
      <c r="A418" s="26"/>
      <c r="B418" s="26"/>
      <c r="C418" s="26"/>
      <c r="D418" s="27"/>
      <c r="E418" s="58"/>
      <c r="F418" s="59"/>
      <c r="G418" s="60"/>
      <c r="H418" s="55"/>
      <c r="I418" s="55"/>
      <c r="J418" s="55"/>
      <c r="K418" s="55"/>
      <c r="L418" s="55"/>
      <c r="M418" s="55"/>
      <c r="N418" s="55"/>
      <c r="O418" s="55"/>
      <c r="P418" s="55"/>
    </row>
    <row r="419" spans="1:16" x14ac:dyDescent="0.2">
      <c r="A419" s="26"/>
      <c r="B419" s="26"/>
      <c r="C419" s="26"/>
      <c r="D419" s="27"/>
      <c r="E419" s="58"/>
      <c r="F419" s="59"/>
      <c r="G419" s="60"/>
      <c r="H419" s="55"/>
      <c r="I419" s="55"/>
      <c r="J419" s="55"/>
      <c r="K419" s="55"/>
      <c r="L419" s="55"/>
      <c r="M419" s="55"/>
      <c r="N419" s="55"/>
      <c r="O419" s="55"/>
      <c r="P419" s="55"/>
    </row>
    <row r="420" spans="1:16" x14ac:dyDescent="0.2">
      <c r="A420" s="26"/>
      <c r="B420" s="26"/>
      <c r="C420" s="26"/>
      <c r="D420" s="27"/>
      <c r="E420" s="58"/>
      <c r="F420" s="59"/>
      <c r="G420" s="60"/>
      <c r="H420" s="55"/>
      <c r="I420" s="55"/>
      <c r="J420" s="55"/>
      <c r="K420" s="55"/>
      <c r="L420" s="55"/>
      <c r="M420" s="55"/>
      <c r="N420" s="55"/>
      <c r="O420" s="55"/>
      <c r="P420" s="55"/>
    </row>
    <row r="421" spans="1:16" x14ac:dyDescent="0.2">
      <c r="A421" s="26"/>
      <c r="B421" s="26"/>
      <c r="C421" s="26"/>
      <c r="D421" s="27"/>
      <c r="E421" s="58"/>
      <c r="F421" s="59"/>
      <c r="G421" s="60"/>
      <c r="H421" s="55"/>
      <c r="I421" s="55"/>
      <c r="J421" s="55"/>
      <c r="K421" s="55"/>
      <c r="L421" s="55"/>
      <c r="M421" s="55"/>
      <c r="N421" s="55"/>
      <c r="O421" s="55"/>
      <c r="P421" s="55"/>
    </row>
    <row r="422" spans="1:16" x14ac:dyDescent="0.2">
      <c r="A422" s="26"/>
      <c r="B422" s="26"/>
      <c r="C422" s="26"/>
      <c r="D422" s="27"/>
      <c r="E422" s="58"/>
      <c r="F422" s="59"/>
      <c r="G422" s="60"/>
      <c r="H422" s="55"/>
      <c r="I422" s="55"/>
      <c r="J422" s="55"/>
      <c r="K422" s="55"/>
      <c r="L422" s="55"/>
      <c r="M422" s="55"/>
      <c r="N422" s="55"/>
      <c r="O422" s="55"/>
      <c r="P422" s="55"/>
    </row>
    <row r="423" spans="1:16" x14ac:dyDescent="0.2">
      <c r="A423" s="26"/>
      <c r="B423" s="26"/>
      <c r="C423" s="26"/>
      <c r="D423" s="27"/>
      <c r="E423" s="58"/>
      <c r="F423" s="59"/>
      <c r="G423" s="60"/>
      <c r="H423" s="55"/>
      <c r="I423" s="55"/>
      <c r="J423" s="55"/>
      <c r="K423" s="55"/>
      <c r="L423" s="55"/>
      <c r="M423" s="55"/>
      <c r="N423" s="55"/>
      <c r="O423" s="55"/>
      <c r="P423" s="55"/>
    </row>
    <row r="424" spans="1:16" x14ac:dyDescent="0.2">
      <c r="A424" s="26"/>
      <c r="B424" s="26"/>
      <c r="C424" s="26"/>
      <c r="D424" s="27"/>
      <c r="E424" s="58"/>
      <c r="F424" s="59"/>
      <c r="G424" s="60"/>
      <c r="H424" s="55"/>
      <c r="I424" s="55"/>
      <c r="J424" s="55"/>
      <c r="K424" s="55"/>
      <c r="L424" s="55"/>
      <c r="M424" s="55"/>
      <c r="N424" s="55"/>
      <c r="O424" s="55"/>
      <c r="P424" s="55"/>
    </row>
    <row r="425" spans="1:16" x14ac:dyDescent="0.2">
      <c r="A425" s="26"/>
      <c r="B425" s="26"/>
      <c r="C425" s="26"/>
      <c r="D425" s="27"/>
      <c r="E425" s="58"/>
      <c r="F425" s="59"/>
      <c r="G425" s="60"/>
      <c r="H425" s="55"/>
      <c r="I425" s="55"/>
      <c r="J425" s="55"/>
      <c r="K425" s="55"/>
      <c r="L425" s="55"/>
      <c r="M425" s="55"/>
      <c r="N425" s="55"/>
      <c r="O425" s="55"/>
      <c r="P425" s="55"/>
    </row>
    <row r="426" spans="1:16" x14ac:dyDescent="0.2">
      <c r="A426" s="26"/>
      <c r="B426" s="26"/>
      <c r="C426" s="26"/>
      <c r="D426" s="27"/>
      <c r="E426" s="58"/>
      <c r="F426" s="59"/>
      <c r="G426" s="60"/>
      <c r="H426" s="55"/>
      <c r="I426" s="55"/>
      <c r="J426" s="55"/>
      <c r="K426" s="55"/>
      <c r="L426" s="55"/>
      <c r="M426" s="55"/>
      <c r="N426" s="55"/>
      <c r="O426" s="55"/>
      <c r="P426" s="55"/>
    </row>
    <row r="427" spans="1:16" x14ac:dyDescent="0.2">
      <c r="A427" s="26"/>
      <c r="B427" s="26"/>
      <c r="C427" s="26"/>
      <c r="D427" s="27"/>
      <c r="E427" s="58"/>
      <c r="F427" s="59"/>
      <c r="G427" s="60"/>
      <c r="H427" s="55"/>
      <c r="I427" s="55"/>
      <c r="J427" s="55"/>
      <c r="K427" s="55"/>
      <c r="L427" s="55"/>
      <c r="M427" s="55"/>
      <c r="N427" s="55"/>
      <c r="O427" s="55"/>
      <c r="P427" s="55"/>
    </row>
    <row r="428" spans="1:16" x14ac:dyDescent="0.2">
      <c r="A428" s="26"/>
      <c r="B428" s="26"/>
      <c r="C428" s="26"/>
      <c r="D428" s="27"/>
      <c r="E428" s="58"/>
      <c r="F428" s="59"/>
      <c r="G428" s="60"/>
      <c r="H428" s="55"/>
      <c r="I428" s="55"/>
      <c r="J428" s="55"/>
      <c r="K428" s="55"/>
      <c r="L428" s="55"/>
      <c r="M428" s="55"/>
      <c r="N428" s="55"/>
      <c r="O428" s="55"/>
      <c r="P428" s="55"/>
    </row>
    <row r="429" spans="1:16" x14ac:dyDescent="0.2">
      <c r="A429" s="26"/>
      <c r="B429" s="26"/>
      <c r="C429" s="26"/>
      <c r="D429" s="27"/>
      <c r="E429" s="58"/>
      <c r="F429" s="59"/>
      <c r="G429" s="60"/>
      <c r="H429" s="55"/>
      <c r="I429" s="55"/>
      <c r="J429" s="55"/>
      <c r="K429" s="55"/>
      <c r="L429" s="55"/>
      <c r="M429" s="55"/>
      <c r="N429" s="55"/>
      <c r="O429" s="55"/>
      <c r="P429" s="55"/>
    </row>
    <row r="430" spans="1:16" x14ac:dyDescent="0.2">
      <c r="A430" s="26"/>
      <c r="B430" s="26"/>
      <c r="C430" s="26"/>
      <c r="D430" s="27"/>
      <c r="E430" s="58"/>
      <c r="F430" s="59"/>
      <c r="G430" s="60"/>
      <c r="H430" s="55"/>
      <c r="I430" s="55"/>
      <c r="J430" s="55"/>
      <c r="K430" s="55"/>
      <c r="L430" s="55"/>
      <c r="M430" s="55"/>
      <c r="N430" s="55"/>
      <c r="O430" s="55"/>
      <c r="P430" s="55"/>
    </row>
    <row r="431" spans="1:16" x14ac:dyDescent="0.2">
      <c r="A431" s="26"/>
      <c r="B431" s="26"/>
      <c r="C431" s="26"/>
      <c r="D431" s="27"/>
      <c r="E431" s="58"/>
      <c r="F431" s="59"/>
      <c r="G431" s="60"/>
      <c r="H431" s="55"/>
      <c r="I431" s="55"/>
      <c r="J431" s="55"/>
      <c r="K431" s="55"/>
      <c r="L431" s="55"/>
      <c r="M431" s="55"/>
      <c r="N431" s="55"/>
      <c r="O431" s="55"/>
      <c r="P431" s="55"/>
    </row>
    <row r="432" spans="1:16" x14ac:dyDescent="0.2">
      <c r="A432" s="26"/>
      <c r="B432" s="26"/>
      <c r="C432" s="26"/>
      <c r="D432" s="27"/>
      <c r="E432" s="58"/>
      <c r="F432" s="59"/>
      <c r="G432" s="60"/>
      <c r="H432" s="55"/>
      <c r="I432" s="55"/>
      <c r="J432" s="55"/>
      <c r="K432" s="55"/>
      <c r="L432" s="55"/>
      <c r="M432" s="55"/>
      <c r="N432" s="55"/>
      <c r="O432" s="55"/>
      <c r="P432" s="55"/>
    </row>
    <row r="433" spans="1:16" x14ac:dyDescent="0.2">
      <c r="A433" s="26"/>
      <c r="B433" s="26"/>
      <c r="C433" s="26"/>
      <c r="D433" s="27"/>
      <c r="E433" s="58"/>
      <c r="F433" s="59"/>
      <c r="G433" s="60"/>
      <c r="H433" s="55"/>
      <c r="I433" s="55"/>
      <c r="J433" s="55"/>
      <c r="K433" s="55"/>
      <c r="L433" s="55"/>
      <c r="M433" s="55"/>
      <c r="N433" s="55"/>
      <c r="O433" s="55"/>
      <c r="P433" s="55"/>
    </row>
    <row r="434" spans="1:16" x14ac:dyDescent="0.2">
      <c r="A434" s="26"/>
      <c r="B434" s="26"/>
      <c r="C434" s="26"/>
      <c r="D434" s="27"/>
      <c r="E434" s="58"/>
      <c r="F434" s="59"/>
      <c r="G434" s="60"/>
      <c r="H434" s="55"/>
      <c r="I434" s="55"/>
      <c r="J434" s="55"/>
      <c r="K434" s="55"/>
      <c r="L434" s="55"/>
      <c r="M434" s="55"/>
      <c r="N434" s="55"/>
      <c r="O434" s="55"/>
      <c r="P434" s="55"/>
    </row>
    <row r="435" spans="1:16" x14ac:dyDescent="0.2">
      <c r="A435" s="26"/>
      <c r="B435" s="26"/>
      <c r="C435" s="26"/>
      <c r="D435" s="27"/>
      <c r="E435" s="58"/>
      <c r="F435" s="59"/>
      <c r="G435" s="60"/>
      <c r="H435" s="55"/>
      <c r="I435" s="55"/>
      <c r="J435" s="55"/>
      <c r="K435" s="55"/>
      <c r="L435" s="55"/>
      <c r="M435" s="55"/>
      <c r="N435" s="55"/>
      <c r="O435" s="55"/>
      <c r="P435" s="55"/>
    </row>
    <row r="436" spans="1:16" x14ac:dyDescent="0.2">
      <c r="A436" s="26"/>
      <c r="B436" s="26"/>
      <c r="C436" s="26"/>
      <c r="D436" s="27"/>
      <c r="E436" s="58"/>
      <c r="F436" s="59"/>
      <c r="G436" s="60"/>
      <c r="H436" s="55"/>
      <c r="I436" s="55"/>
      <c r="J436" s="55"/>
      <c r="K436" s="55"/>
      <c r="L436" s="55"/>
      <c r="M436" s="55"/>
      <c r="N436" s="55"/>
      <c r="O436" s="55"/>
      <c r="P436" s="55"/>
    </row>
    <row r="437" spans="1:16" x14ac:dyDescent="0.2">
      <c r="A437" s="26"/>
      <c r="B437" s="26"/>
      <c r="C437" s="26"/>
      <c r="D437" s="27"/>
      <c r="E437" s="58"/>
      <c r="F437" s="59"/>
      <c r="G437" s="60"/>
      <c r="H437" s="55"/>
      <c r="I437" s="55"/>
      <c r="J437" s="55"/>
      <c r="K437" s="55"/>
      <c r="L437" s="55"/>
      <c r="M437" s="55"/>
      <c r="N437" s="55"/>
      <c r="O437" s="55"/>
      <c r="P437" s="55"/>
    </row>
    <row r="438" spans="1:16" x14ac:dyDescent="0.2">
      <c r="A438" s="26"/>
      <c r="B438" s="26"/>
      <c r="C438" s="26"/>
      <c r="D438" s="27"/>
      <c r="E438" s="58"/>
      <c r="F438" s="59"/>
      <c r="G438" s="60"/>
      <c r="H438" s="55"/>
      <c r="I438" s="55"/>
      <c r="J438" s="55"/>
      <c r="K438" s="55"/>
      <c r="L438" s="55"/>
      <c r="M438" s="55"/>
      <c r="N438" s="55"/>
      <c r="O438" s="55"/>
      <c r="P438" s="55"/>
    </row>
    <row r="439" spans="1:16" x14ac:dyDescent="0.2">
      <c r="A439" s="26"/>
      <c r="B439" s="26"/>
      <c r="C439" s="26"/>
      <c r="D439" s="27"/>
      <c r="E439" s="58"/>
      <c r="F439" s="59"/>
      <c r="G439" s="60"/>
      <c r="H439" s="55"/>
      <c r="I439" s="55"/>
      <c r="J439" s="55"/>
      <c r="K439" s="55"/>
      <c r="L439" s="55"/>
      <c r="M439" s="55"/>
      <c r="N439" s="55"/>
      <c r="O439" s="55"/>
      <c r="P439" s="55"/>
    </row>
    <row r="440" spans="1:16" x14ac:dyDescent="0.2">
      <c r="A440" s="26"/>
      <c r="B440" s="26"/>
      <c r="C440" s="26"/>
      <c r="D440" s="27"/>
      <c r="E440" s="58"/>
      <c r="F440" s="59"/>
      <c r="G440" s="60"/>
      <c r="H440" s="55"/>
      <c r="I440" s="55"/>
      <c r="J440" s="55"/>
      <c r="K440" s="55"/>
      <c r="L440" s="55"/>
      <c r="M440" s="55"/>
      <c r="N440" s="55"/>
      <c r="O440" s="55"/>
      <c r="P440" s="55"/>
    </row>
    <row r="441" spans="1:16" x14ac:dyDescent="0.2">
      <c r="A441" s="26"/>
      <c r="B441" s="26"/>
      <c r="C441" s="26"/>
      <c r="D441" s="27"/>
      <c r="E441" s="58"/>
      <c r="F441" s="59"/>
      <c r="G441" s="60"/>
      <c r="H441" s="55"/>
      <c r="I441" s="55"/>
      <c r="J441" s="55"/>
      <c r="K441" s="55"/>
      <c r="L441" s="55"/>
      <c r="M441" s="55"/>
      <c r="N441" s="55"/>
      <c r="O441" s="55"/>
      <c r="P441" s="55"/>
    </row>
    <row r="442" spans="1:16" x14ac:dyDescent="0.2">
      <c r="A442" s="26"/>
      <c r="B442" s="26"/>
      <c r="C442" s="26"/>
      <c r="D442" s="27"/>
      <c r="E442" s="58"/>
      <c r="F442" s="59"/>
      <c r="G442" s="60"/>
      <c r="H442" s="55"/>
      <c r="I442" s="55"/>
      <c r="J442" s="55"/>
      <c r="K442" s="55"/>
      <c r="L442" s="55"/>
      <c r="M442" s="55"/>
      <c r="N442" s="55"/>
      <c r="O442" s="55"/>
      <c r="P442" s="55"/>
    </row>
    <row r="443" spans="1:16" x14ac:dyDescent="0.2">
      <c r="A443" s="26"/>
      <c r="B443" s="26"/>
      <c r="C443" s="26"/>
      <c r="D443" s="27"/>
      <c r="E443" s="58"/>
      <c r="F443" s="59"/>
      <c r="G443" s="60"/>
      <c r="H443" s="55"/>
      <c r="I443" s="55"/>
      <c r="J443" s="55"/>
      <c r="K443" s="55"/>
      <c r="L443" s="55"/>
      <c r="M443" s="55"/>
      <c r="N443" s="55"/>
      <c r="O443" s="55"/>
      <c r="P443" s="55"/>
    </row>
    <row r="444" spans="1:16" x14ac:dyDescent="0.2">
      <c r="A444" s="26"/>
      <c r="B444" s="26"/>
      <c r="C444" s="26"/>
      <c r="D444" s="27"/>
      <c r="E444" s="58"/>
      <c r="F444" s="59"/>
      <c r="G444" s="60"/>
      <c r="H444" s="55"/>
      <c r="I444" s="55"/>
      <c r="J444" s="55"/>
      <c r="K444" s="55"/>
      <c r="L444" s="55"/>
      <c r="M444" s="55"/>
      <c r="N444" s="55"/>
      <c r="O444" s="55"/>
      <c r="P444" s="55"/>
    </row>
    <row r="445" spans="1:16" x14ac:dyDescent="0.2">
      <c r="A445" s="26"/>
      <c r="B445" s="26"/>
      <c r="C445" s="26"/>
      <c r="D445" s="27"/>
      <c r="E445" s="58"/>
      <c r="F445" s="59"/>
      <c r="G445" s="60"/>
      <c r="H445" s="55"/>
      <c r="I445" s="55"/>
      <c r="J445" s="55"/>
      <c r="K445" s="55"/>
      <c r="L445" s="55"/>
      <c r="M445" s="55"/>
      <c r="N445" s="55"/>
      <c r="O445" s="55"/>
      <c r="P445" s="55"/>
    </row>
    <row r="446" spans="1:16" x14ac:dyDescent="0.2">
      <c r="A446" s="26"/>
      <c r="B446" s="26"/>
      <c r="C446" s="26"/>
      <c r="D446" s="27"/>
      <c r="E446" s="58"/>
      <c r="F446" s="59"/>
      <c r="G446" s="60"/>
      <c r="H446" s="55"/>
      <c r="I446" s="55"/>
      <c r="J446" s="55"/>
      <c r="K446" s="55"/>
      <c r="L446" s="55"/>
      <c r="M446" s="55"/>
      <c r="N446" s="55"/>
      <c r="O446" s="55"/>
      <c r="P446" s="55"/>
    </row>
    <row r="447" spans="1:16" x14ac:dyDescent="0.2">
      <c r="A447" s="26"/>
      <c r="B447" s="26"/>
      <c r="C447" s="26"/>
      <c r="D447" s="27"/>
      <c r="E447" s="58"/>
      <c r="F447" s="59"/>
      <c r="G447" s="60"/>
      <c r="H447" s="55"/>
      <c r="I447" s="55"/>
      <c r="J447" s="55"/>
      <c r="K447" s="55"/>
      <c r="L447" s="55"/>
      <c r="M447" s="55"/>
      <c r="N447" s="55"/>
      <c r="O447" s="55"/>
      <c r="P447" s="55"/>
    </row>
    <row r="448" spans="1:16" x14ac:dyDescent="0.2">
      <c r="A448" s="26"/>
      <c r="B448" s="26"/>
      <c r="C448" s="26"/>
      <c r="D448" s="27"/>
      <c r="E448" s="58"/>
      <c r="F448" s="59"/>
      <c r="G448" s="60"/>
      <c r="H448" s="55"/>
      <c r="I448" s="55"/>
      <c r="J448" s="55"/>
      <c r="K448" s="55"/>
      <c r="L448" s="55"/>
      <c r="M448" s="55"/>
      <c r="N448" s="55"/>
      <c r="O448" s="55"/>
      <c r="P448" s="55"/>
    </row>
    <row r="449" spans="1:16" x14ac:dyDescent="0.2">
      <c r="A449" s="26"/>
      <c r="B449" s="26"/>
      <c r="C449" s="26"/>
      <c r="D449" s="27"/>
      <c r="E449" s="58"/>
      <c r="F449" s="59"/>
      <c r="G449" s="60"/>
      <c r="H449" s="55"/>
      <c r="I449" s="55"/>
      <c r="J449" s="55"/>
      <c r="K449" s="55"/>
      <c r="L449" s="55"/>
      <c r="M449" s="55"/>
      <c r="N449" s="55"/>
      <c r="O449" s="55"/>
      <c r="P449" s="55"/>
    </row>
    <row r="450" spans="1:16" x14ac:dyDescent="0.2">
      <c r="A450" s="26"/>
      <c r="B450" s="26"/>
      <c r="C450" s="26"/>
      <c r="D450" s="27"/>
      <c r="E450" s="58"/>
      <c r="F450" s="59"/>
      <c r="G450" s="60"/>
      <c r="H450" s="55"/>
      <c r="I450" s="55"/>
      <c r="J450" s="55"/>
      <c r="K450" s="55"/>
      <c r="L450" s="55"/>
      <c r="M450" s="55"/>
      <c r="N450" s="55"/>
      <c r="O450" s="55"/>
      <c r="P450" s="55"/>
    </row>
    <row r="451" spans="1:16" x14ac:dyDescent="0.2">
      <c r="A451" s="26"/>
      <c r="B451" s="26"/>
      <c r="C451" s="26"/>
      <c r="D451" s="27"/>
      <c r="E451" s="58"/>
      <c r="F451" s="59"/>
      <c r="G451" s="60"/>
      <c r="H451" s="55"/>
      <c r="I451" s="55"/>
      <c r="J451" s="55"/>
      <c r="K451" s="55"/>
      <c r="L451" s="55"/>
      <c r="M451" s="55"/>
      <c r="N451" s="55"/>
      <c r="O451" s="55"/>
      <c r="P451" s="55"/>
    </row>
    <row r="452" spans="1:16" x14ac:dyDescent="0.2">
      <c r="A452" s="26"/>
      <c r="B452" s="26"/>
      <c r="C452" s="26"/>
      <c r="D452" s="27"/>
      <c r="E452" s="58"/>
      <c r="F452" s="59"/>
      <c r="G452" s="60"/>
      <c r="H452" s="55"/>
      <c r="I452" s="55"/>
      <c r="J452" s="55"/>
      <c r="K452" s="55"/>
      <c r="L452" s="55"/>
      <c r="M452" s="55"/>
      <c r="N452" s="55"/>
      <c r="O452" s="55"/>
      <c r="P452" s="55"/>
    </row>
    <row r="453" spans="1:16" x14ac:dyDescent="0.2">
      <c r="A453" s="26"/>
      <c r="B453" s="26"/>
      <c r="C453" s="26"/>
      <c r="D453" s="27"/>
      <c r="E453" s="58"/>
      <c r="F453" s="59"/>
      <c r="G453" s="60"/>
      <c r="H453" s="55"/>
      <c r="I453" s="55"/>
      <c r="J453" s="55"/>
      <c r="K453" s="55"/>
      <c r="L453" s="55"/>
      <c r="M453" s="55"/>
      <c r="N453" s="55"/>
      <c r="O453" s="55"/>
      <c r="P453" s="55"/>
    </row>
    <row r="454" spans="1:16" x14ac:dyDescent="0.2">
      <c r="A454" s="26"/>
      <c r="B454" s="26"/>
      <c r="C454" s="26"/>
      <c r="D454" s="27"/>
      <c r="E454" s="58"/>
      <c r="F454" s="59"/>
      <c r="G454" s="60"/>
      <c r="H454" s="55"/>
      <c r="I454" s="55"/>
      <c r="J454" s="55"/>
      <c r="K454" s="55"/>
      <c r="L454" s="55"/>
      <c r="M454" s="55"/>
      <c r="N454" s="55"/>
      <c r="O454" s="55"/>
      <c r="P454" s="55"/>
    </row>
    <row r="455" spans="1:16" x14ac:dyDescent="0.2">
      <c r="A455" s="26"/>
      <c r="B455" s="26"/>
      <c r="C455" s="26"/>
      <c r="D455" s="27"/>
      <c r="E455" s="58"/>
      <c r="F455" s="59"/>
      <c r="G455" s="60"/>
      <c r="H455" s="55"/>
      <c r="I455" s="55"/>
      <c r="J455" s="55"/>
      <c r="K455" s="55"/>
      <c r="L455" s="55"/>
      <c r="M455" s="55"/>
      <c r="N455" s="55"/>
      <c r="O455" s="55"/>
      <c r="P455" s="55"/>
    </row>
    <row r="456" spans="1:16" x14ac:dyDescent="0.2">
      <c r="A456" s="26"/>
      <c r="B456" s="26"/>
      <c r="C456" s="26"/>
      <c r="D456" s="27"/>
      <c r="E456" s="58"/>
      <c r="F456" s="59"/>
      <c r="G456" s="60"/>
      <c r="H456" s="55"/>
      <c r="I456" s="55"/>
      <c r="J456" s="55"/>
      <c r="K456" s="55"/>
      <c r="L456" s="55"/>
      <c r="M456" s="55"/>
      <c r="N456" s="55"/>
      <c r="O456" s="55"/>
      <c r="P456" s="55"/>
    </row>
    <row r="457" spans="1:16" x14ac:dyDescent="0.2">
      <c r="A457" s="26"/>
      <c r="B457" s="26"/>
      <c r="C457" s="26"/>
      <c r="D457" s="27"/>
      <c r="E457" s="58"/>
      <c r="F457" s="59"/>
      <c r="G457" s="60"/>
      <c r="H457" s="55"/>
      <c r="I457" s="55"/>
      <c r="J457" s="55"/>
      <c r="K457" s="55"/>
      <c r="L457" s="55"/>
      <c r="M457" s="55"/>
      <c r="N457" s="55"/>
      <c r="O457" s="55"/>
      <c r="P457" s="55"/>
    </row>
    <row r="458" spans="1:16" x14ac:dyDescent="0.2">
      <c r="A458" s="26"/>
      <c r="B458" s="26"/>
      <c r="C458" s="26"/>
      <c r="D458" s="27"/>
      <c r="E458" s="58"/>
      <c r="F458" s="59"/>
      <c r="G458" s="60"/>
      <c r="H458" s="55"/>
      <c r="I458" s="55"/>
      <c r="J458" s="55"/>
      <c r="K458" s="55"/>
      <c r="L458" s="55"/>
      <c r="M458" s="55"/>
      <c r="N458" s="55"/>
      <c r="O458" s="55"/>
      <c r="P458" s="55"/>
    </row>
    <row r="459" spans="1:16" x14ac:dyDescent="0.2">
      <c r="A459" s="26"/>
      <c r="B459" s="26"/>
      <c r="C459" s="26"/>
      <c r="D459" s="27"/>
      <c r="E459" s="58"/>
      <c r="F459" s="59"/>
      <c r="G459" s="60"/>
      <c r="H459" s="55"/>
      <c r="I459" s="55"/>
      <c r="J459" s="55"/>
      <c r="K459" s="55"/>
      <c r="L459" s="55"/>
      <c r="M459" s="55"/>
      <c r="N459" s="55"/>
      <c r="O459" s="55"/>
      <c r="P459" s="55"/>
    </row>
    <row r="460" spans="1:16" x14ac:dyDescent="0.2">
      <c r="A460" s="26"/>
      <c r="B460" s="26"/>
      <c r="C460" s="26"/>
      <c r="D460" s="27"/>
      <c r="E460" s="58"/>
      <c r="F460" s="59"/>
      <c r="G460" s="60"/>
      <c r="H460" s="55"/>
      <c r="I460" s="55"/>
      <c r="J460" s="55"/>
      <c r="K460" s="55"/>
      <c r="L460" s="55"/>
      <c r="M460" s="55"/>
      <c r="N460" s="55"/>
      <c r="O460" s="55"/>
      <c r="P460" s="55"/>
    </row>
    <row r="461" spans="1:16" x14ac:dyDescent="0.2">
      <c r="A461" s="26"/>
      <c r="B461" s="26"/>
      <c r="C461" s="26"/>
      <c r="D461" s="27"/>
      <c r="E461" s="58"/>
      <c r="F461" s="59"/>
      <c r="G461" s="60"/>
      <c r="H461" s="55"/>
      <c r="I461" s="55"/>
      <c r="J461" s="55"/>
      <c r="K461" s="55"/>
      <c r="L461" s="55"/>
      <c r="M461" s="55"/>
      <c r="N461" s="55"/>
      <c r="O461" s="55"/>
      <c r="P461" s="55"/>
    </row>
    <row r="462" spans="1:16" x14ac:dyDescent="0.2">
      <c r="A462" s="26"/>
      <c r="B462" s="26"/>
      <c r="C462" s="26"/>
      <c r="D462" s="27"/>
      <c r="E462" s="58"/>
      <c r="F462" s="59"/>
      <c r="G462" s="60"/>
      <c r="H462" s="55"/>
      <c r="I462" s="55"/>
      <c r="J462" s="55"/>
      <c r="K462" s="55"/>
      <c r="L462" s="55"/>
      <c r="M462" s="55"/>
      <c r="N462" s="55"/>
      <c r="O462" s="55"/>
      <c r="P462" s="55"/>
    </row>
    <row r="463" spans="1:16" x14ac:dyDescent="0.2">
      <c r="A463" s="26"/>
      <c r="B463" s="26"/>
      <c r="C463" s="26"/>
      <c r="D463" s="27"/>
      <c r="E463" s="58"/>
      <c r="F463" s="59"/>
      <c r="G463" s="60"/>
      <c r="H463" s="55"/>
      <c r="I463" s="55"/>
      <c r="J463" s="55"/>
      <c r="K463" s="55"/>
      <c r="L463" s="55"/>
      <c r="M463" s="55"/>
      <c r="N463" s="55"/>
      <c r="O463" s="55"/>
      <c r="P463" s="55"/>
    </row>
    <row r="464" spans="1:16" x14ac:dyDescent="0.2">
      <c r="A464" s="26"/>
      <c r="B464" s="26"/>
      <c r="C464" s="26"/>
      <c r="D464" s="27"/>
      <c r="E464" s="58"/>
      <c r="F464" s="59"/>
      <c r="G464" s="60"/>
      <c r="H464" s="55"/>
      <c r="I464" s="55"/>
      <c r="J464" s="55"/>
      <c r="K464" s="55"/>
      <c r="L464" s="55"/>
      <c r="M464" s="55"/>
      <c r="N464" s="55"/>
      <c r="O464" s="55"/>
      <c r="P464" s="55"/>
    </row>
    <row r="465" spans="1:16" x14ac:dyDescent="0.2">
      <c r="A465" s="26"/>
      <c r="B465" s="26"/>
      <c r="C465" s="26"/>
      <c r="D465" s="27"/>
      <c r="E465" s="58"/>
      <c r="F465" s="59"/>
      <c r="G465" s="60"/>
      <c r="H465" s="55"/>
      <c r="I465" s="55"/>
      <c r="J465" s="55"/>
      <c r="K465" s="55"/>
      <c r="L465" s="55"/>
      <c r="M465" s="55"/>
      <c r="N465" s="55"/>
      <c r="O465" s="55"/>
      <c r="P465" s="55"/>
    </row>
    <row r="466" spans="1:16" x14ac:dyDescent="0.2">
      <c r="A466" s="26"/>
      <c r="B466" s="26"/>
      <c r="C466" s="26"/>
      <c r="D466" s="27"/>
      <c r="E466" s="58"/>
      <c r="F466" s="59"/>
      <c r="G466" s="60"/>
      <c r="H466" s="55"/>
      <c r="I466" s="55"/>
      <c r="J466" s="55"/>
      <c r="K466" s="55"/>
      <c r="L466" s="55"/>
      <c r="M466" s="55"/>
      <c r="N466" s="55"/>
      <c r="O466" s="55"/>
      <c r="P466" s="55"/>
    </row>
    <row r="467" spans="1:16" x14ac:dyDescent="0.2">
      <c r="A467" s="26"/>
      <c r="B467" s="26"/>
      <c r="C467" s="26"/>
      <c r="D467" s="27"/>
      <c r="E467" s="58"/>
      <c r="F467" s="59"/>
      <c r="G467" s="60"/>
      <c r="H467" s="55"/>
      <c r="I467" s="55"/>
      <c r="J467" s="55"/>
      <c r="K467" s="55"/>
      <c r="L467" s="55"/>
      <c r="M467" s="55"/>
      <c r="N467" s="55"/>
      <c r="O467" s="55"/>
      <c r="P467" s="55"/>
    </row>
    <row r="468" spans="1:16" x14ac:dyDescent="0.2">
      <c r="A468" s="26"/>
      <c r="B468" s="26"/>
      <c r="C468" s="26"/>
      <c r="D468" s="27"/>
      <c r="E468" s="58"/>
      <c r="F468" s="59"/>
      <c r="G468" s="60"/>
      <c r="H468" s="55"/>
      <c r="I468" s="55"/>
      <c r="J468" s="55"/>
      <c r="K468" s="55"/>
      <c r="L468" s="55"/>
      <c r="M468" s="55"/>
      <c r="N468" s="55"/>
      <c r="O468" s="55"/>
      <c r="P468" s="55"/>
    </row>
    <row r="469" spans="1:16" x14ac:dyDescent="0.2">
      <c r="A469" s="26"/>
      <c r="B469" s="26"/>
      <c r="C469" s="26"/>
      <c r="D469" s="27"/>
      <c r="E469" s="58"/>
      <c r="F469" s="59"/>
      <c r="G469" s="60"/>
      <c r="H469" s="55"/>
      <c r="I469" s="55"/>
      <c r="J469" s="55"/>
      <c r="K469" s="55"/>
      <c r="L469" s="55"/>
      <c r="M469" s="55"/>
      <c r="N469" s="55"/>
      <c r="O469" s="55"/>
      <c r="P469" s="55"/>
    </row>
    <row r="470" spans="1:16" x14ac:dyDescent="0.2">
      <c r="A470" s="26"/>
      <c r="B470" s="26"/>
      <c r="C470" s="26"/>
      <c r="D470" s="27"/>
      <c r="E470" s="58"/>
      <c r="F470" s="59"/>
      <c r="G470" s="60"/>
      <c r="H470" s="55"/>
      <c r="I470" s="55"/>
      <c r="J470" s="55"/>
      <c r="K470" s="55"/>
      <c r="L470" s="55"/>
      <c r="M470" s="55"/>
      <c r="N470" s="55"/>
      <c r="O470" s="55"/>
      <c r="P470" s="55"/>
    </row>
    <row r="471" spans="1:16" x14ac:dyDescent="0.2">
      <c r="A471" s="26"/>
      <c r="B471" s="26"/>
      <c r="C471" s="26"/>
      <c r="D471" s="27"/>
      <c r="E471" s="58"/>
      <c r="F471" s="59"/>
      <c r="G471" s="60"/>
      <c r="H471" s="55"/>
      <c r="I471" s="55"/>
      <c r="J471" s="55"/>
      <c r="K471" s="55"/>
      <c r="L471" s="55"/>
      <c r="M471" s="55"/>
      <c r="N471" s="55"/>
      <c r="O471" s="55"/>
      <c r="P471" s="55"/>
    </row>
    <row r="472" spans="1:16" x14ac:dyDescent="0.2">
      <c r="A472" s="26"/>
      <c r="B472" s="26"/>
      <c r="C472" s="26"/>
      <c r="D472" s="27"/>
      <c r="E472" s="58"/>
      <c r="F472" s="59"/>
      <c r="G472" s="60"/>
      <c r="H472" s="55"/>
      <c r="I472" s="55"/>
      <c r="J472" s="55"/>
      <c r="K472" s="55"/>
      <c r="L472" s="55"/>
      <c r="M472" s="55"/>
      <c r="N472" s="55"/>
      <c r="O472" s="55"/>
      <c r="P472" s="55"/>
    </row>
    <row r="473" spans="1:16" x14ac:dyDescent="0.2">
      <c r="A473" s="26"/>
      <c r="B473" s="26"/>
      <c r="C473" s="26"/>
      <c r="D473" s="27"/>
      <c r="E473" s="58"/>
      <c r="F473" s="59"/>
      <c r="G473" s="60"/>
      <c r="H473" s="55"/>
      <c r="I473" s="55"/>
      <c r="J473" s="55"/>
      <c r="K473" s="55"/>
      <c r="L473" s="55"/>
      <c r="M473" s="55"/>
      <c r="N473" s="55"/>
      <c r="O473" s="55"/>
      <c r="P473" s="55"/>
    </row>
    <row r="474" spans="1:16" x14ac:dyDescent="0.2">
      <c r="A474" s="26"/>
      <c r="B474" s="26"/>
      <c r="C474" s="26"/>
      <c r="D474" s="27"/>
      <c r="E474" s="58"/>
      <c r="F474" s="59"/>
      <c r="G474" s="60"/>
      <c r="H474" s="55"/>
      <c r="I474" s="55"/>
      <c r="J474" s="55"/>
      <c r="K474" s="55"/>
      <c r="L474" s="55"/>
      <c r="M474" s="55"/>
      <c r="N474" s="55"/>
      <c r="O474" s="55"/>
      <c r="P474" s="55"/>
    </row>
    <row r="475" spans="1:16" x14ac:dyDescent="0.2">
      <c r="A475" s="26"/>
      <c r="B475" s="26"/>
      <c r="C475" s="26"/>
      <c r="D475" s="27"/>
      <c r="E475" s="58"/>
      <c r="F475" s="59"/>
      <c r="G475" s="60"/>
      <c r="H475" s="55"/>
      <c r="I475" s="55"/>
      <c r="J475" s="55"/>
      <c r="K475" s="55"/>
      <c r="L475" s="55"/>
      <c r="M475" s="55"/>
      <c r="N475" s="55"/>
      <c r="O475" s="55"/>
      <c r="P475" s="55"/>
    </row>
    <row r="476" spans="1:16" x14ac:dyDescent="0.2">
      <c r="A476" s="26"/>
      <c r="B476" s="26"/>
      <c r="C476" s="26"/>
      <c r="D476" s="27"/>
      <c r="E476" s="58"/>
      <c r="F476" s="59"/>
      <c r="G476" s="60"/>
      <c r="H476" s="55"/>
      <c r="I476" s="55"/>
      <c r="J476" s="55"/>
      <c r="K476" s="55"/>
      <c r="L476" s="55"/>
      <c r="M476" s="55"/>
      <c r="N476" s="55"/>
      <c r="O476" s="55"/>
      <c r="P476" s="55"/>
    </row>
    <row r="477" spans="1:16" x14ac:dyDescent="0.2">
      <c r="A477" s="26"/>
      <c r="B477" s="26"/>
      <c r="C477" s="26"/>
      <c r="D477" s="27"/>
      <c r="E477" s="58"/>
      <c r="F477" s="59"/>
      <c r="G477" s="60"/>
      <c r="H477" s="55"/>
      <c r="I477" s="55"/>
      <c r="J477" s="55"/>
      <c r="K477" s="55"/>
      <c r="L477" s="55"/>
      <c r="M477" s="55"/>
      <c r="N477" s="55"/>
      <c r="O477" s="55"/>
      <c r="P477" s="55"/>
    </row>
    <row r="478" spans="1:16" x14ac:dyDescent="0.2">
      <c r="A478" s="26"/>
      <c r="B478" s="26"/>
      <c r="C478" s="26"/>
      <c r="D478" s="27"/>
      <c r="E478" s="58"/>
      <c r="F478" s="59"/>
      <c r="G478" s="60"/>
      <c r="H478" s="55"/>
      <c r="I478" s="55"/>
      <c r="J478" s="55"/>
      <c r="K478" s="55"/>
      <c r="L478" s="55"/>
      <c r="M478" s="55"/>
      <c r="N478" s="55"/>
      <c r="O478" s="55"/>
      <c r="P478" s="55"/>
    </row>
    <row r="479" spans="1:16" x14ac:dyDescent="0.2">
      <c r="A479" s="26"/>
      <c r="B479" s="26"/>
      <c r="C479" s="26"/>
      <c r="D479" s="27"/>
      <c r="E479" s="58"/>
      <c r="F479" s="59"/>
      <c r="G479" s="60"/>
      <c r="H479" s="55"/>
      <c r="I479" s="55"/>
      <c r="J479" s="55"/>
      <c r="K479" s="55"/>
      <c r="L479" s="55"/>
      <c r="M479" s="55"/>
      <c r="N479" s="55"/>
      <c r="O479" s="55"/>
      <c r="P479" s="55"/>
    </row>
    <row r="480" spans="1:16" x14ac:dyDescent="0.2">
      <c r="A480" s="26"/>
      <c r="B480" s="26"/>
      <c r="C480" s="26"/>
      <c r="D480" s="27"/>
      <c r="E480" s="58"/>
      <c r="F480" s="59"/>
      <c r="G480" s="60"/>
      <c r="H480" s="55"/>
      <c r="I480" s="55"/>
      <c r="J480" s="55"/>
      <c r="K480" s="55"/>
      <c r="L480" s="55"/>
      <c r="M480" s="55"/>
      <c r="N480" s="55"/>
      <c r="O480" s="55"/>
      <c r="P480" s="55"/>
    </row>
    <row r="481" spans="1:16" x14ac:dyDescent="0.2">
      <c r="A481" s="26"/>
      <c r="B481" s="26"/>
      <c r="C481" s="26"/>
      <c r="D481" s="27"/>
      <c r="E481" s="58"/>
      <c r="F481" s="59"/>
      <c r="G481" s="60"/>
      <c r="H481" s="55"/>
      <c r="I481" s="55"/>
      <c r="J481" s="55"/>
      <c r="K481" s="55"/>
      <c r="L481" s="55"/>
      <c r="M481" s="55"/>
      <c r="N481" s="55"/>
      <c r="O481" s="55"/>
      <c r="P481" s="55"/>
    </row>
    <row r="482" spans="1:16" x14ac:dyDescent="0.2">
      <c r="A482" s="26"/>
      <c r="B482" s="26"/>
      <c r="C482" s="26"/>
      <c r="D482" s="27"/>
      <c r="E482" s="58"/>
      <c r="F482" s="59"/>
      <c r="G482" s="60"/>
      <c r="H482" s="55"/>
      <c r="I482" s="55"/>
      <c r="J482" s="55"/>
      <c r="K482" s="55"/>
      <c r="L482" s="55"/>
      <c r="M482" s="55"/>
      <c r="N482" s="55"/>
      <c r="O482" s="55"/>
      <c r="P482" s="55"/>
    </row>
    <row r="483" spans="1:16" x14ac:dyDescent="0.2">
      <c r="A483" s="26"/>
      <c r="B483" s="26"/>
      <c r="C483" s="26"/>
      <c r="D483" s="27"/>
      <c r="E483" s="58"/>
      <c r="F483" s="59"/>
      <c r="G483" s="60"/>
      <c r="H483" s="55"/>
      <c r="I483" s="55"/>
      <c r="J483" s="55"/>
      <c r="K483" s="55"/>
      <c r="L483" s="55"/>
      <c r="M483" s="55"/>
      <c r="N483" s="55"/>
      <c r="O483" s="55"/>
      <c r="P483" s="55"/>
    </row>
    <row r="484" spans="1:16" x14ac:dyDescent="0.2">
      <c r="A484" s="26"/>
      <c r="B484" s="26"/>
      <c r="C484" s="26"/>
      <c r="D484" s="27"/>
      <c r="E484" s="58"/>
      <c r="F484" s="59"/>
      <c r="G484" s="60"/>
      <c r="H484" s="55"/>
      <c r="I484" s="55"/>
      <c r="J484" s="55"/>
      <c r="K484" s="55"/>
      <c r="L484" s="55"/>
      <c r="M484" s="55"/>
      <c r="N484" s="55"/>
      <c r="O484" s="55"/>
      <c r="P484" s="55"/>
    </row>
    <row r="485" spans="1:16" x14ac:dyDescent="0.2">
      <c r="A485" s="26"/>
      <c r="B485" s="26"/>
      <c r="C485" s="26"/>
      <c r="D485" s="27"/>
      <c r="E485" s="58"/>
      <c r="F485" s="59"/>
      <c r="G485" s="60"/>
      <c r="H485" s="55"/>
      <c r="I485" s="55"/>
      <c r="J485" s="55"/>
      <c r="K485" s="55"/>
      <c r="L485" s="55"/>
      <c r="M485" s="55"/>
      <c r="N485" s="55"/>
      <c r="O485" s="55"/>
      <c r="P485" s="55"/>
    </row>
    <row r="486" spans="1:16" x14ac:dyDescent="0.2">
      <c r="A486" s="26"/>
      <c r="B486" s="26"/>
      <c r="C486" s="26"/>
      <c r="D486" s="27"/>
      <c r="E486" s="58"/>
      <c r="F486" s="59"/>
      <c r="G486" s="60"/>
      <c r="H486" s="55"/>
      <c r="I486" s="55"/>
      <c r="J486" s="55"/>
      <c r="K486" s="55"/>
      <c r="L486" s="55"/>
      <c r="M486" s="55"/>
      <c r="N486" s="55"/>
      <c r="O486" s="55"/>
      <c r="P486" s="55"/>
    </row>
    <row r="487" spans="1:16" x14ac:dyDescent="0.2">
      <c r="A487" s="26"/>
      <c r="B487" s="26"/>
      <c r="C487" s="26"/>
      <c r="D487" s="27"/>
      <c r="E487" s="58"/>
      <c r="F487" s="59"/>
      <c r="G487" s="60"/>
      <c r="H487" s="55"/>
      <c r="I487" s="55"/>
      <c r="J487" s="55"/>
      <c r="K487" s="55"/>
      <c r="L487" s="55"/>
      <c r="M487" s="55"/>
      <c r="N487" s="55"/>
      <c r="O487" s="55"/>
      <c r="P487" s="55"/>
    </row>
    <row r="488" spans="1:16" x14ac:dyDescent="0.2">
      <c r="A488" s="26"/>
      <c r="B488" s="26"/>
      <c r="C488" s="26"/>
      <c r="D488" s="27"/>
      <c r="E488" s="58"/>
      <c r="F488" s="59"/>
      <c r="G488" s="60"/>
      <c r="H488" s="55"/>
      <c r="I488" s="55"/>
      <c r="J488" s="55"/>
      <c r="K488" s="55"/>
      <c r="L488" s="55"/>
      <c r="M488" s="55"/>
      <c r="N488" s="55"/>
      <c r="O488" s="55"/>
      <c r="P488" s="55"/>
    </row>
    <row r="489" spans="1:16" x14ac:dyDescent="0.2">
      <c r="A489" s="26"/>
      <c r="B489" s="26"/>
      <c r="C489" s="26"/>
      <c r="D489" s="27"/>
      <c r="E489" s="58"/>
      <c r="F489" s="59"/>
      <c r="G489" s="60"/>
      <c r="H489" s="55"/>
      <c r="I489" s="55"/>
      <c r="J489" s="55"/>
      <c r="K489" s="55"/>
      <c r="L489" s="55"/>
      <c r="M489" s="55"/>
      <c r="N489" s="55"/>
      <c r="O489" s="55"/>
      <c r="P489" s="55"/>
    </row>
    <row r="490" spans="1:16" x14ac:dyDescent="0.2">
      <c r="A490" s="26"/>
      <c r="B490" s="26"/>
      <c r="C490" s="26"/>
      <c r="D490" s="27"/>
      <c r="E490" s="58"/>
      <c r="F490" s="59"/>
      <c r="G490" s="60"/>
      <c r="H490" s="55"/>
      <c r="I490" s="55"/>
      <c r="J490" s="55"/>
      <c r="K490" s="55"/>
      <c r="L490" s="55"/>
      <c r="M490" s="55"/>
      <c r="N490" s="55"/>
      <c r="O490" s="55"/>
      <c r="P490" s="55"/>
    </row>
    <row r="491" spans="1:16" x14ac:dyDescent="0.2">
      <c r="A491" s="26"/>
      <c r="B491" s="26"/>
      <c r="C491" s="26"/>
      <c r="D491" s="27"/>
      <c r="E491" s="58"/>
      <c r="F491" s="59"/>
      <c r="G491" s="60"/>
      <c r="H491" s="55"/>
      <c r="I491" s="55"/>
      <c r="J491" s="55"/>
      <c r="K491" s="55"/>
      <c r="L491" s="55"/>
      <c r="M491" s="55"/>
      <c r="N491" s="55"/>
      <c r="O491" s="55"/>
      <c r="P491" s="55"/>
    </row>
    <row r="492" spans="1:16" x14ac:dyDescent="0.2">
      <c r="A492" s="26"/>
      <c r="B492" s="26"/>
      <c r="C492" s="26"/>
      <c r="D492" s="27"/>
      <c r="E492" s="58"/>
      <c r="F492" s="59"/>
      <c r="G492" s="60"/>
      <c r="H492" s="55"/>
      <c r="I492" s="55"/>
      <c r="J492" s="55"/>
      <c r="K492" s="55"/>
      <c r="L492" s="55"/>
      <c r="M492" s="55"/>
      <c r="N492" s="55"/>
      <c r="O492" s="55"/>
      <c r="P492" s="55"/>
    </row>
    <row r="493" spans="1:16" x14ac:dyDescent="0.2">
      <c r="A493" s="26"/>
      <c r="B493" s="26"/>
      <c r="C493" s="26"/>
      <c r="D493" s="27"/>
      <c r="E493" s="58"/>
      <c r="F493" s="59"/>
      <c r="G493" s="60"/>
      <c r="H493" s="55"/>
      <c r="I493" s="55"/>
      <c r="J493" s="55"/>
      <c r="K493" s="55"/>
      <c r="L493" s="55"/>
      <c r="M493" s="55"/>
      <c r="N493" s="55"/>
      <c r="O493" s="55"/>
      <c r="P493" s="55"/>
    </row>
    <row r="494" spans="1:16" x14ac:dyDescent="0.2">
      <c r="A494" s="26"/>
      <c r="B494" s="26"/>
      <c r="C494" s="26"/>
      <c r="D494" s="27"/>
      <c r="E494" s="58"/>
      <c r="F494" s="59"/>
      <c r="G494" s="60"/>
      <c r="H494" s="55"/>
      <c r="I494" s="55"/>
      <c r="J494" s="55"/>
      <c r="K494" s="55"/>
      <c r="L494" s="55"/>
      <c r="M494" s="55"/>
      <c r="N494" s="55"/>
      <c r="O494" s="55"/>
      <c r="P494" s="55"/>
    </row>
    <row r="495" spans="1:16" x14ac:dyDescent="0.2">
      <c r="A495" s="26"/>
      <c r="B495" s="26"/>
      <c r="C495" s="26"/>
      <c r="D495" s="27"/>
      <c r="E495" s="58"/>
      <c r="F495" s="59"/>
      <c r="G495" s="60"/>
      <c r="H495" s="55"/>
      <c r="I495" s="55"/>
      <c r="J495" s="55"/>
      <c r="K495" s="55"/>
      <c r="L495" s="55"/>
      <c r="M495" s="55"/>
      <c r="N495" s="55"/>
      <c r="O495" s="55"/>
      <c r="P495" s="55"/>
    </row>
    <row r="496" spans="1:16" x14ac:dyDescent="0.2">
      <c r="A496" s="26"/>
      <c r="B496" s="26"/>
      <c r="C496" s="26"/>
      <c r="D496" s="27"/>
      <c r="E496" s="58"/>
      <c r="F496" s="59"/>
      <c r="G496" s="60"/>
      <c r="H496" s="55"/>
      <c r="I496" s="55"/>
      <c r="J496" s="55"/>
      <c r="K496" s="55"/>
      <c r="L496" s="55"/>
      <c r="M496" s="55"/>
      <c r="N496" s="55"/>
      <c r="O496" s="55"/>
      <c r="P496" s="55"/>
    </row>
    <row r="497" spans="1:16" x14ac:dyDescent="0.2">
      <c r="A497" s="26"/>
      <c r="B497" s="26"/>
      <c r="C497" s="26"/>
      <c r="D497" s="27"/>
      <c r="E497" s="58"/>
      <c r="F497" s="59"/>
      <c r="G497" s="60"/>
      <c r="H497" s="55"/>
      <c r="I497" s="55"/>
      <c r="J497" s="55"/>
      <c r="K497" s="55"/>
      <c r="L497" s="55"/>
      <c r="M497" s="55"/>
      <c r="N497" s="55"/>
      <c r="O497" s="55"/>
      <c r="P497" s="55"/>
    </row>
    <row r="498" spans="1:16" x14ac:dyDescent="0.2">
      <c r="A498" s="26"/>
      <c r="B498" s="26"/>
      <c r="C498" s="26"/>
      <c r="D498" s="27"/>
      <c r="E498" s="58"/>
      <c r="F498" s="59"/>
      <c r="G498" s="60"/>
      <c r="H498" s="55"/>
      <c r="I498" s="55"/>
      <c r="J498" s="55"/>
      <c r="K498" s="55"/>
      <c r="L498" s="55"/>
      <c r="M498" s="55"/>
      <c r="N498" s="55"/>
      <c r="O498" s="55"/>
      <c r="P498" s="55"/>
    </row>
    <row r="499" spans="1:16" x14ac:dyDescent="0.2">
      <c r="A499" s="26"/>
      <c r="B499" s="26"/>
      <c r="C499" s="26"/>
      <c r="D499" s="27"/>
      <c r="E499" s="58"/>
      <c r="F499" s="59"/>
      <c r="G499" s="60"/>
      <c r="H499" s="55"/>
      <c r="I499" s="55"/>
      <c r="J499" s="55"/>
      <c r="K499" s="55"/>
      <c r="L499" s="55"/>
      <c r="M499" s="55"/>
      <c r="N499" s="55"/>
      <c r="O499" s="55"/>
      <c r="P499" s="55"/>
    </row>
    <row r="500" spans="1:16" x14ac:dyDescent="0.2">
      <c r="A500" s="26"/>
      <c r="B500" s="26"/>
      <c r="C500" s="26"/>
      <c r="D500" s="27"/>
      <c r="E500" s="58"/>
      <c r="F500" s="59"/>
      <c r="G500" s="60"/>
      <c r="H500" s="55"/>
      <c r="I500" s="55"/>
      <c r="J500" s="55"/>
      <c r="K500" s="55"/>
      <c r="L500" s="55"/>
      <c r="M500" s="55"/>
      <c r="N500" s="55"/>
      <c r="O500" s="55"/>
      <c r="P500" s="55"/>
    </row>
    <row r="501" spans="1:16" x14ac:dyDescent="0.2">
      <c r="A501" s="26"/>
      <c r="B501" s="26"/>
      <c r="C501" s="26"/>
      <c r="D501" s="27"/>
      <c r="E501" s="58"/>
      <c r="F501" s="59"/>
      <c r="G501" s="60"/>
      <c r="H501" s="55"/>
      <c r="I501" s="55"/>
      <c r="J501" s="55"/>
      <c r="K501" s="55"/>
      <c r="L501" s="55"/>
      <c r="M501" s="55"/>
      <c r="N501" s="55"/>
      <c r="O501" s="55"/>
      <c r="P501" s="55"/>
    </row>
    <row r="502" spans="1:16" x14ac:dyDescent="0.2">
      <c r="A502" s="26"/>
      <c r="B502" s="26"/>
      <c r="C502" s="26"/>
      <c r="D502" s="27"/>
      <c r="E502" s="58"/>
      <c r="F502" s="59"/>
      <c r="G502" s="60"/>
      <c r="H502" s="55"/>
      <c r="I502" s="55"/>
      <c r="J502" s="55"/>
      <c r="K502" s="55"/>
      <c r="L502" s="55"/>
      <c r="M502" s="55"/>
      <c r="N502" s="55"/>
      <c r="O502" s="55"/>
      <c r="P502" s="55"/>
    </row>
    <row r="503" spans="1:16" x14ac:dyDescent="0.2">
      <c r="A503" s="26"/>
      <c r="B503" s="26"/>
      <c r="C503" s="26"/>
      <c r="D503" s="27"/>
      <c r="E503" s="58"/>
      <c r="F503" s="59"/>
      <c r="G503" s="60"/>
      <c r="H503" s="55"/>
      <c r="I503" s="55"/>
      <c r="J503" s="55"/>
      <c r="K503" s="55"/>
      <c r="L503" s="55"/>
      <c r="M503" s="55"/>
      <c r="N503" s="55"/>
      <c r="O503" s="55"/>
      <c r="P503" s="55"/>
    </row>
    <row r="504" spans="1:16" x14ac:dyDescent="0.2">
      <c r="A504" s="26"/>
      <c r="B504" s="26"/>
      <c r="C504" s="26"/>
      <c r="D504" s="27"/>
      <c r="E504" s="58"/>
      <c r="F504" s="59"/>
      <c r="G504" s="60"/>
      <c r="H504" s="55"/>
      <c r="I504" s="55"/>
      <c r="J504" s="55"/>
      <c r="K504" s="55"/>
      <c r="L504" s="55"/>
      <c r="M504" s="55"/>
      <c r="N504" s="55"/>
      <c r="O504" s="55"/>
      <c r="P504" s="55"/>
    </row>
    <row r="505" spans="1:16" x14ac:dyDescent="0.2">
      <c r="A505" s="26"/>
      <c r="B505" s="26"/>
      <c r="C505" s="26"/>
      <c r="D505" s="27"/>
      <c r="E505" s="58"/>
      <c r="F505" s="59"/>
      <c r="G505" s="60"/>
      <c r="H505" s="55"/>
      <c r="I505" s="55"/>
      <c r="J505" s="55"/>
      <c r="K505" s="55"/>
      <c r="L505" s="55"/>
      <c r="M505" s="55"/>
      <c r="N505" s="55"/>
      <c r="O505" s="55"/>
      <c r="P505" s="55"/>
    </row>
    <row r="506" spans="1:16" x14ac:dyDescent="0.2">
      <c r="A506" s="26"/>
      <c r="B506" s="26"/>
      <c r="C506" s="26"/>
      <c r="D506" s="27"/>
      <c r="E506" s="58"/>
      <c r="F506" s="59"/>
      <c r="G506" s="60"/>
      <c r="H506" s="55"/>
      <c r="I506" s="55"/>
      <c r="J506" s="55"/>
      <c r="K506" s="55"/>
      <c r="L506" s="55"/>
      <c r="M506" s="55"/>
      <c r="N506" s="55"/>
      <c r="O506" s="55"/>
      <c r="P506" s="55"/>
    </row>
    <row r="507" spans="1:16" x14ac:dyDescent="0.2">
      <c r="A507" s="26"/>
      <c r="B507" s="26"/>
      <c r="C507" s="26"/>
      <c r="D507" s="27"/>
      <c r="E507" s="58"/>
      <c r="F507" s="59"/>
      <c r="G507" s="60"/>
      <c r="H507" s="55"/>
      <c r="I507" s="55"/>
      <c r="J507" s="55"/>
      <c r="K507" s="55"/>
      <c r="L507" s="55"/>
      <c r="M507" s="55"/>
      <c r="N507" s="55"/>
      <c r="O507" s="55"/>
      <c r="P507" s="55"/>
    </row>
    <row r="508" spans="1:16" x14ac:dyDescent="0.2">
      <c r="A508" s="26"/>
      <c r="B508" s="26"/>
      <c r="C508" s="26"/>
      <c r="D508" s="27"/>
      <c r="E508" s="58"/>
      <c r="F508" s="59"/>
      <c r="G508" s="60"/>
      <c r="H508" s="55"/>
      <c r="I508" s="55"/>
      <c r="J508" s="55"/>
      <c r="K508" s="55"/>
      <c r="L508" s="55"/>
      <c r="M508" s="55"/>
      <c r="N508" s="55"/>
      <c r="O508" s="55"/>
      <c r="P508" s="55"/>
    </row>
    <row r="509" spans="1:16" x14ac:dyDescent="0.2">
      <c r="A509" s="26"/>
      <c r="B509" s="26"/>
      <c r="C509" s="26"/>
      <c r="D509" s="27"/>
      <c r="E509" s="58"/>
      <c r="F509" s="59"/>
      <c r="G509" s="60"/>
      <c r="H509" s="55"/>
      <c r="I509" s="55"/>
      <c r="J509" s="55"/>
      <c r="K509" s="55"/>
      <c r="L509" s="55"/>
      <c r="M509" s="55"/>
      <c r="N509" s="55"/>
      <c r="O509" s="55"/>
      <c r="P509" s="55"/>
    </row>
    <row r="510" spans="1:16" x14ac:dyDescent="0.2">
      <c r="A510" s="26"/>
      <c r="B510" s="26"/>
      <c r="C510" s="26"/>
      <c r="D510" s="27"/>
      <c r="E510" s="58"/>
      <c r="F510" s="59"/>
      <c r="G510" s="60"/>
      <c r="H510" s="55"/>
      <c r="I510" s="55"/>
      <c r="J510" s="55"/>
      <c r="K510" s="55"/>
      <c r="L510" s="55"/>
      <c r="M510" s="55"/>
      <c r="N510" s="55"/>
      <c r="O510" s="55"/>
      <c r="P510" s="55"/>
    </row>
    <row r="511" spans="1:16" x14ac:dyDescent="0.2">
      <c r="A511" s="26"/>
      <c r="B511" s="26"/>
      <c r="C511" s="26"/>
      <c r="D511" s="27"/>
      <c r="E511" s="58"/>
      <c r="F511" s="59"/>
      <c r="G511" s="60"/>
      <c r="H511" s="55"/>
      <c r="I511" s="55"/>
      <c r="J511" s="55"/>
      <c r="K511" s="55"/>
      <c r="L511" s="55"/>
      <c r="M511" s="55"/>
      <c r="N511" s="55"/>
      <c r="O511" s="55"/>
      <c r="P511" s="55"/>
    </row>
    <row r="512" spans="1:16" x14ac:dyDescent="0.2">
      <c r="A512" s="26"/>
      <c r="B512" s="26"/>
      <c r="C512" s="26"/>
      <c r="D512" s="27"/>
      <c r="E512" s="58"/>
      <c r="F512" s="59"/>
      <c r="G512" s="60"/>
      <c r="H512" s="55"/>
      <c r="I512" s="55"/>
      <c r="J512" s="55"/>
      <c r="K512" s="55"/>
      <c r="L512" s="55"/>
      <c r="M512" s="55"/>
      <c r="N512" s="55"/>
      <c r="O512" s="55"/>
      <c r="P512" s="55"/>
    </row>
    <row r="513" spans="1:16" x14ac:dyDescent="0.2">
      <c r="A513" s="26"/>
      <c r="B513" s="26"/>
      <c r="C513" s="26"/>
      <c r="D513" s="27"/>
      <c r="E513" s="58"/>
      <c r="F513" s="59"/>
      <c r="G513" s="60"/>
      <c r="H513" s="55"/>
      <c r="I513" s="55"/>
      <c r="J513" s="55"/>
      <c r="K513" s="55"/>
      <c r="L513" s="55"/>
      <c r="M513" s="55"/>
      <c r="N513" s="55"/>
      <c r="O513" s="55"/>
      <c r="P513" s="55"/>
    </row>
    <row r="514" spans="1:16" x14ac:dyDescent="0.2">
      <c r="A514" s="26"/>
      <c r="B514" s="26"/>
      <c r="C514" s="26"/>
      <c r="D514" s="27"/>
      <c r="E514" s="58"/>
      <c r="F514" s="59"/>
      <c r="G514" s="60"/>
      <c r="H514" s="55"/>
      <c r="I514" s="55"/>
      <c r="J514" s="55"/>
      <c r="K514" s="55"/>
      <c r="L514" s="55"/>
      <c r="M514" s="55"/>
      <c r="N514" s="55"/>
      <c r="O514" s="55"/>
      <c r="P514" s="55"/>
    </row>
    <row r="515" spans="1:16" x14ac:dyDescent="0.2">
      <c r="A515" s="26"/>
      <c r="B515" s="26"/>
      <c r="C515" s="26"/>
      <c r="D515" s="27"/>
      <c r="E515" s="58"/>
      <c r="F515" s="59"/>
      <c r="G515" s="60"/>
      <c r="H515" s="55"/>
      <c r="I515" s="55"/>
      <c r="J515" s="55"/>
      <c r="K515" s="55"/>
      <c r="L515" s="55"/>
      <c r="M515" s="55"/>
      <c r="N515" s="55"/>
      <c r="O515" s="55"/>
      <c r="P515" s="55"/>
    </row>
    <row r="516" spans="1:16" x14ac:dyDescent="0.2">
      <c r="A516" s="26"/>
      <c r="B516" s="26"/>
      <c r="C516" s="26"/>
      <c r="D516" s="27"/>
      <c r="E516" s="58"/>
      <c r="F516" s="59"/>
      <c r="G516" s="60"/>
      <c r="H516" s="55"/>
      <c r="I516" s="55"/>
      <c r="J516" s="55"/>
      <c r="K516" s="55"/>
      <c r="L516" s="55"/>
      <c r="M516" s="55"/>
      <c r="N516" s="55"/>
      <c r="O516" s="55"/>
      <c r="P516" s="55"/>
    </row>
    <row r="517" spans="1:16" x14ac:dyDescent="0.2">
      <c r="A517" s="26"/>
      <c r="B517" s="26"/>
      <c r="C517" s="26"/>
      <c r="D517" s="27"/>
      <c r="E517" s="58"/>
      <c r="F517" s="59"/>
      <c r="G517" s="60"/>
      <c r="H517" s="55"/>
      <c r="I517" s="55"/>
      <c r="J517" s="55"/>
      <c r="K517" s="55"/>
      <c r="L517" s="55"/>
      <c r="M517" s="55"/>
      <c r="N517" s="55"/>
      <c r="O517" s="55"/>
      <c r="P517" s="55"/>
    </row>
    <row r="518" spans="1:16" x14ac:dyDescent="0.2">
      <c r="A518" s="26"/>
      <c r="B518" s="26"/>
      <c r="C518" s="26"/>
      <c r="D518" s="27"/>
      <c r="E518" s="58"/>
      <c r="F518" s="59"/>
      <c r="G518" s="60"/>
      <c r="H518" s="55"/>
      <c r="I518" s="55"/>
      <c r="J518" s="55"/>
      <c r="K518" s="55"/>
      <c r="L518" s="55"/>
      <c r="M518" s="55"/>
      <c r="N518" s="55"/>
      <c r="O518" s="55"/>
      <c r="P518" s="55"/>
    </row>
    <row r="519" spans="1:16" x14ac:dyDescent="0.2">
      <c r="A519" s="26"/>
      <c r="B519" s="26"/>
      <c r="C519" s="26"/>
      <c r="D519" s="27"/>
      <c r="E519" s="58"/>
      <c r="F519" s="59"/>
      <c r="G519" s="60"/>
      <c r="H519" s="55"/>
      <c r="I519" s="55"/>
      <c r="J519" s="55"/>
      <c r="K519" s="55"/>
      <c r="L519" s="55"/>
      <c r="M519" s="55"/>
      <c r="N519" s="55"/>
      <c r="O519" s="55"/>
      <c r="P519" s="55"/>
    </row>
    <row r="520" spans="1:16" x14ac:dyDescent="0.2">
      <c r="A520" s="26"/>
      <c r="B520" s="26"/>
      <c r="C520" s="26"/>
      <c r="D520" s="27"/>
      <c r="E520" s="58"/>
      <c r="F520" s="59"/>
      <c r="G520" s="60"/>
      <c r="H520" s="55"/>
      <c r="I520" s="55"/>
      <c r="J520" s="55"/>
      <c r="K520" s="55"/>
      <c r="L520" s="55"/>
      <c r="M520" s="55"/>
      <c r="N520" s="55"/>
      <c r="O520" s="55"/>
      <c r="P520" s="55"/>
    </row>
    <row r="521" spans="1:16" x14ac:dyDescent="0.2">
      <c r="A521" s="26"/>
      <c r="B521" s="26"/>
      <c r="C521" s="26"/>
      <c r="D521" s="27"/>
      <c r="E521" s="58"/>
      <c r="F521" s="59"/>
      <c r="G521" s="60"/>
      <c r="H521" s="55"/>
      <c r="I521" s="55"/>
      <c r="J521" s="55"/>
      <c r="K521" s="55"/>
      <c r="L521" s="55"/>
      <c r="M521" s="55"/>
      <c r="N521" s="55"/>
      <c r="O521" s="55"/>
      <c r="P521" s="55"/>
    </row>
    <row r="522" spans="1:16" x14ac:dyDescent="0.2">
      <c r="A522" s="26"/>
      <c r="B522" s="26"/>
      <c r="C522" s="26"/>
      <c r="D522" s="27"/>
      <c r="E522" s="58"/>
      <c r="F522" s="59"/>
      <c r="G522" s="60"/>
      <c r="H522" s="55"/>
      <c r="I522" s="55"/>
      <c r="J522" s="55"/>
      <c r="K522" s="55"/>
      <c r="L522" s="55"/>
      <c r="M522" s="55"/>
      <c r="N522" s="55"/>
      <c r="O522" s="55"/>
      <c r="P522" s="55"/>
    </row>
    <row r="523" spans="1:16" x14ac:dyDescent="0.2">
      <c r="A523" s="26"/>
      <c r="B523" s="26"/>
      <c r="C523" s="26"/>
      <c r="D523" s="27"/>
      <c r="E523" s="58"/>
      <c r="F523" s="59"/>
      <c r="G523" s="60"/>
      <c r="H523" s="55"/>
      <c r="I523" s="55"/>
      <c r="J523" s="55"/>
      <c r="K523" s="55"/>
      <c r="L523" s="55"/>
      <c r="M523" s="55"/>
      <c r="N523" s="55"/>
      <c r="O523" s="55"/>
      <c r="P523" s="55"/>
    </row>
    <row r="524" spans="1:16" x14ac:dyDescent="0.2">
      <c r="A524" s="26"/>
      <c r="B524" s="26"/>
      <c r="C524" s="26"/>
      <c r="D524" s="27"/>
      <c r="E524" s="58"/>
      <c r="F524" s="59"/>
      <c r="G524" s="60"/>
      <c r="H524" s="55"/>
      <c r="I524" s="55"/>
      <c r="J524" s="55"/>
      <c r="K524" s="55"/>
      <c r="L524" s="55"/>
      <c r="M524" s="55"/>
      <c r="N524" s="55"/>
      <c r="O524" s="55"/>
      <c r="P524" s="55"/>
    </row>
    <row r="525" spans="1:16" x14ac:dyDescent="0.2">
      <c r="A525" s="26"/>
      <c r="B525" s="26"/>
      <c r="C525" s="26"/>
      <c r="D525" s="27"/>
      <c r="E525" s="58"/>
      <c r="F525" s="59"/>
      <c r="G525" s="60"/>
      <c r="H525" s="55"/>
      <c r="I525" s="55"/>
      <c r="J525" s="55"/>
      <c r="K525" s="55"/>
      <c r="L525" s="55"/>
      <c r="M525" s="55"/>
      <c r="N525" s="55"/>
      <c r="O525" s="55"/>
      <c r="P525" s="55"/>
    </row>
    <row r="526" spans="1:16" x14ac:dyDescent="0.2">
      <c r="A526" s="26"/>
      <c r="B526" s="26"/>
      <c r="C526" s="26"/>
      <c r="D526" s="27"/>
      <c r="E526" s="58"/>
      <c r="F526" s="59"/>
      <c r="G526" s="60"/>
      <c r="H526" s="55"/>
      <c r="I526" s="55"/>
      <c r="J526" s="55"/>
      <c r="K526" s="55"/>
      <c r="L526" s="55"/>
      <c r="M526" s="55"/>
      <c r="N526" s="55"/>
      <c r="O526" s="55"/>
      <c r="P526" s="55"/>
    </row>
    <row r="527" spans="1:16" x14ac:dyDescent="0.2">
      <c r="A527" s="26"/>
      <c r="B527" s="26"/>
      <c r="C527" s="26"/>
      <c r="D527" s="27"/>
      <c r="E527" s="58"/>
      <c r="F527" s="59"/>
      <c r="G527" s="60"/>
      <c r="H527" s="55"/>
      <c r="I527" s="55"/>
      <c r="J527" s="55"/>
      <c r="K527" s="55"/>
      <c r="L527" s="55"/>
      <c r="M527" s="55"/>
      <c r="N527" s="55"/>
      <c r="O527" s="55"/>
      <c r="P527" s="55"/>
    </row>
    <row r="528" spans="1:16" x14ac:dyDescent="0.2">
      <c r="A528" s="26"/>
      <c r="B528" s="26"/>
      <c r="C528" s="26"/>
      <c r="D528" s="27"/>
      <c r="E528" s="58"/>
      <c r="F528" s="59"/>
      <c r="G528" s="60"/>
      <c r="H528" s="55"/>
      <c r="I528" s="55"/>
      <c r="J528" s="55"/>
      <c r="K528" s="55"/>
      <c r="L528" s="55"/>
      <c r="M528" s="55"/>
      <c r="N528" s="55"/>
      <c r="O528" s="55"/>
      <c r="P528" s="55"/>
    </row>
    <row r="529" spans="1:16" x14ac:dyDescent="0.2">
      <c r="A529" s="26"/>
      <c r="B529" s="26"/>
      <c r="C529" s="26"/>
      <c r="D529" s="27"/>
      <c r="E529" s="58"/>
      <c r="F529" s="59"/>
      <c r="G529" s="60"/>
      <c r="H529" s="55"/>
      <c r="I529" s="55"/>
      <c r="J529" s="55"/>
      <c r="K529" s="55"/>
      <c r="L529" s="55"/>
      <c r="M529" s="55"/>
      <c r="N529" s="55"/>
      <c r="O529" s="55"/>
      <c r="P529" s="55"/>
    </row>
    <row r="530" spans="1:16" x14ac:dyDescent="0.2">
      <c r="A530" s="26"/>
      <c r="B530" s="26"/>
      <c r="C530" s="26"/>
      <c r="D530" s="27"/>
      <c r="E530" s="58"/>
      <c r="F530" s="59"/>
      <c r="G530" s="60"/>
      <c r="H530" s="55"/>
      <c r="I530" s="55"/>
      <c r="J530" s="55"/>
      <c r="K530" s="55"/>
      <c r="L530" s="55"/>
      <c r="M530" s="55"/>
      <c r="N530" s="55"/>
      <c r="O530" s="55"/>
      <c r="P530" s="55"/>
    </row>
    <row r="531" spans="1:16" x14ac:dyDescent="0.2">
      <c r="A531" s="26"/>
      <c r="B531" s="26"/>
      <c r="C531" s="26"/>
      <c r="D531" s="27"/>
      <c r="E531" s="58"/>
      <c r="F531" s="59"/>
      <c r="G531" s="60"/>
      <c r="H531" s="55"/>
      <c r="I531" s="55"/>
      <c r="J531" s="55"/>
      <c r="K531" s="55"/>
      <c r="L531" s="55"/>
      <c r="M531" s="55"/>
      <c r="N531" s="55"/>
      <c r="O531" s="55"/>
      <c r="P531" s="55"/>
    </row>
    <row r="532" spans="1:16" x14ac:dyDescent="0.2">
      <c r="A532" s="26"/>
      <c r="B532" s="26"/>
      <c r="C532" s="26"/>
      <c r="D532" s="27"/>
      <c r="E532" s="58"/>
      <c r="F532" s="59"/>
      <c r="G532" s="60"/>
      <c r="H532" s="55"/>
      <c r="I532" s="55"/>
      <c r="J532" s="55"/>
      <c r="K532" s="55"/>
      <c r="L532" s="55"/>
      <c r="M532" s="55"/>
      <c r="N532" s="55"/>
      <c r="O532" s="55"/>
      <c r="P532" s="55"/>
    </row>
    <row r="533" spans="1:16" x14ac:dyDescent="0.2">
      <c r="A533" s="26"/>
      <c r="B533" s="26"/>
      <c r="C533" s="26"/>
      <c r="D533" s="27"/>
      <c r="E533" s="58"/>
      <c r="F533" s="59"/>
      <c r="G533" s="60"/>
      <c r="H533" s="55"/>
      <c r="I533" s="55"/>
      <c r="J533" s="55"/>
      <c r="K533" s="55"/>
      <c r="L533" s="55"/>
      <c r="M533" s="55"/>
      <c r="N533" s="55"/>
      <c r="O533" s="55"/>
      <c r="P533" s="55"/>
    </row>
    <row r="534" spans="1:16" x14ac:dyDescent="0.2">
      <c r="A534" s="26"/>
      <c r="B534" s="26"/>
      <c r="C534" s="26"/>
      <c r="D534" s="27"/>
      <c r="E534" s="58"/>
      <c r="F534" s="59"/>
      <c r="G534" s="60"/>
      <c r="H534" s="55"/>
      <c r="I534" s="55"/>
      <c r="J534" s="55"/>
      <c r="K534" s="55"/>
      <c r="L534" s="55"/>
      <c r="M534" s="55"/>
      <c r="N534" s="55"/>
      <c r="O534" s="55"/>
      <c r="P534" s="55"/>
    </row>
    <row r="535" spans="1:16" x14ac:dyDescent="0.2">
      <c r="A535" s="26"/>
      <c r="B535" s="26"/>
      <c r="C535" s="26"/>
      <c r="D535" s="27"/>
      <c r="E535" s="58"/>
      <c r="F535" s="59"/>
      <c r="G535" s="60"/>
      <c r="H535" s="55"/>
      <c r="I535" s="55"/>
      <c r="J535" s="55"/>
      <c r="K535" s="55"/>
      <c r="L535" s="55"/>
      <c r="M535" s="55"/>
      <c r="N535" s="55"/>
      <c r="O535" s="55"/>
      <c r="P535" s="55"/>
    </row>
    <row r="536" spans="1:16" x14ac:dyDescent="0.2">
      <c r="A536" s="26"/>
      <c r="B536" s="26"/>
      <c r="C536" s="26"/>
      <c r="D536" s="27"/>
      <c r="E536" s="58"/>
      <c r="F536" s="59"/>
      <c r="G536" s="60"/>
      <c r="H536" s="55"/>
      <c r="I536" s="55"/>
      <c r="J536" s="55"/>
      <c r="K536" s="55"/>
      <c r="L536" s="55"/>
      <c r="M536" s="55"/>
      <c r="N536" s="55"/>
      <c r="O536" s="55"/>
      <c r="P536" s="55"/>
    </row>
    <row r="537" spans="1:16" x14ac:dyDescent="0.2">
      <c r="A537" s="26"/>
      <c r="B537" s="26"/>
      <c r="C537" s="26"/>
      <c r="D537" s="27"/>
      <c r="E537" s="58"/>
      <c r="F537" s="59"/>
      <c r="G537" s="60"/>
      <c r="H537" s="55"/>
      <c r="I537" s="55"/>
      <c r="J537" s="55"/>
      <c r="K537" s="55"/>
      <c r="L537" s="55"/>
      <c r="M537" s="55"/>
      <c r="N537" s="55"/>
      <c r="O537" s="55"/>
      <c r="P537" s="55"/>
    </row>
    <row r="538" spans="1:16" x14ac:dyDescent="0.2">
      <c r="A538" s="26"/>
      <c r="B538" s="26"/>
      <c r="C538" s="26"/>
      <c r="D538" s="27"/>
      <c r="E538" s="58"/>
      <c r="F538" s="59"/>
      <c r="G538" s="60"/>
      <c r="H538" s="55"/>
      <c r="I538" s="55"/>
      <c r="J538" s="55"/>
      <c r="K538" s="55"/>
      <c r="L538" s="55"/>
      <c r="M538" s="55"/>
      <c r="N538" s="55"/>
      <c r="O538" s="55"/>
      <c r="P538" s="55"/>
    </row>
    <row r="539" spans="1:16" x14ac:dyDescent="0.2">
      <c r="A539" s="26"/>
      <c r="B539" s="26"/>
      <c r="C539" s="26"/>
      <c r="D539" s="27"/>
      <c r="E539" s="58"/>
      <c r="F539" s="59"/>
      <c r="G539" s="60"/>
      <c r="H539" s="55"/>
      <c r="I539" s="55"/>
      <c r="J539" s="55"/>
      <c r="K539" s="55"/>
      <c r="L539" s="55"/>
      <c r="M539" s="55"/>
      <c r="N539" s="55"/>
      <c r="O539" s="55"/>
      <c r="P539" s="55"/>
    </row>
    <row r="540" spans="1:16" x14ac:dyDescent="0.2">
      <c r="A540" s="26"/>
      <c r="B540" s="26"/>
      <c r="C540" s="26"/>
      <c r="D540" s="27"/>
      <c r="E540" s="58"/>
      <c r="F540" s="59"/>
      <c r="G540" s="60"/>
      <c r="H540" s="55"/>
      <c r="I540" s="55"/>
      <c r="J540" s="55"/>
      <c r="K540" s="55"/>
      <c r="L540" s="55"/>
      <c r="M540" s="55"/>
      <c r="N540" s="55"/>
      <c r="O540" s="55"/>
      <c r="P540" s="55"/>
    </row>
    <row r="541" spans="1:16" x14ac:dyDescent="0.2">
      <c r="A541" s="26"/>
      <c r="B541" s="26"/>
      <c r="C541" s="26"/>
      <c r="D541" s="27"/>
      <c r="E541" s="58"/>
      <c r="F541" s="59"/>
      <c r="G541" s="60"/>
      <c r="H541" s="55"/>
      <c r="I541" s="55"/>
      <c r="J541" s="55"/>
      <c r="K541" s="55"/>
      <c r="L541" s="55"/>
      <c r="M541" s="55"/>
      <c r="N541" s="55"/>
      <c r="O541" s="55"/>
      <c r="P541" s="55"/>
    </row>
    <row r="542" spans="1:16" x14ac:dyDescent="0.2">
      <c r="A542" s="26"/>
      <c r="B542" s="26"/>
      <c r="C542" s="26"/>
      <c r="D542" s="27"/>
      <c r="E542" s="58"/>
      <c r="F542" s="59"/>
      <c r="G542" s="60"/>
      <c r="H542" s="55"/>
      <c r="I542" s="55"/>
      <c r="J542" s="55"/>
      <c r="K542" s="55"/>
      <c r="L542" s="55"/>
      <c r="M542" s="55"/>
      <c r="N542" s="55"/>
      <c r="O542" s="55"/>
      <c r="P542" s="55"/>
    </row>
    <row r="543" spans="1:16" x14ac:dyDescent="0.2">
      <c r="A543" s="26"/>
      <c r="B543" s="26"/>
      <c r="C543" s="26"/>
      <c r="D543" s="27"/>
      <c r="E543" s="58"/>
      <c r="F543" s="59"/>
      <c r="G543" s="60"/>
      <c r="H543" s="55"/>
      <c r="I543" s="55"/>
      <c r="J543" s="55"/>
      <c r="K543" s="55"/>
      <c r="L543" s="55"/>
      <c r="M543" s="55"/>
      <c r="N543" s="55"/>
      <c r="O543" s="55"/>
      <c r="P543" s="55"/>
    </row>
    <row r="544" spans="1:16" x14ac:dyDescent="0.2">
      <c r="A544" s="26"/>
      <c r="B544" s="26"/>
      <c r="C544" s="26"/>
      <c r="D544" s="27"/>
      <c r="E544" s="58"/>
      <c r="F544" s="59"/>
      <c r="G544" s="60"/>
      <c r="H544" s="55"/>
      <c r="I544" s="55"/>
      <c r="J544" s="55"/>
      <c r="K544" s="55"/>
      <c r="L544" s="55"/>
      <c r="M544" s="55"/>
      <c r="N544" s="55"/>
      <c r="O544" s="55"/>
      <c r="P544" s="55"/>
    </row>
    <row r="545" spans="1:16" x14ac:dyDescent="0.2">
      <c r="A545" s="26"/>
      <c r="B545" s="26"/>
      <c r="C545" s="26"/>
      <c r="D545" s="27"/>
      <c r="E545" s="58"/>
      <c r="F545" s="59"/>
      <c r="G545" s="60"/>
      <c r="H545" s="55"/>
      <c r="I545" s="55"/>
      <c r="J545" s="55"/>
      <c r="K545" s="55"/>
      <c r="L545" s="55"/>
      <c r="M545" s="55"/>
      <c r="N545" s="55"/>
      <c r="O545" s="55"/>
      <c r="P545" s="55"/>
    </row>
    <row r="546" spans="1:16" x14ac:dyDescent="0.2">
      <c r="A546" s="26"/>
      <c r="B546" s="26"/>
      <c r="C546" s="26"/>
      <c r="D546" s="27"/>
      <c r="E546" s="58"/>
      <c r="F546" s="59"/>
      <c r="G546" s="60"/>
      <c r="H546" s="55"/>
      <c r="I546" s="55"/>
      <c r="J546" s="55"/>
      <c r="K546" s="55"/>
      <c r="L546" s="55"/>
      <c r="M546" s="55"/>
      <c r="N546" s="55"/>
      <c r="O546" s="55"/>
      <c r="P546" s="55"/>
    </row>
    <row r="547" spans="1:16" x14ac:dyDescent="0.2">
      <c r="A547" s="26"/>
      <c r="B547" s="26"/>
      <c r="C547" s="26"/>
      <c r="D547" s="27"/>
      <c r="E547" s="58"/>
      <c r="F547" s="59"/>
      <c r="G547" s="60"/>
      <c r="H547" s="55"/>
      <c r="I547" s="55"/>
      <c r="J547" s="55"/>
      <c r="K547" s="55"/>
      <c r="L547" s="55"/>
      <c r="M547" s="55"/>
      <c r="N547" s="55"/>
      <c r="O547" s="55"/>
      <c r="P547" s="55"/>
    </row>
    <row r="548" spans="1:16" x14ac:dyDescent="0.2">
      <c r="A548" s="26"/>
      <c r="B548" s="26"/>
      <c r="C548" s="26"/>
      <c r="D548" s="27"/>
      <c r="E548" s="58"/>
      <c r="F548" s="59"/>
      <c r="G548" s="60"/>
      <c r="H548" s="55"/>
      <c r="I548" s="55"/>
      <c r="J548" s="55"/>
      <c r="K548" s="55"/>
      <c r="L548" s="55"/>
      <c r="M548" s="55"/>
      <c r="N548" s="55"/>
      <c r="O548" s="55"/>
      <c r="P548" s="55"/>
    </row>
    <row r="549" spans="1:16" x14ac:dyDescent="0.2">
      <c r="A549" s="26"/>
      <c r="B549" s="26"/>
      <c r="C549" s="26"/>
      <c r="D549" s="27"/>
      <c r="E549" s="58"/>
      <c r="F549" s="59"/>
      <c r="G549" s="60"/>
      <c r="H549" s="55"/>
      <c r="I549" s="55"/>
      <c r="J549" s="55"/>
      <c r="K549" s="55"/>
      <c r="L549" s="55"/>
      <c r="M549" s="55"/>
      <c r="N549" s="55"/>
      <c r="O549" s="55"/>
      <c r="P549" s="55"/>
    </row>
    <row r="550" spans="1:16" x14ac:dyDescent="0.2">
      <c r="A550" s="26"/>
      <c r="B550" s="26"/>
      <c r="C550" s="26"/>
      <c r="D550" s="27"/>
      <c r="E550" s="58"/>
      <c r="F550" s="59"/>
      <c r="G550" s="60"/>
      <c r="H550" s="55"/>
      <c r="I550" s="55"/>
      <c r="J550" s="55"/>
      <c r="K550" s="55"/>
      <c r="L550" s="55"/>
      <c r="M550" s="55"/>
      <c r="N550" s="55"/>
      <c r="O550" s="55"/>
      <c r="P550" s="55"/>
    </row>
    <row r="551" spans="1:16" x14ac:dyDescent="0.2">
      <c r="A551" s="26"/>
      <c r="B551" s="26"/>
      <c r="C551" s="26"/>
      <c r="D551" s="27"/>
      <c r="E551" s="58"/>
      <c r="F551" s="59"/>
      <c r="G551" s="60"/>
      <c r="H551" s="55"/>
      <c r="I551" s="55"/>
      <c r="J551" s="55"/>
      <c r="K551" s="55"/>
      <c r="L551" s="55"/>
      <c r="M551" s="55"/>
      <c r="N551" s="55"/>
      <c r="O551" s="55"/>
      <c r="P551" s="55"/>
    </row>
    <row r="552" spans="1:16" x14ac:dyDescent="0.2">
      <c r="A552" s="26"/>
      <c r="B552" s="26"/>
      <c r="C552" s="26"/>
      <c r="D552" s="27"/>
      <c r="E552" s="58"/>
      <c r="F552" s="59"/>
      <c r="G552" s="60"/>
      <c r="H552" s="55"/>
      <c r="I552" s="55"/>
      <c r="J552" s="55"/>
      <c r="K552" s="55"/>
      <c r="L552" s="55"/>
      <c r="M552" s="55"/>
      <c r="N552" s="55"/>
      <c r="O552" s="55"/>
      <c r="P552" s="55"/>
    </row>
    <row r="553" spans="1:16" x14ac:dyDescent="0.2">
      <c r="A553" s="26"/>
      <c r="B553" s="26"/>
      <c r="C553" s="26"/>
      <c r="D553" s="27"/>
      <c r="E553" s="58"/>
      <c r="F553" s="59"/>
      <c r="G553" s="60"/>
      <c r="H553" s="55"/>
      <c r="I553" s="55"/>
      <c r="J553" s="55"/>
      <c r="K553" s="55"/>
      <c r="L553" s="55"/>
      <c r="M553" s="55"/>
      <c r="N553" s="55"/>
      <c r="O553" s="55"/>
      <c r="P553" s="55"/>
    </row>
    <row r="554" spans="1:16" x14ac:dyDescent="0.2">
      <c r="A554" s="26"/>
      <c r="B554" s="26"/>
      <c r="C554" s="26"/>
      <c r="D554" s="27"/>
      <c r="E554" s="58"/>
      <c r="F554" s="59"/>
      <c r="G554" s="60"/>
      <c r="H554" s="55"/>
      <c r="I554" s="55"/>
      <c r="J554" s="55"/>
      <c r="K554" s="55"/>
      <c r="L554" s="55"/>
      <c r="M554" s="55"/>
      <c r="N554" s="55"/>
      <c r="O554" s="55"/>
      <c r="P554" s="55"/>
    </row>
    <row r="555" spans="1:16" x14ac:dyDescent="0.2">
      <c r="A555" s="26"/>
      <c r="B555" s="26"/>
      <c r="C555" s="26"/>
      <c r="D555" s="27"/>
      <c r="E555" s="58"/>
      <c r="F555" s="59"/>
      <c r="G555" s="60"/>
      <c r="H555" s="55"/>
      <c r="I555" s="55"/>
      <c r="J555" s="55"/>
      <c r="K555" s="55"/>
      <c r="L555" s="55"/>
      <c r="M555" s="55"/>
      <c r="N555" s="55"/>
      <c r="O555" s="55"/>
      <c r="P555" s="55"/>
    </row>
    <row r="556" spans="1:16" x14ac:dyDescent="0.2">
      <c r="A556" s="26"/>
      <c r="B556" s="26"/>
      <c r="C556" s="26"/>
      <c r="D556" s="27"/>
      <c r="E556" s="58"/>
      <c r="F556" s="59"/>
      <c r="G556" s="60"/>
      <c r="H556" s="55"/>
      <c r="I556" s="55"/>
      <c r="J556" s="55"/>
      <c r="K556" s="55"/>
      <c r="L556" s="55"/>
      <c r="M556" s="55"/>
      <c r="N556" s="55"/>
      <c r="O556" s="55"/>
      <c r="P556" s="55"/>
    </row>
    <row r="557" spans="1:16" x14ac:dyDescent="0.2">
      <c r="A557" s="26"/>
      <c r="B557" s="26"/>
      <c r="C557" s="26"/>
      <c r="D557" s="27"/>
      <c r="E557" s="58"/>
      <c r="F557" s="59"/>
      <c r="G557" s="60"/>
      <c r="H557" s="55"/>
      <c r="I557" s="55"/>
      <c r="J557" s="55"/>
      <c r="K557" s="55"/>
      <c r="L557" s="55"/>
      <c r="M557" s="55"/>
      <c r="N557" s="55"/>
      <c r="O557" s="55"/>
      <c r="P557" s="55"/>
    </row>
    <row r="558" spans="1:16" x14ac:dyDescent="0.2">
      <c r="A558" s="26"/>
      <c r="B558" s="26"/>
      <c r="C558" s="26"/>
      <c r="D558" s="27"/>
      <c r="E558" s="58"/>
      <c r="F558" s="59"/>
      <c r="G558" s="60"/>
      <c r="H558" s="55"/>
      <c r="I558" s="55"/>
      <c r="J558" s="55"/>
      <c r="K558" s="55"/>
      <c r="L558" s="55"/>
      <c r="M558" s="55"/>
      <c r="N558" s="55"/>
      <c r="O558" s="55"/>
      <c r="P558" s="55"/>
    </row>
    <row r="559" spans="1:16" x14ac:dyDescent="0.2">
      <c r="A559" s="26"/>
      <c r="B559" s="26"/>
      <c r="C559" s="26"/>
      <c r="D559" s="27"/>
      <c r="E559" s="58"/>
      <c r="F559" s="59"/>
      <c r="G559" s="60"/>
      <c r="H559" s="55"/>
      <c r="I559" s="55"/>
      <c r="J559" s="55"/>
      <c r="K559" s="55"/>
      <c r="L559" s="55"/>
      <c r="M559" s="55"/>
      <c r="N559" s="55"/>
      <c r="O559" s="55"/>
      <c r="P559" s="55"/>
    </row>
    <row r="560" spans="1:16" x14ac:dyDescent="0.2">
      <c r="A560" s="26"/>
      <c r="B560" s="26"/>
      <c r="C560" s="26"/>
      <c r="D560" s="27"/>
      <c r="E560" s="58"/>
      <c r="F560" s="59"/>
      <c r="G560" s="60"/>
      <c r="H560" s="55"/>
      <c r="I560" s="55"/>
      <c r="J560" s="55"/>
      <c r="K560" s="55"/>
      <c r="L560" s="55"/>
      <c r="M560" s="55"/>
      <c r="N560" s="55"/>
      <c r="O560" s="55"/>
      <c r="P560" s="55"/>
    </row>
    <row r="561" spans="1:16" x14ac:dyDescent="0.2">
      <c r="A561" s="26"/>
      <c r="B561" s="26"/>
      <c r="C561" s="26"/>
      <c r="D561" s="27"/>
      <c r="E561" s="58"/>
      <c r="F561" s="59"/>
      <c r="G561" s="60"/>
      <c r="H561" s="55"/>
      <c r="I561" s="55"/>
      <c r="J561" s="55"/>
      <c r="K561" s="55"/>
      <c r="L561" s="55"/>
      <c r="M561" s="55"/>
      <c r="N561" s="55"/>
      <c r="O561" s="55"/>
      <c r="P561" s="55"/>
    </row>
    <row r="562" spans="1:16" x14ac:dyDescent="0.2">
      <c r="A562" s="26"/>
      <c r="B562" s="26"/>
      <c r="C562" s="26"/>
      <c r="D562" s="27"/>
      <c r="E562" s="58"/>
      <c r="F562" s="59"/>
      <c r="G562" s="60"/>
      <c r="H562" s="55"/>
      <c r="I562" s="55"/>
      <c r="J562" s="55"/>
      <c r="K562" s="55"/>
      <c r="L562" s="55"/>
      <c r="M562" s="55"/>
      <c r="N562" s="55"/>
      <c r="O562" s="55"/>
      <c r="P562" s="55"/>
    </row>
    <row r="563" spans="1:16" x14ac:dyDescent="0.2">
      <c r="A563" s="26"/>
      <c r="B563" s="26"/>
      <c r="C563" s="26"/>
      <c r="D563" s="27"/>
      <c r="E563" s="58"/>
      <c r="F563" s="59"/>
      <c r="G563" s="60"/>
      <c r="H563" s="55"/>
      <c r="I563" s="55"/>
      <c r="J563" s="55"/>
      <c r="K563" s="55"/>
      <c r="L563" s="55"/>
      <c r="M563" s="55"/>
      <c r="N563" s="55"/>
      <c r="O563" s="55"/>
      <c r="P563" s="55"/>
    </row>
    <row r="564" spans="1:16" x14ac:dyDescent="0.2">
      <c r="A564" s="26"/>
      <c r="B564" s="26"/>
      <c r="C564" s="26"/>
      <c r="D564" s="27"/>
      <c r="E564" s="58"/>
      <c r="F564" s="59"/>
      <c r="G564" s="60"/>
      <c r="H564" s="55"/>
      <c r="I564" s="55"/>
      <c r="J564" s="55"/>
      <c r="K564" s="55"/>
      <c r="L564" s="55"/>
      <c r="M564" s="55"/>
      <c r="N564" s="55"/>
      <c r="O564" s="55"/>
      <c r="P564" s="55"/>
    </row>
    <row r="565" spans="1:16" x14ac:dyDescent="0.2">
      <c r="A565" s="26"/>
      <c r="B565" s="26"/>
      <c r="C565" s="26"/>
      <c r="D565" s="27"/>
      <c r="E565" s="58"/>
      <c r="F565" s="59"/>
      <c r="G565" s="60"/>
      <c r="H565" s="55"/>
      <c r="I565" s="55"/>
      <c r="J565" s="55"/>
      <c r="K565" s="55"/>
      <c r="L565" s="55"/>
      <c r="M565" s="55"/>
      <c r="N565" s="55"/>
      <c r="O565" s="55"/>
      <c r="P565" s="55"/>
    </row>
    <row r="566" spans="1:16" x14ac:dyDescent="0.2">
      <c r="A566" s="26"/>
      <c r="B566" s="26"/>
      <c r="C566" s="26"/>
      <c r="D566" s="27"/>
      <c r="E566" s="58"/>
      <c r="F566" s="59"/>
      <c r="G566" s="60"/>
      <c r="H566" s="55"/>
      <c r="I566" s="55"/>
      <c r="J566" s="55"/>
      <c r="K566" s="55"/>
      <c r="L566" s="55"/>
      <c r="M566" s="55"/>
      <c r="N566" s="55"/>
      <c r="O566" s="55"/>
      <c r="P566" s="55"/>
    </row>
    <row r="567" spans="1:16" x14ac:dyDescent="0.2">
      <c r="A567" s="26"/>
      <c r="B567" s="26"/>
      <c r="C567" s="26"/>
      <c r="D567" s="27"/>
      <c r="E567" s="58"/>
      <c r="F567" s="59"/>
      <c r="G567" s="60"/>
      <c r="H567" s="55"/>
      <c r="I567" s="55"/>
      <c r="J567" s="55"/>
      <c r="K567" s="55"/>
      <c r="L567" s="55"/>
      <c r="M567" s="55"/>
      <c r="N567" s="55"/>
      <c r="O567" s="55"/>
      <c r="P567" s="55"/>
    </row>
    <row r="568" spans="1:16" x14ac:dyDescent="0.2">
      <c r="A568" s="26"/>
      <c r="B568" s="26"/>
      <c r="C568" s="26"/>
      <c r="D568" s="27"/>
      <c r="E568" s="58"/>
      <c r="F568" s="59"/>
      <c r="G568" s="60"/>
      <c r="H568" s="55"/>
      <c r="I568" s="55"/>
      <c r="J568" s="55"/>
      <c r="K568" s="55"/>
      <c r="L568" s="55"/>
      <c r="M568" s="55"/>
      <c r="N568" s="55"/>
      <c r="O568" s="55"/>
      <c r="P568" s="55"/>
    </row>
    <row r="569" spans="1:16" x14ac:dyDescent="0.2">
      <c r="A569" s="26"/>
      <c r="B569" s="26"/>
      <c r="C569" s="26"/>
      <c r="D569" s="27"/>
      <c r="E569" s="58"/>
      <c r="F569" s="59"/>
      <c r="G569" s="60"/>
      <c r="H569" s="55"/>
      <c r="I569" s="55"/>
      <c r="J569" s="55"/>
      <c r="K569" s="55"/>
      <c r="L569" s="55"/>
      <c r="M569" s="55"/>
      <c r="N569" s="55"/>
      <c r="O569" s="55"/>
      <c r="P569" s="55"/>
    </row>
    <row r="570" spans="1:16" x14ac:dyDescent="0.2">
      <c r="A570" s="26"/>
      <c r="B570" s="26"/>
      <c r="C570" s="26"/>
      <c r="D570" s="27"/>
      <c r="E570" s="58"/>
      <c r="F570" s="59"/>
      <c r="G570" s="60"/>
      <c r="H570" s="55"/>
      <c r="I570" s="55"/>
      <c r="J570" s="55"/>
      <c r="K570" s="55"/>
      <c r="L570" s="55"/>
      <c r="M570" s="55"/>
      <c r="N570" s="55"/>
      <c r="O570" s="55"/>
      <c r="P570" s="55"/>
    </row>
    <row r="571" spans="1:16" x14ac:dyDescent="0.2">
      <c r="A571" s="26"/>
      <c r="B571" s="26"/>
      <c r="C571" s="26"/>
      <c r="D571" s="27"/>
      <c r="E571" s="58"/>
      <c r="F571" s="59"/>
      <c r="G571" s="60"/>
      <c r="H571" s="55"/>
      <c r="I571" s="55"/>
      <c r="J571" s="55"/>
      <c r="K571" s="55"/>
      <c r="L571" s="55"/>
      <c r="M571" s="55"/>
      <c r="N571" s="55"/>
      <c r="O571" s="55"/>
      <c r="P571" s="55"/>
    </row>
    <row r="572" spans="1:16" x14ac:dyDescent="0.2">
      <c r="A572" s="26"/>
      <c r="B572" s="26"/>
      <c r="C572" s="26"/>
      <c r="D572" s="27"/>
      <c r="E572" s="58"/>
      <c r="F572" s="59"/>
      <c r="G572" s="60"/>
      <c r="H572" s="55"/>
      <c r="I572" s="55"/>
      <c r="J572" s="55"/>
      <c r="K572" s="55"/>
      <c r="L572" s="55"/>
      <c r="M572" s="55"/>
      <c r="N572" s="55"/>
      <c r="O572" s="55"/>
      <c r="P572" s="55"/>
    </row>
    <row r="573" spans="1:16" x14ac:dyDescent="0.2">
      <c r="A573" s="26"/>
      <c r="B573" s="26"/>
      <c r="C573" s="26"/>
      <c r="D573" s="27"/>
      <c r="E573" s="58"/>
      <c r="F573" s="59"/>
      <c r="G573" s="60"/>
      <c r="H573" s="55"/>
      <c r="I573" s="55"/>
      <c r="J573" s="55"/>
      <c r="K573" s="55"/>
      <c r="L573" s="55"/>
      <c r="M573" s="55"/>
      <c r="N573" s="55"/>
      <c r="O573" s="55"/>
      <c r="P573" s="55"/>
    </row>
    <row r="574" spans="1:16" x14ac:dyDescent="0.2">
      <c r="A574" s="26"/>
      <c r="B574" s="26"/>
      <c r="C574" s="26"/>
      <c r="D574" s="27"/>
      <c r="E574" s="58"/>
      <c r="F574" s="59"/>
      <c r="G574" s="60"/>
      <c r="H574" s="55"/>
      <c r="I574" s="55"/>
      <c r="J574" s="55"/>
      <c r="K574" s="55"/>
      <c r="L574" s="55"/>
      <c r="M574" s="55"/>
      <c r="N574" s="55"/>
      <c r="O574" s="55"/>
      <c r="P574" s="55"/>
    </row>
    <row r="575" spans="1:16" x14ac:dyDescent="0.2">
      <c r="A575" s="26"/>
      <c r="B575" s="26"/>
      <c r="C575" s="26"/>
      <c r="D575" s="27"/>
      <c r="E575" s="58"/>
      <c r="F575" s="59"/>
      <c r="G575" s="60"/>
      <c r="H575" s="55"/>
      <c r="I575" s="55"/>
      <c r="J575" s="55"/>
      <c r="K575" s="55"/>
      <c r="L575" s="55"/>
      <c r="M575" s="55"/>
      <c r="N575" s="55"/>
      <c r="O575" s="55"/>
      <c r="P575" s="55"/>
    </row>
    <row r="576" spans="1:16" x14ac:dyDescent="0.2">
      <c r="A576" s="26"/>
      <c r="B576" s="26"/>
      <c r="C576" s="26"/>
      <c r="D576" s="27"/>
      <c r="E576" s="58"/>
      <c r="F576" s="59"/>
      <c r="G576" s="60"/>
      <c r="H576" s="55"/>
      <c r="I576" s="55"/>
      <c r="J576" s="55"/>
      <c r="K576" s="55"/>
      <c r="L576" s="55"/>
      <c r="M576" s="55"/>
      <c r="N576" s="55"/>
      <c r="O576" s="55"/>
      <c r="P576" s="55"/>
    </row>
    <row r="577" spans="1:16" x14ac:dyDescent="0.2">
      <c r="A577" s="26"/>
      <c r="B577" s="26"/>
      <c r="C577" s="26"/>
      <c r="D577" s="27"/>
      <c r="E577" s="58"/>
      <c r="F577" s="59"/>
      <c r="G577" s="60"/>
      <c r="H577" s="55"/>
      <c r="I577" s="55"/>
      <c r="J577" s="55"/>
      <c r="K577" s="55"/>
      <c r="L577" s="55"/>
      <c r="M577" s="55"/>
      <c r="N577" s="55"/>
      <c r="O577" s="55"/>
      <c r="P577" s="55"/>
    </row>
    <row r="578" spans="1:16" x14ac:dyDescent="0.2">
      <c r="A578" s="26"/>
      <c r="B578" s="26"/>
      <c r="C578" s="26"/>
      <c r="D578" s="27"/>
      <c r="E578" s="58"/>
      <c r="F578" s="59"/>
      <c r="G578" s="60"/>
      <c r="H578" s="55"/>
      <c r="I578" s="55"/>
      <c r="J578" s="55"/>
      <c r="K578" s="55"/>
      <c r="L578" s="55"/>
      <c r="M578" s="55"/>
      <c r="N578" s="55"/>
      <c r="O578" s="55"/>
      <c r="P578" s="55"/>
    </row>
    <row r="579" spans="1:16" x14ac:dyDescent="0.2">
      <c r="A579" s="26"/>
      <c r="B579" s="26"/>
      <c r="C579" s="26"/>
      <c r="D579" s="27"/>
      <c r="E579" s="58"/>
      <c r="F579" s="59"/>
      <c r="G579" s="60"/>
      <c r="H579" s="55"/>
      <c r="I579" s="55"/>
      <c r="J579" s="55"/>
      <c r="K579" s="55"/>
      <c r="L579" s="55"/>
      <c r="M579" s="55"/>
      <c r="N579" s="55"/>
      <c r="O579" s="55"/>
      <c r="P579" s="55"/>
    </row>
    <row r="580" spans="1:16" x14ac:dyDescent="0.2">
      <c r="A580" s="26"/>
      <c r="B580" s="26"/>
      <c r="C580" s="26"/>
      <c r="D580" s="27"/>
      <c r="E580" s="58"/>
      <c r="F580" s="59"/>
      <c r="G580" s="60"/>
      <c r="H580" s="55"/>
      <c r="I580" s="55"/>
      <c r="J580" s="55"/>
      <c r="K580" s="55"/>
      <c r="L580" s="55"/>
      <c r="M580" s="55"/>
      <c r="N580" s="55"/>
      <c r="O580" s="55"/>
      <c r="P580" s="55"/>
    </row>
    <row r="581" spans="1:16" x14ac:dyDescent="0.2">
      <c r="A581" s="26"/>
      <c r="B581" s="26"/>
      <c r="C581" s="26"/>
      <c r="D581" s="27"/>
      <c r="E581" s="58"/>
      <c r="F581" s="59"/>
      <c r="G581" s="60"/>
      <c r="H581" s="55"/>
      <c r="I581" s="55"/>
      <c r="J581" s="55"/>
      <c r="K581" s="55"/>
      <c r="L581" s="55"/>
      <c r="M581" s="55"/>
      <c r="N581" s="55"/>
      <c r="O581" s="55"/>
      <c r="P581" s="55"/>
    </row>
    <row r="582" spans="1:16" x14ac:dyDescent="0.2">
      <c r="A582" s="26"/>
      <c r="B582" s="26"/>
      <c r="C582" s="26"/>
      <c r="D582" s="27"/>
      <c r="E582" s="58"/>
      <c r="F582" s="59"/>
      <c r="G582" s="60"/>
      <c r="H582" s="55"/>
      <c r="I582" s="55"/>
      <c r="J582" s="55"/>
      <c r="K582" s="55"/>
      <c r="L582" s="55"/>
      <c r="M582" s="55"/>
      <c r="N582" s="55"/>
      <c r="O582" s="55"/>
      <c r="P582" s="55"/>
    </row>
    <row r="583" spans="1:16" x14ac:dyDescent="0.2">
      <c r="A583" s="26"/>
      <c r="B583" s="26"/>
      <c r="C583" s="26"/>
      <c r="D583" s="27"/>
      <c r="E583" s="58"/>
      <c r="F583" s="59"/>
      <c r="G583" s="60"/>
      <c r="H583" s="55"/>
      <c r="I583" s="55"/>
      <c r="J583" s="55"/>
      <c r="K583" s="55"/>
      <c r="L583" s="55"/>
      <c r="M583" s="55"/>
      <c r="N583" s="55"/>
      <c r="O583" s="55"/>
      <c r="P583" s="55"/>
    </row>
    <row r="584" spans="1:16" x14ac:dyDescent="0.2">
      <c r="A584" s="26"/>
      <c r="B584" s="26"/>
      <c r="C584" s="26"/>
      <c r="D584" s="27"/>
      <c r="E584" s="58"/>
      <c r="F584" s="59"/>
      <c r="G584" s="60"/>
      <c r="H584" s="55"/>
      <c r="I584" s="55"/>
      <c r="J584" s="55"/>
      <c r="K584" s="55"/>
      <c r="L584" s="55"/>
      <c r="M584" s="55"/>
      <c r="N584" s="55"/>
      <c r="O584" s="55"/>
      <c r="P584" s="55"/>
    </row>
    <row r="585" spans="1:16" x14ac:dyDescent="0.2">
      <c r="A585" s="26"/>
      <c r="B585" s="26"/>
      <c r="C585" s="26"/>
      <c r="D585" s="27"/>
      <c r="E585" s="58"/>
      <c r="F585" s="59"/>
      <c r="G585" s="60"/>
      <c r="H585" s="55"/>
      <c r="I585" s="55"/>
      <c r="J585" s="55"/>
      <c r="K585" s="55"/>
      <c r="L585" s="55"/>
      <c r="M585" s="55"/>
      <c r="N585" s="55"/>
      <c r="O585" s="55"/>
      <c r="P585" s="55"/>
    </row>
    <row r="586" spans="1:16" x14ac:dyDescent="0.2">
      <c r="A586" s="26"/>
      <c r="B586" s="26"/>
      <c r="C586" s="26"/>
      <c r="D586" s="27"/>
      <c r="E586" s="58"/>
      <c r="F586" s="59"/>
      <c r="G586" s="60"/>
      <c r="H586" s="55"/>
      <c r="I586" s="55"/>
      <c r="J586" s="55"/>
      <c r="K586" s="55"/>
      <c r="L586" s="55"/>
      <c r="M586" s="55"/>
      <c r="N586" s="55"/>
      <c r="O586" s="55"/>
      <c r="P586" s="55"/>
    </row>
    <row r="587" spans="1:16" x14ac:dyDescent="0.2">
      <c r="A587" s="26"/>
      <c r="B587" s="26"/>
      <c r="C587" s="26"/>
      <c r="D587" s="27"/>
      <c r="E587" s="58"/>
      <c r="F587" s="59"/>
      <c r="G587" s="60"/>
      <c r="H587" s="55"/>
      <c r="I587" s="55"/>
      <c r="J587" s="55"/>
      <c r="K587" s="55"/>
      <c r="L587" s="55"/>
      <c r="M587" s="55"/>
      <c r="N587" s="55"/>
      <c r="O587" s="55"/>
      <c r="P587" s="55"/>
    </row>
    <row r="588" spans="1:16" x14ac:dyDescent="0.2">
      <c r="A588" s="26"/>
      <c r="B588" s="26"/>
      <c r="C588" s="26"/>
      <c r="D588" s="27"/>
      <c r="E588" s="58"/>
      <c r="F588" s="59"/>
      <c r="G588" s="60"/>
      <c r="H588" s="55"/>
      <c r="I588" s="55"/>
      <c r="J588" s="55"/>
      <c r="K588" s="55"/>
      <c r="L588" s="55"/>
      <c r="M588" s="55"/>
      <c r="N588" s="55"/>
      <c r="O588" s="55"/>
      <c r="P588" s="55"/>
    </row>
    <row r="589" spans="1:16" x14ac:dyDescent="0.2">
      <c r="A589" s="26"/>
      <c r="B589" s="26"/>
      <c r="C589" s="26"/>
      <c r="D589" s="27"/>
      <c r="E589" s="58"/>
      <c r="F589" s="59"/>
      <c r="G589" s="60"/>
      <c r="H589" s="55"/>
      <c r="I589" s="55"/>
      <c r="J589" s="55"/>
      <c r="K589" s="55"/>
      <c r="L589" s="55"/>
      <c r="M589" s="55"/>
      <c r="N589" s="55"/>
      <c r="O589" s="55"/>
      <c r="P589" s="55"/>
    </row>
    <row r="590" spans="1:16" x14ac:dyDescent="0.2">
      <c r="A590" s="26"/>
      <c r="B590" s="26"/>
      <c r="C590" s="26"/>
      <c r="D590" s="27"/>
      <c r="E590" s="58"/>
      <c r="F590" s="59"/>
      <c r="G590" s="60"/>
      <c r="H590" s="55"/>
      <c r="I590" s="55"/>
      <c r="J590" s="55"/>
      <c r="K590" s="55"/>
      <c r="L590" s="55"/>
      <c r="M590" s="55"/>
      <c r="N590" s="55"/>
      <c r="O590" s="55"/>
      <c r="P590" s="55"/>
    </row>
    <row r="591" spans="1:16" x14ac:dyDescent="0.2">
      <c r="A591" s="26"/>
      <c r="B591" s="26"/>
      <c r="C591" s="26"/>
      <c r="D591" s="27"/>
      <c r="E591" s="58"/>
      <c r="F591" s="59"/>
      <c r="G591" s="60"/>
      <c r="H591" s="55"/>
      <c r="I591" s="55"/>
      <c r="J591" s="55"/>
      <c r="K591" s="55"/>
      <c r="L591" s="55"/>
      <c r="M591" s="55"/>
      <c r="N591" s="55"/>
      <c r="O591" s="55"/>
      <c r="P591" s="55"/>
    </row>
    <row r="592" spans="1:16" x14ac:dyDescent="0.2">
      <c r="A592" s="26"/>
      <c r="B592" s="26"/>
      <c r="C592" s="26"/>
      <c r="D592" s="27"/>
      <c r="E592" s="58"/>
      <c r="F592" s="59"/>
      <c r="G592" s="60"/>
      <c r="H592" s="55"/>
      <c r="I592" s="55"/>
      <c r="J592" s="55"/>
      <c r="K592" s="55"/>
      <c r="L592" s="55"/>
      <c r="M592" s="55"/>
      <c r="N592" s="55"/>
      <c r="O592" s="55"/>
      <c r="P592" s="55"/>
    </row>
    <row r="593" spans="1:16" x14ac:dyDescent="0.2">
      <c r="A593" s="26"/>
      <c r="B593" s="26"/>
      <c r="C593" s="26"/>
      <c r="D593" s="27"/>
      <c r="E593" s="58"/>
      <c r="F593" s="59"/>
      <c r="G593" s="60"/>
      <c r="H593" s="55"/>
      <c r="I593" s="55"/>
      <c r="J593" s="55"/>
      <c r="K593" s="55"/>
      <c r="L593" s="55"/>
      <c r="M593" s="55"/>
      <c r="N593" s="55"/>
      <c r="O593" s="55"/>
      <c r="P593" s="55"/>
    </row>
    <row r="594" spans="1:16" x14ac:dyDescent="0.2">
      <c r="A594" s="26"/>
      <c r="B594" s="26"/>
      <c r="C594" s="26"/>
      <c r="D594" s="27"/>
      <c r="E594" s="58"/>
      <c r="F594" s="59"/>
      <c r="G594" s="60"/>
      <c r="H594" s="55"/>
      <c r="I594" s="55"/>
      <c r="J594" s="55"/>
      <c r="K594" s="55"/>
      <c r="L594" s="55"/>
      <c r="M594" s="55"/>
      <c r="N594" s="55"/>
      <c r="O594" s="55"/>
      <c r="P594" s="55"/>
    </row>
    <row r="595" spans="1:16" x14ac:dyDescent="0.2">
      <c r="A595" s="26"/>
      <c r="B595" s="26"/>
      <c r="C595" s="26"/>
      <c r="D595" s="27"/>
      <c r="E595" s="58"/>
      <c r="F595" s="59"/>
      <c r="G595" s="60"/>
      <c r="H595" s="55"/>
      <c r="I595" s="55"/>
      <c r="J595" s="55"/>
      <c r="K595" s="55"/>
      <c r="L595" s="55"/>
      <c r="M595" s="55"/>
      <c r="N595" s="55"/>
      <c r="O595" s="55"/>
      <c r="P595" s="55"/>
    </row>
    <row r="596" spans="1:16" x14ac:dyDescent="0.2">
      <c r="A596" s="26"/>
      <c r="B596" s="26"/>
      <c r="C596" s="26"/>
      <c r="D596" s="27"/>
      <c r="E596" s="58"/>
      <c r="F596" s="59"/>
      <c r="G596" s="60"/>
      <c r="H596" s="55"/>
      <c r="I596" s="55"/>
      <c r="J596" s="55"/>
      <c r="K596" s="55"/>
      <c r="L596" s="55"/>
      <c r="M596" s="55"/>
      <c r="N596" s="55"/>
      <c r="O596" s="55"/>
      <c r="P596" s="55"/>
    </row>
    <row r="597" spans="1:16" x14ac:dyDescent="0.2">
      <c r="A597" s="26"/>
      <c r="B597" s="26"/>
      <c r="C597" s="26"/>
      <c r="D597" s="27"/>
      <c r="E597" s="58"/>
      <c r="F597" s="59"/>
      <c r="G597" s="60"/>
      <c r="H597" s="55"/>
      <c r="I597" s="55"/>
      <c r="J597" s="55"/>
      <c r="K597" s="55"/>
      <c r="L597" s="55"/>
      <c r="M597" s="55"/>
      <c r="N597" s="55"/>
      <c r="O597" s="55"/>
      <c r="P597" s="55"/>
    </row>
    <row r="598" spans="1:16" x14ac:dyDescent="0.2">
      <c r="A598" s="26"/>
      <c r="B598" s="26"/>
      <c r="C598" s="26"/>
      <c r="D598" s="27"/>
      <c r="E598" s="58"/>
      <c r="F598" s="59"/>
      <c r="G598" s="60"/>
      <c r="H598" s="55"/>
      <c r="I598" s="55"/>
      <c r="J598" s="55"/>
      <c r="K598" s="55"/>
      <c r="L598" s="55"/>
      <c r="M598" s="55"/>
      <c r="N598" s="55"/>
      <c r="O598" s="55"/>
      <c r="P598" s="55"/>
    </row>
    <row r="599" spans="1:16" x14ac:dyDescent="0.2">
      <c r="A599" s="26"/>
      <c r="B599" s="26"/>
      <c r="C599" s="26"/>
      <c r="D599" s="27"/>
      <c r="E599" s="58"/>
      <c r="F599" s="59"/>
      <c r="G599" s="60"/>
      <c r="H599" s="55"/>
      <c r="I599" s="55"/>
      <c r="J599" s="55"/>
      <c r="K599" s="55"/>
      <c r="L599" s="55"/>
      <c r="M599" s="55"/>
      <c r="N599" s="55"/>
      <c r="O599" s="55"/>
      <c r="P599" s="55"/>
    </row>
    <row r="600" spans="1:16" x14ac:dyDescent="0.2">
      <c r="A600" s="26"/>
      <c r="B600" s="26"/>
      <c r="C600" s="26"/>
      <c r="D600" s="27"/>
      <c r="E600" s="58"/>
      <c r="F600" s="59"/>
      <c r="G600" s="60"/>
      <c r="H600" s="55"/>
      <c r="I600" s="55"/>
      <c r="J600" s="55"/>
      <c r="K600" s="55"/>
      <c r="L600" s="55"/>
      <c r="M600" s="55"/>
      <c r="N600" s="55"/>
      <c r="O600" s="55"/>
      <c r="P600" s="55"/>
    </row>
    <row r="601" spans="1:16" x14ac:dyDescent="0.2">
      <c r="A601" s="26"/>
      <c r="B601" s="26"/>
      <c r="C601" s="26"/>
      <c r="D601" s="27"/>
      <c r="E601" s="58"/>
      <c r="F601" s="59"/>
      <c r="G601" s="60"/>
      <c r="H601" s="55"/>
      <c r="I601" s="55"/>
      <c r="J601" s="55"/>
      <c r="K601" s="55"/>
      <c r="L601" s="55"/>
      <c r="M601" s="55"/>
      <c r="N601" s="55"/>
      <c r="O601" s="55"/>
      <c r="P601" s="55"/>
    </row>
    <row r="602" spans="1:16" x14ac:dyDescent="0.2">
      <c r="A602" s="26"/>
      <c r="B602" s="26"/>
      <c r="C602" s="26"/>
      <c r="D602" s="27"/>
      <c r="E602" s="58"/>
      <c r="F602" s="59"/>
      <c r="G602" s="60"/>
      <c r="H602" s="55"/>
      <c r="I602" s="55"/>
      <c r="J602" s="55"/>
      <c r="K602" s="55"/>
      <c r="L602" s="55"/>
      <c r="M602" s="55"/>
      <c r="N602" s="55"/>
      <c r="O602" s="55"/>
      <c r="P602" s="55"/>
    </row>
    <row r="603" spans="1:16" x14ac:dyDescent="0.2">
      <c r="A603" s="26"/>
      <c r="B603" s="26"/>
      <c r="C603" s="26"/>
      <c r="D603" s="27"/>
      <c r="E603" s="58"/>
      <c r="F603" s="59"/>
      <c r="G603" s="60"/>
      <c r="H603" s="55"/>
      <c r="I603" s="55"/>
      <c r="J603" s="55"/>
      <c r="K603" s="55"/>
      <c r="L603" s="55"/>
      <c r="M603" s="55"/>
      <c r="N603" s="55"/>
      <c r="O603" s="55"/>
      <c r="P603" s="55"/>
    </row>
    <row r="604" spans="1:16" x14ac:dyDescent="0.2">
      <c r="A604" s="26"/>
      <c r="B604" s="26"/>
      <c r="C604" s="26"/>
      <c r="D604" s="27"/>
      <c r="E604" s="58"/>
      <c r="F604" s="59"/>
      <c r="G604" s="60"/>
      <c r="H604" s="55"/>
      <c r="I604" s="55"/>
      <c r="J604" s="55"/>
      <c r="K604" s="55"/>
      <c r="L604" s="55"/>
      <c r="M604" s="55"/>
      <c r="N604" s="55"/>
      <c r="O604" s="55"/>
      <c r="P604" s="55"/>
    </row>
    <row r="605" spans="1:16" x14ac:dyDescent="0.2">
      <c r="A605" s="26"/>
      <c r="B605" s="26"/>
      <c r="C605" s="26"/>
      <c r="D605" s="27"/>
      <c r="E605" s="58"/>
      <c r="F605" s="59"/>
      <c r="G605" s="60"/>
      <c r="H605" s="55"/>
      <c r="I605" s="55"/>
      <c r="J605" s="55"/>
      <c r="K605" s="55"/>
      <c r="L605" s="55"/>
      <c r="M605" s="55"/>
      <c r="N605" s="55"/>
      <c r="O605" s="55"/>
      <c r="P605" s="55"/>
    </row>
    <row r="606" spans="1:16" x14ac:dyDescent="0.2">
      <c r="A606" s="26"/>
      <c r="B606" s="26"/>
      <c r="C606" s="26"/>
      <c r="D606" s="27"/>
      <c r="E606" s="58"/>
      <c r="F606" s="59"/>
      <c r="G606" s="60"/>
      <c r="H606" s="55"/>
      <c r="I606" s="55"/>
      <c r="J606" s="55"/>
      <c r="K606" s="55"/>
      <c r="L606" s="55"/>
      <c r="M606" s="55"/>
      <c r="N606" s="55"/>
      <c r="O606" s="55"/>
      <c r="P606" s="55"/>
    </row>
    <row r="607" spans="1:16" x14ac:dyDescent="0.2">
      <c r="A607" s="26"/>
      <c r="B607" s="26"/>
      <c r="C607" s="26"/>
      <c r="D607" s="27"/>
      <c r="E607" s="58"/>
      <c r="F607" s="59"/>
      <c r="G607" s="60"/>
      <c r="H607" s="55"/>
      <c r="I607" s="55"/>
      <c r="J607" s="55"/>
      <c r="K607" s="55"/>
      <c r="L607" s="55"/>
      <c r="M607" s="55"/>
      <c r="N607" s="55"/>
      <c r="O607" s="55"/>
      <c r="P607" s="55"/>
    </row>
    <row r="608" spans="1:16" x14ac:dyDescent="0.2">
      <c r="A608" s="26"/>
      <c r="B608" s="26"/>
      <c r="C608" s="26"/>
      <c r="D608" s="27"/>
      <c r="E608" s="58"/>
      <c r="F608" s="59"/>
      <c r="G608" s="60"/>
      <c r="H608" s="55"/>
      <c r="I608" s="55"/>
      <c r="J608" s="55"/>
      <c r="K608" s="55"/>
      <c r="L608" s="55"/>
      <c r="M608" s="55"/>
      <c r="N608" s="55"/>
      <c r="O608" s="55"/>
      <c r="P608" s="55"/>
    </row>
    <row r="609" spans="1:16" x14ac:dyDescent="0.2">
      <c r="A609" s="26"/>
      <c r="B609" s="26"/>
      <c r="C609" s="26"/>
      <c r="D609" s="27"/>
      <c r="E609" s="58"/>
      <c r="F609" s="59"/>
      <c r="G609" s="60"/>
      <c r="H609" s="55"/>
      <c r="I609" s="55"/>
      <c r="J609" s="55"/>
      <c r="K609" s="55"/>
      <c r="L609" s="55"/>
      <c r="M609" s="55"/>
      <c r="N609" s="55"/>
      <c r="O609" s="55"/>
      <c r="P609" s="55"/>
    </row>
    <row r="610" spans="1:16" x14ac:dyDescent="0.2">
      <c r="A610" s="26"/>
      <c r="B610" s="26"/>
      <c r="C610" s="26"/>
      <c r="D610" s="27"/>
      <c r="E610" s="58"/>
      <c r="F610" s="59"/>
      <c r="G610" s="60"/>
      <c r="H610" s="55"/>
      <c r="I610" s="55"/>
      <c r="J610" s="55"/>
      <c r="K610" s="55"/>
      <c r="L610" s="55"/>
      <c r="M610" s="55"/>
      <c r="N610" s="55"/>
      <c r="O610" s="55"/>
      <c r="P610" s="55"/>
    </row>
    <row r="611" spans="1:16" x14ac:dyDescent="0.2">
      <c r="A611" s="26"/>
      <c r="B611" s="26"/>
      <c r="C611" s="26"/>
      <c r="D611" s="27"/>
      <c r="E611" s="58"/>
      <c r="F611" s="59"/>
      <c r="G611" s="60"/>
      <c r="H611" s="55"/>
      <c r="I611" s="55"/>
      <c r="J611" s="55"/>
      <c r="K611" s="55"/>
      <c r="L611" s="55"/>
      <c r="M611" s="55"/>
      <c r="N611" s="55"/>
      <c r="O611" s="55"/>
      <c r="P611" s="55"/>
    </row>
    <row r="612" spans="1:16" x14ac:dyDescent="0.2">
      <c r="A612" s="26"/>
      <c r="B612" s="26"/>
      <c r="C612" s="26"/>
      <c r="D612" s="27"/>
      <c r="E612" s="58"/>
      <c r="F612" s="59"/>
      <c r="G612" s="60"/>
      <c r="H612" s="55"/>
      <c r="I612" s="55"/>
      <c r="J612" s="55"/>
      <c r="K612" s="55"/>
      <c r="L612" s="55"/>
      <c r="M612" s="55"/>
      <c r="N612" s="55"/>
      <c r="O612" s="55"/>
      <c r="P612" s="55"/>
    </row>
    <row r="613" spans="1:16" x14ac:dyDescent="0.2">
      <c r="A613" s="26"/>
      <c r="B613" s="26"/>
      <c r="C613" s="26"/>
      <c r="D613" s="27"/>
      <c r="E613" s="58"/>
      <c r="F613" s="59"/>
      <c r="G613" s="60"/>
      <c r="H613" s="55"/>
      <c r="I613" s="55"/>
      <c r="J613" s="55"/>
      <c r="K613" s="55"/>
      <c r="L613" s="55"/>
      <c r="M613" s="55"/>
      <c r="N613" s="55"/>
      <c r="O613" s="55"/>
      <c r="P613" s="55"/>
    </row>
    <row r="614" spans="1:16" x14ac:dyDescent="0.2">
      <c r="A614" s="26"/>
      <c r="B614" s="26"/>
      <c r="C614" s="26"/>
      <c r="D614" s="27"/>
      <c r="E614" s="58"/>
      <c r="F614" s="59"/>
      <c r="G614" s="60"/>
      <c r="H614" s="55"/>
      <c r="I614" s="55"/>
      <c r="J614" s="55"/>
      <c r="K614" s="55"/>
      <c r="L614" s="55"/>
      <c r="M614" s="55"/>
      <c r="N614" s="55"/>
      <c r="O614" s="55"/>
      <c r="P614" s="55"/>
    </row>
    <row r="615" spans="1:16" x14ac:dyDescent="0.2">
      <c r="A615" s="26"/>
      <c r="B615" s="26"/>
      <c r="C615" s="26"/>
      <c r="D615" s="27"/>
      <c r="E615" s="58"/>
      <c r="F615" s="59"/>
      <c r="G615" s="60"/>
      <c r="H615" s="55"/>
      <c r="I615" s="55"/>
      <c r="J615" s="55"/>
      <c r="K615" s="55"/>
      <c r="L615" s="55"/>
      <c r="M615" s="55"/>
      <c r="N615" s="55"/>
      <c r="O615" s="55"/>
      <c r="P615" s="55"/>
    </row>
    <row r="616" spans="1:16" x14ac:dyDescent="0.2">
      <c r="A616" s="26"/>
      <c r="B616" s="26"/>
      <c r="C616" s="26"/>
      <c r="D616" s="27"/>
      <c r="E616" s="58"/>
      <c r="F616" s="59"/>
      <c r="G616" s="60"/>
      <c r="H616" s="55"/>
      <c r="I616" s="55"/>
      <c r="J616" s="55"/>
      <c r="K616" s="55"/>
      <c r="L616" s="55"/>
      <c r="M616" s="55"/>
      <c r="N616" s="55"/>
      <c r="O616" s="55"/>
      <c r="P616" s="55"/>
    </row>
    <row r="617" spans="1:16" x14ac:dyDescent="0.2">
      <c r="A617" s="26"/>
      <c r="B617" s="26"/>
      <c r="C617" s="26"/>
      <c r="D617" s="27"/>
      <c r="E617" s="58"/>
      <c r="F617" s="59"/>
      <c r="G617" s="60"/>
      <c r="H617" s="55"/>
      <c r="I617" s="55"/>
      <c r="J617" s="55"/>
      <c r="K617" s="55"/>
      <c r="L617" s="55"/>
      <c r="M617" s="55"/>
      <c r="N617" s="55"/>
      <c r="O617" s="55"/>
      <c r="P617" s="55"/>
    </row>
    <row r="618" spans="1:16" x14ac:dyDescent="0.2">
      <c r="A618" s="26"/>
      <c r="B618" s="26"/>
      <c r="C618" s="26"/>
      <c r="D618" s="27"/>
      <c r="E618" s="58"/>
      <c r="F618" s="59"/>
      <c r="G618" s="60"/>
      <c r="H618" s="55"/>
      <c r="I618" s="55"/>
      <c r="J618" s="55"/>
      <c r="K618" s="55"/>
      <c r="L618" s="55"/>
      <c r="M618" s="55"/>
      <c r="N618" s="55"/>
      <c r="O618" s="55"/>
      <c r="P618" s="55"/>
    </row>
    <row r="619" spans="1:16" x14ac:dyDescent="0.2">
      <c r="A619" s="26"/>
      <c r="B619" s="26"/>
      <c r="C619" s="26"/>
      <c r="D619" s="27"/>
      <c r="E619" s="58"/>
      <c r="F619" s="59"/>
      <c r="G619" s="60"/>
      <c r="H619" s="55"/>
      <c r="I619" s="55"/>
      <c r="J619" s="55"/>
      <c r="K619" s="55"/>
      <c r="L619" s="55"/>
      <c r="M619" s="55"/>
      <c r="N619" s="55"/>
      <c r="O619" s="55"/>
      <c r="P619" s="55"/>
    </row>
    <row r="620" spans="1:16" x14ac:dyDescent="0.2">
      <c r="A620" s="26"/>
      <c r="B620" s="26"/>
      <c r="C620" s="26"/>
      <c r="D620" s="27"/>
      <c r="E620" s="58"/>
      <c r="F620" s="59"/>
      <c r="G620" s="60"/>
      <c r="H620" s="55"/>
      <c r="I620" s="55"/>
      <c r="J620" s="55"/>
      <c r="K620" s="55"/>
      <c r="L620" s="55"/>
      <c r="M620" s="55"/>
      <c r="N620" s="55"/>
      <c r="O620" s="55"/>
      <c r="P620" s="55"/>
    </row>
    <row r="621" spans="1:16" x14ac:dyDescent="0.2">
      <c r="A621" s="26"/>
      <c r="B621" s="26"/>
      <c r="C621" s="26"/>
      <c r="D621" s="27"/>
      <c r="E621" s="58"/>
      <c r="F621" s="59"/>
      <c r="G621" s="60"/>
      <c r="H621" s="55"/>
      <c r="I621" s="55"/>
      <c r="J621" s="55"/>
      <c r="K621" s="55"/>
      <c r="L621" s="55"/>
      <c r="M621" s="55"/>
      <c r="N621" s="55"/>
      <c r="O621" s="55"/>
      <c r="P621" s="55"/>
    </row>
    <row r="622" spans="1:16" x14ac:dyDescent="0.2">
      <c r="A622" s="26"/>
      <c r="B622" s="26"/>
      <c r="C622" s="26"/>
      <c r="D622" s="27"/>
      <c r="E622" s="58"/>
      <c r="F622" s="59"/>
      <c r="G622" s="60"/>
      <c r="H622" s="55"/>
      <c r="I622" s="55"/>
      <c r="J622" s="55"/>
      <c r="K622" s="55"/>
      <c r="L622" s="55"/>
      <c r="M622" s="55"/>
      <c r="N622" s="55"/>
      <c r="O622" s="55"/>
      <c r="P622" s="55"/>
    </row>
    <row r="623" spans="1:16" x14ac:dyDescent="0.2">
      <c r="A623" s="26"/>
      <c r="B623" s="26"/>
      <c r="C623" s="26"/>
      <c r="D623" s="27"/>
      <c r="E623" s="58"/>
      <c r="F623" s="59"/>
      <c r="G623" s="60"/>
      <c r="H623" s="55"/>
      <c r="I623" s="55"/>
      <c r="J623" s="55"/>
      <c r="K623" s="55"/>
      <c r="L623" s="55"/>
      <c r="M623" s="55"/>
      <c r="N623" s="55"/>
      <c r="O623" s="55"/>
      <c r="P623" s="55"/>
    </row>
    <row r="624" spans="1:16" x14ac:dyDescent="0.2">
      <c r="A624" s="26"/>
      <c r="B624" s="26"/>
      <c r="C624" s="26"/>
      <c r="D624" s="27"/>
      <c r="E624" s="58"/>
      <c r="F624" s="59"/>
      <c r="G624" s="60"/>
      <c r="H624" s="55"/>
      <c r="I624" s="55"/>
      <c r="J624" s="55"/>
      <c r="K624" s="55"/>
      <c r="L624" s="55"/>
      <c r="M624" s="55"/>
      <c r="N624" s="55"/>
      <c r="O624" s="55"/>
      <c r="P624" s="55"/>
    </row>
    <row r="625" spans="1:16" x14ac:dyDescent="0.2">
      <c r="A625" s="26"/>
      <c r="B625" s="26"/>
      <c r="C625" s="26"/>
      <c r="D625" s="27"/>
      <c r="E625" s="58"/>
      <c r="F625" s="59"/>
      <c r="G625" s="60"/>
      <c r="H625" s="55"/>
      <c r="I625" s="55"/>
      <c r="J625" s="55"/>
      <c r="K625" s="55"/>
      <c r="L625" s="55"/>
      <c r="M625" s="55"/>
      <c r="N625" s="55"/>
      <c r="O625" s="55"/>
      <c r="P625" s="55"/>
    </row>
    <row r="626" spans="1:16" x14ac:dyDescent="0.2">
      <c r="A626" s="26"/>
      <c r="B626" s="26"/>
      <c r="C626" s="26"/>
      <c r="D626" s="27"/>
      <c r="E626" s="58"/>
      <c r="F626" s="59"/>
      <c r="G626" s="60"/>
      <c r="H626" s="55"/>
      <c r="I626" s="55"/>
      <c r="J626" s="55"/>
      <c r="K626" s="55"/>
      <c r="L626" s="55"/>
      <c r="M626" s="55"/>
      <c r="N626" s="55"/>
      <c r="O626" s="55"/>
      <c r="P626" s="55"/>
    </row>
    <row r="627" spans="1:16" x14ac:dyDescent="0.2">
      <c r="A627" s="26"/>
      <c r="B627" s="26"/>
      <c r="C627" s="26"/>
      <c r="D627" s="27"/>
      <c r="E627" s="58"/>
      <c r="F627" s="59"/>
      <c r="G627" s="60"/>
      <c r="H627" s="55"/>
      <c r="I627" s="55"/>
      <c r="J627" s="55"/>
      <c r="K627" s="55"/>
      <c r="L627" s="55"/>
      <c r="M627" s="55"/>
      <c r="N627" s="55"/>
      <c r="O627" s="55"/>
      <c r="P627" s="55"/>
    </row>
    <row r="628" spans="1:16" x14ac:dyDescent="0.2">
      <c r="A628" s="26"/>
      <c r="B628" s="26"/>
      <c r="C628" s="26"/>
      <c r="D628" s="27"/>
      <c r="E628" s="58"/>
      <c r="F628" s="59"/>
      <c r="G628" s="60"/>
      <c r="H628" s="55"/>
      <c r="I628" s="55"/>
      <c r="J628" s="55"/>
      <c r="K628" s="55"/>
      <c r="L628" s="55"/>
      <c r="M628" s="55"/>
      <c r="N628" s="55"/>
      <c r="O628" s="55"/>
      <c r="P628" s="55"/>
    </row>
    <row r="629" spans="1:16" x14ac:dyDescent="0.2">
      <c r="A629" s="26"/>
      <c r="B629" s="26"/>
      <c r="C629" s="26"/>
      <c r="D629" s="27"/>
      <c r="E629" s="58"/>
      <c r="F629" s="59"/>
      <c r="G629" s="60"/>
      <c r="H629" s="55"/>
      <c r="I629" s="55"/>
      <c r="J629" s="55"/>
      <c r="K629" s="55"/>
      <c r="L629" s="55"/>
      <c r="M629" s="55"/>
      <c r="N629" s="55"/>
      <c r="O629" s="55"/>
      <c r="P629" s="55"/>
    </row>
    <row r="630" spans="1:16" x14ac:dyDescent="0.2">
      <c r="A630" s="26"/>
      <c r="B630" s="26"/>
      <c r="C630" s="26"/>
      <c r="D630" s="27"/>
      <c r="E630" s="58"/>
      <c r="F630" s="59"/>
      <c r="G630" s="60"/>
      <c r="H630" s="55"/>
      <c r="I630" s="55"/>
      <c r="J630" s="55"/>
      <c r="K630" s="55"/>
      <c r="L630" s="55"/>
      <c r="M630" s="55"/>
      <c r="N630" s="55"/>
      <c r="O630" s="55"/>
      <c r="P630" s="55"/>
    </row>
    <row r="631" spans="1:16" x14ac:dyDescent="0.2">
      <c r="A631" s="26"/>
      <c r="B631" s="26"/>
      <c r="C631" s="26"/>
      <c r="D631" s="27"/>
      <c r="E631" s="58"/>
      <c r="F631" s="59"/>
      <c r="G631" s="60"/>
      <c r="H631" s="55"/>
      <c r="I631" s="55"/>
      <c r="J631" s="55"/>
      <c r="K631" s="55"/>
      <c r="L631" s="55"/>
      <c r="M631" s="55"/>
      <c r="N631" s="55"/>
      <c r="O631" s="55"/>
      <c r="P631" s="55"/>
    </row>
    <row r="632" spans="1:16" x14ac:dyDescent="0.2">
      <c r="A632" s="26"/>
      <c r="B632" s="26"/>
      <c r="C632" s="26"/>
      <c r="D632" s="27"/>
      <c r="E632" s="58"/>
      <c r="F632" s="59"/>
      <c r="G632" s="60"/>
      <c r="H632" s="55"/>
      <c r="I632" s="55"/>
      <c r="J632" s="55"/>
      <c r="K632" s="55"/>
      <c r="L632" s="55"/>
      <c r="M632" s="55"/>
      <c r="N632" s="55"/>
      <c r="O632" s="55"/>
      <c r="P632" s="55"/>
    </row>
    <row r="633" spans="1:16" x14ac:dyDescent="0.2">
      <c r="A633" s="26"/>
      <c r="B633" s="26"/>
      <c r="C633" s="26"/>
      <c r="D633" s="27"/>
      <c r="E633" s="58"/>
      <c r="F633" s="59"/>
      <c r="G633" s="60"/>
      <c r="H633" s="55"/>
      <c r="I633" s="55"/>
      <c r="J633" s="55"/>
      <c r="K633" s="55"/>
      <c r="L633" s="55"/>
      <c r="M633" s="55"/>
      <c r="N633" s="55"/>
      <c r="O633" s="55"/>
      <c r="P633" s="55"/>
    </row>
    <row r="634" spans="1:16" x14ac:dyDescent="0.2">
      <c r="A634" s="26"/>
      <c r="B634" s="26"/>
      <c r="C634" s="26"/>
      <c r="D634" s="27"/>
      <c r="E634" s="58"/>
      <c r="F634" s="59"/>
      <c r="G634" s="60"/>
      <c r="H634" s="55"/>
      <c r="I634" s="55"/>
      <c r="J634" s="55"/>
      <c r="K634" s="55"/>
      <c r="L634" s="55"/>
      <c r="M634" s="55"/>
      <c r="N634" s="55"/>
      <c r="O634" s="55"/>
      <c r="P634" s="55"/>
    </row>
    <row r="635" spans="1:16" x14ac:dyDescent="0.2">
      <c r="A635" s="26"/>
      <c r="B635" s="26"/>
      <c r="C635" s="26"/>
      <c r="D635" s="27"/>
      <c r="E635" s="58"/>
      <c r="F635" s="59"/>
      <c r="G635" s="60"/>
      <c r="H635" s="55"/>
      <c r="I635" s="55"/>
      <c r="J635" s="55"/>
      <c r="K635" s="55"/>
      <c r="L635" s="55"/>
      <c r="M635" s="55"/>
      <c r="N635" s="55"/>
      <c r="O635" s="55"/>
      <c r="P635" s="55"/>
    </row>
    <row r="636" spans="1:16" x14ac:dyDescent="0.2">
      <c r="A636" s="26"/>
      <c r="B636" s="26"/>
      <c r="C636" s="26"/>
      <c r="D636" s="27"/>
      <c r="E636" s="58"/>
      <c r="F636" s="59"/>
      <c r="G636" s="60"/>
      <c r="H636" s="55"/>
      <c r="I636" s="55"/>
      <c r="J636" s="55"/>
      <c r="K636" s="55"/>
      <c r="L636" s="55"/>
      <c r="M636" s="55"/>
      <c r="N636" s="55"/>
      <c r="O636" s="55"/>
      <c r="P636" s="55"/>
    </row>
    <row r="637" spans="1:16" x14ac:dyDescent="0.2">
      <c r="A637" s="26"/>
      <c r="B637" s="26"/>
      <c r="C637" s="26"/>
      <c r="D637" s="27"/>
      <c r="E637" s="58"/>
      <c r="F637" s="59"/>
      <c r="G637" s="60"/>
      <c r="H637" s="55"/>
      <c r="I637" s="55"/>
      <c r="J637" s="55"/>
      <c r="K637" s="55"/>
      <c r="L637" s="55"/>
      <c r="M637" s="55"/>
      <c r="N637" s="55"/>
      <c r="O637" s="55"/>
      <c r="P637" s="55"/>
    </row>
    <row r="638" spans="1:16" x14ac:dyDescent="0.2">
      <c r="A638" s="26"/>
      <c r="B638" s="26"/>
      <c r="C638" s="26"/>
      <c r="D638" s="27"/>
      <c r="E638" s="58"/>
      <c r="F638" s="59"/>
      <c r="G638" s="60"/>
      <c r="H638" s="55"/>
      <c r="I638" s="55"/>
      <c r="J638" s="55"/>
      <c r="K638" s="55"/>
      <c r="L638" s="55"/>
      <c r="M638" s="55"/>
      <c r="N638" s="55"/>
      <c r="O638" s="55"/>
      <c r="P638" s="55"/>
    </row>
    <row r="639" spans="1:16" x14ac:dyDescent="0.2">
      <c r="A639" s="26"/>
      <c r="B639" s="26"/>
      <c r="C639" s="26"/>
      <c r="D639" s="27"/>
      <c r="E639" s="58"/>
      <c r="F639" s="59"/>
      <c r="G639" s="60"/>
      <c r="H639" s="55"/>
      <c r="I639" s="55"/>
      <c r="J639" s="55"/>
      <c r="K639" s="55"/>
      <c r="L639" s="55"/>
      <c r="M639" s="55"/>
      <c r="N639" s="55"/>
      <c r="O639" s="55"/>
      <c r="P639" s="55"/>
    </row>
    <row r="640" spans="1:16" x14ac:dyDescent="0.2">
      <c r="A640" s="26"/>
      <c r="B640" s="26"/>
      <c r="C640" s="26"/>
      <c r="D640" s="27"/>
      <c r="E640" s="58"/>
      <c r="F640" s="59"/>
      <c r="G640" s="60"/>
      <c r="H640" s="55"/>
      <c r="I640" s="55"/>
      <c r="J640" s="55"/>
      <c r="K640" s="55"/>
      <c r="L640" s="55"/>
      <c r="M640" s="55"/>
      <c r="N640" s="55"/>
      <c r="O640" s="55"/>
      <c r="P640" s="55"/>
    </row>
    <row r="641" spans="1:16" x14ac:dyDescent="0.2">
      <c r="A641" s="26"/>
      <c r="B641" s="26"/>
      <c r="C641" s="26"/>
      <c r="D641" s="27"/>
      <c r="E641" s="58"/>
      <c r="F641" s="59"/>
      <c r="G641" s="60"/>
      <c r="H641" s="55"/>
      <c r="I641" s="55"/>
      <c r="J641" s="55"/>
      <c r="K641" s="55"/>
      <c r="L641" s="55"/>
      <c r="M641" s="55"/>
      <c r="N641" s="55"/>
      <c r="O641" s="55"/>
      <c r="P641" s="55"/>
    </row>
    <row r="642" spans="1:16" x14ac:dyDescent="0.2">
      <c r="A642" s="26"/>
      <c r="B642" s="26"/>
      <c r="C642" s="26"/>
      <c r="D642" s="27"/>
      <c r="E642" s="58"/>
      <c r="F642" s="59"/>
      <c r="G642" s="60"/>
      <c r="H642" s="55"/>
      <c r="I642" s="55"/>
      <c r="J642" s="55"/>
      <c r="K642" s="55"/>
      <c r="L642" s="55"/>
      <c r="M642" s="55"/>
      <c r="N642" s="55"/>
      <c r="O642" s="55"/>
      <c r="P642" s="55"/>
    </row>
    <row r="643" spans="1:16" x14ac:dyDescent="0.2">
      <c r="A643" s="26"/>
      <c r="B643" s="26"/>
      <c r="C643" s="26"/>
      <c r="D643" s="27"/>
      <c r="E643" s="58"/>
      <c r="F643" s="59"/>
      <c r="G643" s="60"/>
      <c r="H643" s="55"/>
      <c r="I643" s="55"/>
      <c r="J643" s="55"/>
      <c r="K643" s="55"/>
      <c r="L643" s="55"/>
      <c r="M643" s="55"/>
      <c r="N643" s="55"/>
      <c r="O643" s="55"/>
      <c r="P643" s="55"/>
    </row>
    <row r="644" spans="1:16" x14ac:dyDescent="0.2">
      <c r="A644" s="26"/>
      <c r="B644" s="26"/>
      <c r="C644" s="26"/>
      <c r="D644" s="27"/>
      <c r="E644" s="58"/>
      <c r="F644" s="59"/>
      <c r="G644" s="60"/>
      <c r="H644" s="55"/>
      <c r="I644" s="55"/>
      <c r="J644" s="55"/>
      <c r="K644" s="55"/>
      <c r="L644" s="55"/>
      <c r="M644" s="55"/>
      <c r="N644" s="55"/>
      <c r="O644" s="55"/>
      <c r="P644" s="55"/>
    </row>
    <row r="645" spans="1:16" x14ac:dyDescent="0.2">
      <c r="A645" s="26"/>
      <c r="B645" s="26"/>
      <c r="C645" s="26"/>
      <c r="D645" s="27"/>
      <c r="E645" s="58"/>
      <c r="F645" s="59"/>
      <c r="G645" s="60"/>
      <c r="H645" s="55"/>
      <c r="I645" s="55"/>
      <c r="J645" s="55"/>
      <c r="K645" s="55"/>
      <c r="L645" s="55"/>
      <c r="M645" s="55"/>
      <c r="N645" s="55"/>
      <c r="O645" s="55"/>
      <c r="P645" s="55"/>
    </row>
    <row r="646" spans="1:16" x14ac:dyDescent="0.2">
      <c r="A646" s="26"/>
      <c r="B646" s="26"/>
      <c r="C646" s="26"/>
      <c r="D646" s="27"/>
      <c r="E646" s="58"/>
      <c r="F646" s="59"/>
      <c r="G646" s="60"/>
      <c r="H646" s="55"/>
      <c r="I646" s="55"/>
      <c r="J646" s="55"/>
      <c r="K646" s="55"/>
      <c r="L646" s="55"/>
      <c r="M646" s="55"/>
      <c r="N646" s="55"/>
      <c r="O646" s="55"/>
      <c r="P646" s="55"/>
    </row>
    <row r="647" spans="1:16" x14ac:dyDescent="0.2">
      <c r="A647" s="26"/>
      <c r="B647" s="26"/>
      <c r="C647" s="26"/>
      <c r="D647" s="27"/>
      <c r="E647" s="58"/>
      <c r="F647" s="59"/>
      <c r="G647" s="60"/>
      <c r="H647" s="55"/>
      <c r="I647" s="55"/>
      <c r="J647" s="55"/>
      <c r="K647" s="55"/>
      <c r="L647" s="55"/>
      <c r="M647" s="55"/>
      <c r="N647" s="55"/>
      <c r="O647" s="55"/>
      <c r="P647" s="55"/>
    </row>
    <row r="648" spans="1:16" x14ac:dyDescent="0.2">
      <c r="A648" s="26"/>
      <c r="B648" s="26"/>
      <c r="C648" s="26"/>
      <c r="D648" s="27"/>
      <c r="E648" s="58"/>
      <c r="F648" s="59"/>
      <c r="G648" s="60"/>
      <c r="H648" s="55"/>
      <c r="I648" s="55"/>
      <c r="J648" s="55"/>
      <c r="K648" s="55"/>
      <c r="L648" s="55"/>
      <c r="M648" s="55"/>
      <c r="N648" s="55"/>
      <c r="O648" s="55"/>
      <c r="P648" s="55"/>
    </row>
    <row r="649" spans="1:16" x14ac:dyDescent="0.2">
      <c r="A649" s="26"/>
      <c r="B649" s="26"/>
      <c r="C649" s="26"/>
      <c r="D649" s="27"/>
      <c r="E649" s="58"/>
      <c r="F649" s="59"/>
      <c r="G649" s="60"/>
      <c r="H649" s="55"/>
      <c r="I649" s="55"/>
      <c r="J649" s="55"/>
      <c r="K649" s="55"/>
      <c r="L649" s="55"/>
      <c r="M649" s="55"/>
      <c r="N649" s="55"/>
      <c r="O649" s="55"/>
      <c r="P649" s="55"/>
    </row>
    <row r="650" spans="1:16" x14ac:dyDescent="0.2">
      <c r="A650" s="26"/>
      <c r="B650" s="26"/>
      <c r="C650" s="26"/>
      <c r="D650" s="27"/>
      <c r="E650" s="58"/>
      <c r="F650" s="59"/>
      <c r="G650" s="60"/>
      <c r="H650" s="55"/>
      <c r="I650" s="55"/>
      <c r="J650" s="55"/>
      <c r="K650" s="55"/>
      <c r="L650" s="55"/>
      <c r="M650" s="55"/>
      <c r="N650" s="55"/>
      <c r="O650" s="55"/>
      <c r="P650" s="55"/>
    </row>
    <row r="651" spans="1:16" x14ac:dyDescent="0.2">
      <c r="A651" s="26"/>
      <c r="B651" s="26"/>
      <c r="C651" s="26"/>
      <c r="D651" s="27"/>
      <c r="E651" s="58"/>
      <c r="F651" s="59"/>
      <c r="G651" s="60"/>
      <c r="H651" s="55"/>
      <c r="I651" s="55"/>
      <c r="J651" s="55"/>
      <c r="K651" s="55"/>
      <c r="L651" s="55"/>
      <c r="M651" s="55"/>
      <c r="N651" s="55"/>
      <c r="O651" s="55"/>
      <c r="P651" s="55"/>
    </row>
    <row r="652" spans="1:16" x14ac:dyDescent="0.2">
      <c r="A652" s="26"/>
      <c r="B652" s="26"/>
      <c r="C652" s="26"/>
      <c r="D652" s="27"/>
      <c r="E652" s="58"/>
      <c r="F652" s="59"/>
      <c r="G652" s="60"/>
      <c r="H652" s="55"/>
      <c r="I652" s="55"/>
      <c r="J652" s="55"/>
      <c r="K652" s="55"/>
      <c r="L652" s="55"/>
      <c r="M652" s="55"/>
      <c r="N652" s="55"/>
      <c r="O652" s="55"/>
      <c r="P652" s="55"/>
    </row>
    <row r="653" spans="1:16" x14ac:dyDescent="0.2">
      <c r="A653" s="26"/>
      <c r="B653" s="26"/>
      <c r="C653" s="26"/>
      <c r="D653" s="27"/>
      <c r="E653" s="58"/>
      <c r="F653" s="59"/>
      <c r="G653" s="60"/>
      <c r="H653" s="55"/>
      <c r="I653" s="55"/>
      <c r="J653" s="55"/>
      <c r="K653" s="55"/>
      <c r="L653" s="55"/>
      <c r="M653" s="55"/>
      <c r="N653" s="55"/>
      <c r="O653" s="55"/>
      <c r="P653" s="55"/>
    </row>
    <row r="654" spans="1:16" x14ac:dyDescent="0.2">
      <c r="A654" s="26"/>
      <c r="B654" s="26"/>
      <c r="C654" s="26"/>
      <c r="D654" s="27"/>
      <c r="E654" s="58"/>
      <c r="F654" s="59"/>
      <c r="G654" s="60"/>
      <c r="H654" s="55"/>
      <c r="I654" s="55"/>
      <c r="J654" s="55"/>
      <c r="K654" s="55"/>
      <c r="L654" s="55"/>
      <c r="M654" s="55"/>
      <c r="N654" s="55"/>
      <c r="O654" s="55"/>
      <c r="P654" s="55"/>
    </row>
    <row r="655" spans="1:16" x14ac:dyDescent="0.2">
      <c r="A655" s="26"/>
      <c r="B655" s="26"/>
      <c r="C655" s="26"/>
      <c r="D655" s="27"/>
      <c r="E655" s="58"/>
      <c r="F655" s="59"/>
      <c r="G655" s="60"/>
      <c r="H655" s="55"/>
      <c r="I655" s="55"/>
      <c r="J655" s="55"/>
      <c r="K655" s="55"/>
      <c r="L655" s="55"/>
      <c r="M655" s="55"/>
      <c r="N655" s="55"/>
      <c r="O655" s="55"/>
      <c r="P655" s="55"/>
    </row>
    <row r="656" spans="1:16" x14ac:dyDescent="0.2">
      <c r="A656" s="26"/>
      <c r="B656" s="26"/>
      <c r="C656" s="26"/>
      <c r="D656" s="27"/>
      <c r="E656" s="58"/>
      <c r="F656" s="59"/>
      <c r="G656" s="60"/>
      <c r="H656" s="55"/>
      <c r="I656" s="55"/>
      <c r="J656" s="55"/>
      <c r="K656" s="55"/>
      <c r="L656" s="55"/>
      <c r="M656" s="55"/>
      <c r="N656" s="55"/>
      <c r="O656" s="55"/>
      <c r="P656" s="55"/>
    </row>
    <row r="657" spans="1:16" x14ac:dyDescent="0.2">
      <c r="A657" s="26"/>
      <c r="B657" s="26"/>
      <c r="C657" s="26"/>
      <c r="D657" s="27"/>
      <c r="E657" s="58"/>
      <c r="F657" s="59"/>
      <c r="G657" s="60"/>
      <c r="H657" s="55"/>
      <c r="I657" s="55"/>
      <c r="J657" s="55"/>
      <c r="K657" s="55"/>
      <c r="L657" s="55"/>
      <c r="M657" s="55"/>
      <c r="N657" s="55"/>
      <c r="O657" s="55"/>
      <c r="P657" s="55"/>
    </row>
    <row r="658" spans="1:16" x14ac:dyDescent="0.2">
      <c r="A658" s="26"/>
      <c r="B658" s="26"/>
      <c r="C658" s="26"/>
      <c r="D658" s="27"/>
      <c r="E658" s="58"/>
      <c r="F658" s="59"/>
      <c r="G658" s="60"/>
      <c r="H658" s="55"/>
      <c r="I658" s="55"/>
      <c r="J658" s="55"/>
      <c r="K658" s="55"/>
      <c r="L658" s="55"/>
      <c r="M658" s="55"/>
      <c r="N658" s="55"/>
      <c r="O658" s="55"/>
      <c r="P658" s="55"/>
    </row>
    <row r="659" spans="1:16" x14ac:dyDescent="0.2">
      <c r="A659" s="26"/>
      <c r="B659" s="26"/>
      <c r="C659" s="26"/>
      <c r="D659" s="27"/>
      <c r="E659" s="58"/>
      <c r="F659" s="59"/>
      <c r="G659" s="60"/>
      <c r="H659" s="55"/>
      <c r="I659" s="55"/>
      <c r="J659" s="55"/>
      <c r="K659" s="55"/>
      <c r="L659" s="55"/>
      <c r="M659" s="55"/>
      <c r="N659" s="55"/>
      <c r="O659" s="55"/>
      <c r="P659" s="55"/>
    </row>
    <row r="660" spans="1:16" x14ac:dyDescent="0.2">
      <c r="A660" s="26"/>
      <c r="B660" s="26"/>
      <c r="C660" s="26"/>
      <c r="D660" s="27"/>
      <c r="E660" s="58"/>
      <c r="F660" s="59"/>
      <c r="G660" s="60"/>
      <c r="H660" s="55"/>
      <c r="I660" s="55"/>
      <c r="J660" s="55"/>
      <c r="K660" s="55"/>
      <c r="L660" s="55"/>
      <c r="M660" s="55"/>
      <c r="N660" s="55"/>
      <c r="O660" s="55"/>
      <c r="P660" s="55"/>
    </row>
    <row r="661" spans="1:16" x14ac:dyDescent="0.2">
      <c r="A661" s="26"/>
      <c r="B661" s="26"/>
      <c r="C661" s="26"/>
      <c r="D661" s="27"/>
      <c r="E661" s="58"/>
      <c r="F661" s="59"/>
      <c r="G661" s="60"/>
      <c r="H661" s="55"/>
      <c r="I661" s="55"/>
      <c r="J661" s="55"/>
      <c r="K661" s="55"/>
      <c r="L661" s="55"/>
      <c r="M661" s="55"/>
      <c r="N661" s="55"/>
      <c r="O661" s="55"/>
      <c r="P661" s="55"/>
    </row>
    <row r="662" spans="1:16" x14ac:dyDescent="0.2">
      <c r="A662" s="26"/>
      <c r="B662" s="26"/>
      <c r="C662" s="26"/>
      <c r="D662" s="27"/>
      <c r="E662" s="58"/>
      <c r="F662" s="59"/>
      <c r="G662" s="60"/>
      <c r="H662" s="55"/>
      <c r="I662" s="55"/>
      <c r="J662" s="55"/>
      <c r="K662" s="55"/>
      <c r="L662" s="55"/>
      <c r="M662" s="55"/>
      <c r="N662" s="55"/>
      <c r="O662" s="55"/>
      <c r="P662" s="55"/>
    </row>
    <row r="663" spans="1:16" x14ac:dyDescent="0.2">
      <c r="A663" s="26"/>
      <c r="B663" s="26"/>
      <c r="C663" s="26"/>
      <c r="D663" s="27"/>
      <c r="E663" s="58"/>
      <c r="F663" s="59"/>
      <c r="G663" s="60"/>
      <c r="H663" s="55"/>
      <c r="I663" s="55"/>
      <c r="J663" s="55"/>
      <c r="K663" s="55"/>
      <c r="L663" s="55"/>
      <c r="M663" s="55"/>
      <c r="N663" s="55"/>
      <c r="O663" s="55"/>
      <c r="P663" s="55"/>
    </row>
    <row r="664" spans="1:16" x14ac:dyDescent="0.2">
      <c r="A664" s="26"/>
      <c r="B664" s="26"/>
      <c r="C664" s="26"/>
      <c r="D664" s="27"/>
      <c r="E664" s="58"/>
      <c r="F664" s="59"/>
      <c r="G664" s="60"/>
      <c r="H664" s="55"/>
      <c r="I664" s="55"/>
      <c r="J664" s="55"/>
      <c r="K664" s="55"/>
      <c r="L664" s="55"/>
      <c r="M664" s="55"/>
      <c r="N664" s="55"/>
      <c r="O664" s="55"/>
      <c r="P664" s="55"/>
    </row>
    <row r="665" spans="1:16" x14ac:dyDescent="0.2">
      <c r="A665" s="26"/>
      <c r="B665" s="26"/>
      <c r="C665" s="26"/>
      <c r="D665" s="27"/>
      <c r="E665" s="58"/>
      <c r="F665" s="59"/>
      <c r="G665" s="60"/>
      <c r="H665" s="55"/>
      <c r="I665" s="55"/>
      <c r="J665" s="55"/>
      <c r="K665" s="55"/>
      <c r="L665" s="55"/>
      <c r="M665" s="55"/>
      <c r="N665" s="55"/>
      <c r="O665" s="55"/>
      <c r="P665" s="55"/>
    </row>
    <row r="666" spans="1:16" x14ac:dyDescent="0.2">
      <c r="A666" s="26"/>
      <c r="B666" s="26"/>
      <c r="C666" s="26"/>
      <c r="D666" s="27"/>
      <c r="E666" s="58"/>
      <c r="F666" s="59"/>
      <c r="G666" s="60"/>
      <c r="H666" s="55"/>
      <c r="I666" s="55"/>
      <c r="J666" s="55"/>
      <c r="K666" s="55"/>
      <c r="L666" s="55"/>
      <c r="M666" s="55"/>
      <c r="N666" s="55"/>
      <c r="O666" s="55"/>
      <c r="P666" s="55"/>
    </row>
    <row r="667" spans="1:16" x14ac:dyDescent="0.2">
      <c r="A667" s="26"/>
      <c r="B667" s="26"/>
      <c r="C667" s="26"/>
      <c r="D667" s="27"/>
      <c r="E667" s="58"/>
      <c r="F667" s="59"/>
      <c r="G667" s="60"/>
      <c r="H667" s="55"/>
      <c r="I667" s="55"/>
      <c r="J667" s="55"/>
      <c r="K667" s="55"/>
      <c r="L667" s="55"/>
      <c r="M667" s="55"/>
      <c r="N667" s="55"/>
      <c r="O667" s="55"/>
      <c r="P667" s="55"/>
    </row>
    <row r="668" spans="1:16" x14ac:dyDescent="0.2">
      <c r="A668" s="26"/>
      <c r="B668" s="26"/>
      <c r="C668" s="26"/>
      <c r="D668" s="27"/>
      <c r="E668" s="58"/>
      <c r="F668" s="59"/>
      <c r="G668" s="60"/>
      <c r="H668" s="55"/>
      <c r="I668" s="55"/>
      <c r="J668" s="55"/>
      <c r="K668" s="55"/>
      <c r="L668" s="55"/>
      <c r="M668" s="55"/>
      <c r="N668" s="55"/>
      <c r="O668" s="55"/>
      <c r="P668" s="55"/>
    </row>
    <row r="669" spans="1:16" x14ac:dyDescent="0.2">
      <c r="A669" s="26"/>
      <c r="B669" s="26"/>
      <c r="C669" s="26"/>
      <c r="D669" s="27"/>
      <c r="E669" s="58"/>
      <c r="F669" s="59"/>
      <c r="G669" s="60"/>
      <c r="H669" s="55"/>
      <c r="I669" s="55"/>
      <c r="J669" s="55"/>
      <c r="K669" s="55"/>
      <c r="L669" s="55"/>
      <c r="M669" s="55"/>
      <c r="N669" s="55"/>
      <c r="O669" s="55"/>
      <c r="P669" s="55"/>
    </row>
    <row r="670" spans="1:16" x14ac:dyDescent="0.2">
      <c r="A670" s="26"/>
      <c r="B670" s="26"/>
      <c r="C670" s="26"/>
      <c r="D670" s="27"/>
      <c r="E670" s="58"/>
      <c r="F670" s="59"/>
      <c r="G670" s="60"/>
      <c r="H670" s="55"/>
      <c r="I670" s="55"/>
      <c r="J670" s="55"/>
      <c r="K670" s="55"/>
      <c r="L670" s="55"/>
      <c r="M670" s="55"/>
      <c r="N670" s="55"/>
      <c r="O670" s="55"/>
      <c r="P670" s="55"/>
    </row>
    <row r="671" spans="1:16" x14ac:dyDescent="0.2">
      <c r="A671" s="26"/>
      <c r="B671" s="26"/>
      <c r="C671" s="26"/>
      <c r="D671" s="27"/>
      <c r="E671" s="58"/>
      <c r="F671" s="59"/>
      <c r="G671" s="60"/>
      <c r="H671" s="55"/>
      <c r="I671" s="55"/>
      <c r="J671" s="55"/>
      <c r="K671" s="55"/>
      <c r="L671" s="55"/>
      <c r="M671" s="55"/>
      <c r="N671" s="55"/>
      <c r="O671" s="55"/>
      <c r="P671" s="55"/>
    </row>
    <row r="672" spans="1:16" x14ac:dyDescent="0.2">
      <c r="A672" s="26"/>
      <c r="B672" s="26"/>
      <c r="C672" s="26"/>
      <c r="D672" s="27"/>
      <c r="E672" s="58"/>
      <c r="F672" s="59"/>
      <c r="G672" s="60"/>
      <c r="H672" s="55"/>
      <c r="I672" s="55"/>
      <c r="J672" s="55"/>
      <c r="K672" s="55"/>
      <c r="L672" s="55"/>
      <c r="M672" s="55"/>
      <c r="N672" s="55"/>
      <c r="O672" s="55"/>
      <c r="P672" s="55"/>
    </row>
    <row r="673" spans="1:16" x14ac:dyDescent="0.2">
      <c r="A673" s="26"/>
      <c r="B673" s="26"/>
      <c r="C673" s="26"/>
      <c r="D673" s="27"/>
      <c r="E673" s="58"/>
      <c r="F673" s="59"/>
      <c r="G673" s="60"/>
      <c r="H673" s="55"/>
      <c r="I673" s="55"/>
      <c r="J673" s="55"/>
      <c r="K673" s="55"/>
      <c r="L673" s="55"/>
      <c r="M673" s="55"/>
      <c r="N673" s="55"/>
      <c r="O673" s="55"/>
      <c r="P673" s="55"/>
    </row>
    <row r="674" spans="1:16" x14ac:dyDescent="0.2">
      <c r="A674" s="26"/>
      <c r="B674" s="26"/>
      <c r="C674" s="26"/>
      <c r="D674" s="27"/>
      <c r="E674" s="58"/>
      <c r="F674" s="59"/>
      <c r="G674" s="60"/>
      <c r="H674" s="55"/>
      <c r="I674" s="55"/>
      <c r="J674" s="55"/>
      <c r="K674" s="55"/>
      <c r="L674" s="55"/>
      <c r="M674" s="55"/>
      <c r="N674" s="55"/>
      <c r="O674" s="55"/>
      <c r="P674" s="55"/>
    </row>
    <row r="675" spans="1:16" x14ac:dyDescent="0.2">
      <c r="A675" s="26"/>
      <c r="B675" s="26"/>
      <c r="C675" s="26"/>
      <c r="D675" s="27"/>
      <c r="E675" s="58"/>
      <c r="F675" s="59"/>
      <c r="G675" s="60"/>
      <c r="H675" s="55"/>
      <c r="I675" s="55"/>
      <c r="J675" s="55"/>
      <c r="K675" s="55"/>
      <c r="L675" s="55"/>
      <c r="M675" s="55"/>
      <c r="N675" s="55"/>
      <c r="O675" s="55"/>
      <c r="P675" s="55"/>
    </row>
    <row r="676" spans="1:16" x14ac:dyDescent="0.2">
      <c r="A676" s="26"/>
      <c r="B676" s="26"/>
      <c r="C676" s="26"/>
      <c r="D676" s="27"/>
      <c r="E676" s="58"/>
      <c r="F676" s="59"/>
      <c r="G676" s="60"/>
      <c r="H676" s="55"/>
      <c r="I676" s="55"/>
      <c r="J676" s="55"/>
      <c r="K676" s="55"/>
      <c r="L676" s="55"/>
      <c r="M676" s="55"/>
      <c r="N676" s="55"/>
      <c r="O676" s="55"/>
      <c r="P676" s="55"/>
    </row>
    <row r="677" spans="1:16" x14ac:dyDescent="0.2">
      <c r="A677" s="26"/>
      <c r="B677" s="26"/>
      <c r="C677" s="26"/>
      <c r="D677" s="27"/>
      <c r="E677" s="58"/>
      <c r="F677" s="59"/>
      <c r="G677" s="60"/>
      <c r="H677" s="55"/>
      <c r="I677" s="55"/>
      <c r="J677" s="55"/>
      <c r="K677" s="55"/>
      <c r="L677" s="55"/>
      <c r="M677" s="55"/>
      <c r="N677" s="55"/>
      <c r="O677" s="55"/>
      <c r="P677" s="55"/>
    </row>
    <row r="678" spans="1:16" x14ac:dyDescent="0.2">
      <c r="A678" s="26"/>
      <c r="B678" s="26"/>
      <c r="C678" s="26"/>
      <c r="D678" s="27"/>
      <c r="E678" s="58"/>
      <c r="F678" s="59"/>
      <c r="G678" s="60"/>
      <c r="H678" s="55"/>
      <c r="I678" s="55"/>
      <c r="J678" s="55"/>
      <c r="K678" s="55"/>
      <c r="L678" s="55"/>
      <c r="M678" s="55"/>
      <c r="N678" s="55"/>
      <c r="O678" s="55"/>
      <c r="P678" s="55"/>
    </row>
    <row r="679" spans="1:16" x14ac:dyDescent="0.2">
      <c r="A679" s="26"/>
      <c r="B679" s="26"/>
      <c r="C679" s="26"/>
      <c r="D679" s="27"/>
      <c r="E679" s="58"/>
      <c r="F679" s="59"/>
      <c r="G679" s="60"/>
      <c r="H679" s="55"/>
      <c r="I679" s="55"/>
      <c r="J679" s="55"/>
      <c r="K679" s="55"/>
      <c r="L679" s="55"/>
      <c r="M679" s="55"/>
      <c r="N679" s="55"/>
      <c r="O679" s="55"/>
      <c r="P679" s="55"/>
    </row>
    <row r="680" spans="1:16" x14ac:dyDescent="0.2">
      <c r="A680" s="26"/>
      <c r="B680" s="26"/>
      <c r="C680" s="26"/>
      <c r="D680" s="27"/>
      <c r="E680" s="58"/>
      <c r="F680" s="59"/>
      <c r="G680" s="60"/>
      <c r="H680" s="55"/>
      <c r="I680" s="55"/>
      <c r="J680" s="55"/>
      <c r="K680" s="55"/>
      <c r="L680" s="55"/>
      <c r="M680" s="55"/>
      <c r="N680" s="55"/>
      <c r="O680" s="55"/>
      <c r="P680" s="55"/>
    </row>
    <row r="681" spans="1:16" x14ac:dyDescent="0.2">
      <c r="A681" s="26"/>
      <c r="B681" s="26"/>
      <c r="C681" s="26"/>
      <c r="D681" s="27"/>
      <c r="E681" s="58"/>
      <c r="F681" s="59"/>
      <c r="G681" s="60"/>
      <c r="H681" s="55"/>
      <c r="I681" s="55"/>
      <c r="J681" s="55"/>
      <c r="K681" s="55"/>
      <c r="L681" s="55"/>
      <c r="M681" s="55"/>
      <c r="N681" s="55"/>
      <c r="O681" s="55"/>
      <c r="P681" s="55"/>
    </row>
    <row r="682" spans="1:16" x14ac:dyDescent="0.2">
      <c r="A682" s="26"/>
      <c r="B682" s="26"/>
      <c r="C682" s="26"/>
      <c r="D682" s="27"/>
      <c r="E682" s="58"/>
      <c r="F682" s="59"/>
      <c r="G682" s="60"/>
      <c r="H682" s="55"/>
      <c r="I682" s="55"/>
      <c r="J682" s="55"/>
      <c r="K682" s="55"/>
      <c r="L682" s="55"/>
      <c r="M682" s="55"/>
      <c r="N682" s="55"/>
      <c r="O682" s="55"/>
      <c r="P682" s="55"/>
    </row>
    <row r="683" spans="1:16" x14ac:dyDescent="0.2">
      <c r="A683" s="26"/>
      <c r="B683" s="26"/>
      <c r="C683" s="26"/>
      <c r="D683" s="27"/>
      <c r="E683" s="58"/>
      <c r="F683" s="59"/>
      <c r="G683" s="60"/>
      <c r="H683" s="55"/>
      <c r="I683" s="55"/>
      <c r="J683" s="55"/>
      <c r="K683" s="55"/>
      <c r="L683" s="55"/>
      <c r="M683" s="55"/>
      <c r="N683" s="55"/>
      <c r="O683" s="55"/>
      <c r="P683" s="55"/>
    </row>
    <row r="684" spans="1:16" x14ac:dyDescent="0.2">
      <c r="A684" s="26"/>
      <c r="B684" s="26"/>
      <c r="C684" s="26"/>
      <c r="D684" s="27"/>
      <c r="E684" s="58"/>
      <c r="F684" s="59"/>
      <c r="G684" s="60"/>
      <c r="H684" s="55"/>
      <c r="I684" s="55"/>
      <c r="J684" s="55"/>
      <c r="K684" s="55"/>
      <c r="L684" s="55"/>
      <c r="M684" s="55"/>
      <c r="N684" s="55"/>
      <c r="O684" s="55"/>
      <c r="P684" s="55"/>
    </row>
    <row r="685" spans="1:16" x14ac:dyDescent="0.2">
      <c r="A685" s="26"/>
      <c r="B685" s="26"/>
      <c r="C685" s="26"/>
      <c r="D685" s="27"/>
      <c r="E685" s="58"/>
      <c r="F685" s="59"/>
      <c r="G685" s="60"/>
      <c r="H685" s="55"/>
      <c r="I685" s="55"/>
      <c r="J685" s="55"/>
      <c r="K685" s="55"/>
      <c r="L685" s="55"/>
      <c r="M685" s="55"/>
      <c r="N685" s="55"/>
      <c r="O685" s="55"/>
      <c r="P685" s="55"/>
    </row>
    <row r="686" spans="1:16" x14ac:dyDescent="0.2">
      <c r="A686" s="26"/>
      <c r="B686" s="26"/>
      <c r="C686" s="26"/>
      <c r="D686" s="27"/>
      <c r="E686" s="58"/>
      <c r="F686" s="59"/>
      <c r="G686" s="60"/>
      <c r="H686" s="55"/>
      <c r="I686" s="55"/>
      <c r="J686" s="55"/>
      <c r="K686" s="55"/>
      <c r="L686" s="55"/>
      <c r="M686" s="55"/>
      <c r="N686" s="55"/>
      <c r="O686" s="55"/>
      <c r="P686" s="55"/>
    </row>
    <row r="687" spans="1:16" x14ac:dyDescent="0.2">
      <c r="A687" s="26"/>
      <c r="B687" s="26"/>
      <c r="C687" s="26"/>
      <c r="D687" s="27"/>
      <c r="E687" s="58"/>
      <c r="F687" s="59"/>
      <c r="G687" s="60"/>
      <c r="H687" s="55"/>
      <c r="I687" s="55"/>
      <c r="J687" s="55"/>
      <c r="K687" s="55"/>
      <c r="L687" s="55"/>
      <c r="M687" s="55"/>
      <c r="N687" s="55"/>
      <c r="O687" s="55"/>
      <c r="P687" s="55"/>
    </row>
    <row r="688" spans="1:16" x14ac:dyDescent="0.2">
      <c r="A688" s="26"/>
      <c r="B688" s="26"/>
      <c r="C688" s="26"/>
      <c r="D688" s="27"/>
      <c r="E688" s="58"/>
      <c r="F688" s="59"/>
      <c r="G688" s="60"/>
      <c r="H688" s="55"/>
      <c r="I688" s="55"/>
      <c r="J688" s="55"/>
      <c r="K688" s="55"/>
      <c r="L688" s="55"/>
      <c r="M688" s="55"/>
      <c r="N688" s="55"/>
      <c r="O688" s="55"/>
      <c r="P688" s="55"/>
    </row>
    <row r="689" spans="1:16" x14ac:dyDescent="0.2">
      <c r="A689" s="26"/>
      <c r="B689" s="26"/>
      <c r="C689" s="26"/>
      <c r="D689" s="27"/>
      <c r="E689" s="58"/>
      <c r="F689" s="59"/>
      <c r="G689" s="60"/>
      <c r="H689" s="55"/>
      <c r="I689" s="55"/>
      <c r="J689" s="55"/>
      <c r="K689" s="55"/>
      <c r="L689" s="55"/>
      <c r="M689" s="55"/>
      <c r="N689" s="55"/>
      <c r="O689" s="55"/>
      <c r="P689" s="55"/>
    </row>
    <row r="690" spans="1:16" x14ac:dyDescent="0.2">
      <c r="A690" s="26"/>
      <c r="B690" s="26"/>
      <c r="C690" s="26"/>
      <c r="D690" s="27"/>
      <c r="E690" s="58"/>
      <c r="F690" s="59"/>
      <c r="G690" s="60"/>
      <c r="H690" s="55"/>
      <c r="I690" s="55"/>
      <c r="J690" s="55"/>
      <c r="K690" s="55"/>
      <c r="L690" s="55"/>
      <c r="M690" s="55"/>
      <c r="N690" s="55"/>
      <c r="O690" s="55"/>
      <c r="P690" s="55"/>
    </row>
    <row r="691" spans="1:16" x14ac:dyDescent="0.2">
      <c r="A691" s="26"/>
      <c r="B691" s="26"/>
      <c r="C691" s="26"/>
      <c r="D691" s="27"/>
      <c r="E691" s="58"/>
      <c r="F691" s="59"/>
      <c r="G691" s="60"/>
      <c r="H691" s="55"/>
      <c r="I691" s="55"/>
      <c r="J691" s="55"/>
      <c r="K691" s="55"/>
      <c r="L691" s="55"/>
      <c r="M691" s="55"/>
      <c r="N691" s="55"/>
      <c r="O691" s="55"/>
      <c r="P691" s="55"/>
    </row>
    <row r="692" spans="1:16" x14ac:dyDescent="0.2">
      <c r="A692" s="26"/>
      <c r="B692" s="26"/>
      <c r="C692" s="26"/>
      <c r="D692" s="27"/>
      <c r="E692" s="58"/>
      <c r="F692" s="59"/>
      <c r="G692" s="60"/>
      <c r="H692" s="55"/>
      <c r="I692" s="55"/>
      <c r="J692" s="55"/>
      <c r="K692" s="55"/>
      <c r="L692" s="55"/>
      <c r="M692" s="55"/>
      <c r="N692" s="55"/>
      <c r="O692" s="55"/>
      <c r="P692" s="55"/>
    </row>
    <row r="693" spans="1:16" x14ac:dyDescent="0.2">
      <c r="A693" s="26"/>
      <c r="B693" s="26"/>
      <c r="C693" s="26"/>
      <c r="D693" s="27"/>
      <c r="E693" s="58"/>
      <c r="F693" s="59"/>
      <c r="G693" s="60"/>
      <c r="H693" s="55"/>
      <c r="I693" s="55"/>
      <c r="J693" s="55"/>
      <c r="K693" s="55"/>
      <c r="L693" s="55"/>
      <c r="M693" s="55"/>
      <c r="N693" s="55"/>
      <c r="O693" s="55"/>
      <c r="P693" s="55"/>
    </row>
    <row r="694" spans="1:16" x14ac:dyDescent="0.2">
      <c r="A694" s="26"/>
      <c r="B694" s="26"/>
      <c r="C694" s="26"/>
      <c r="D694" s="27"/>
      <c r="E694" s="58"/>
      <c r="F694" s="59"/>
      <c r="G694" s="60"/>
      <c r="H694" s="55"/>
      <c r="I694" s="55"/>
      <c r="J694" s="55"/>
      <c r="K694" s="55"/>
      <c r="L694" s="55"/>
      <c r="M694" s="55"/>
      <c r="N694" s="55"/>
      <c r="O694" s="55"/>
      <c r="P694" s="55"/>
    </row>
    <row r="695" spans="1:16" x14ac:dyDescent="0.2">
      <c r="A695" s="26"/>
      <c r="B695" s="26"/>
      <c r="C695" s="26"/>
      <c r="D695" s="27"/>
      <c r="E695" s="58"/>
      <c r="F695" s="59"/>
      <c r="G695" s="60"/>
      <c r="H695" s="55"/>
      <c r="I695" s="55"/>
      <c r="J695" s="55"/>
      <c r="K695" s="55"/>
      <c r="L695" s="55"/>
      <c r="M695" s="55"/>
      <c r="N695" s="55"/>
      <c r="O695" s="55"/>
      <c r="P695" s="55"/>
    </row>
    <row r="696" spans="1:16" x14ac:dyDescent="0.2">
      <c r="A696" s="26"/>
      <c r="B696" s="26"/>
      <c r="C696" s="26"/>
      <c r="D696" s="27"/>
      <c r="E696" s="58"/>
      <c r="F696" s="59"/>
      <c r="G696" s="60"/>
      <c r="H696" s="55"/>
      <c r="I696" s="55"/>
      <c r="J696" s="55"/>
      <c r="K696" s="55"/>
      <c r="L696" s="55"/>
      <c r="M696" s="55"/>
      <c r="N696" s="55"/>
      <c r="O696" s="55"/>
      <c r="P696" s="55"/>
    </row>
    <row r="697" spans="1:16" x14ac:dyDescent="0.2">
      <c r="A697" s="26"/>
      <c r="B697" s="26"/>
      <c r="C697" s="26"/>
      <c r="D697" s="27"/>
      <c r="E697" s="58"/>
      <c r="F697" s="59"/>
      <c r="G697" s="60"/>
      <c r="H697" s="55"/>
      <c r="I697" s="55"/>
      <c r="J697" s="55"/>
      <c r="K697" s="55"/>
      <c r="L697" s="55"/>
      <c r="M697" s="55"/>
      <c r="N697" s="55"/>
      <c r="O697" s="55"/>
      <c r="P697" s="55"/>
    </row>
    <row r="698" spans="1:16" x14ac:dyDescent="0.2">
      <c r="A698" s="26"/>
      <c r="B698" s="26"/>
      <c r="C698" s="26"/>
      <c r="D698" s="27"/>
      <c r="E698" s="58"/>
      <c r="F698" s="59"/>
      <c r="G698" s="60"/>
      <c r="H698" s="55"/>
      <c r="I698" s="55"/>
      <c r="J698" s="55"/>
      <c r="K698" s="55"/>
      <c r="L698" s="55"/>
      <c r="M698" s="55"/>
      <c r="N698" s="55"/>
      <c r="O698" s="55"/>
      <c r="P698" s="55"/>
    </row>
    <row r="699" spans="1:16" x14ac:dyDescent="0.2">
      <c r="A699" s="26"/>
      <c r="B699" s="26"/>
      <c r="C699" s="26"/>
      <c r="D699" s="27"/>
      <c r="E699" s="58"/>
      <c r="F699" s="59"/>
      <c r="G699" s="60"/>
      <c r="H699" s="55"/>
      <c r="I699" s="55"/>
      <c r="J699" s="55"/>
      <c r="K699" s="55"/>
      <c r="L699" s="55"/>
      <c r="M699" s="55"/>
      <c r="N699" s="55"/>
      <c r="O699" s="55"/>
      <c r="P699" s="55"/>
    </row>
    <row r="700" spans="1:16" x14ac:dyDescent="0.2">
      <c r="A700" s="26"/>
      <c r="B700" s="26"/>
      <c r="C700" s="26"/>
      <c r="D700" s="27"/>
      <c r="E700" s="58"/>
      <c r="F700" s="59"/>
      <c r="G700" s="60"/>
      <c r="H700" s="55"/>
      <c r="I700" s="55"/>
      <c r="J700" s="55"/>
      <c r="K700" s="55"/>
      <c r="L700" s="55"/>
      <c r="M700" s="55"/>
      <c r="N700" s="55"/>
      <c r="O700" s="55"/>
      <c r="P700" s="55"/>
    </row>
    <row r="701" spans="1:16" x14ac:dyDescent="0.2">
      <c r="A701" s="26"/>
      <c r="B701" s="26"/>
      <c r="C701" s="26"/>
      <c r="D701" s="27"/>
      <c r="E701" s="58"/>
      <c r="F701" s="59"/>
      <c r="G701" s="60"/>
      <c r="H701" s="55"/>
      <c r="I701" s="55"/>
      <c r="J701" s="55"/>
      <c r="K701" s="55"/>
      <c r="L701" s="55"/>
      <c r="M701" s="55"/>
      <c r="N701" s="55"/>
      <c r="O701" s="55"/>
      <c r="P701" s="55"/>
    </row>
    <row r="702" spans="1:16" x14ac:dyDescent="0.2">
      <c r="A702" s="26"/>
      <c r="B702" s="26"/>
      <c r="C702" s="26"/>
      <c r="D702" s="27"/>
      <c r="E702" s="58"/>
      <c r="F702" s="59"/>
      <c r="G702" s="60"/>
      <c r="H702" s="55"/>
      <c r="I702" s="55"/>
      <c r="J702" s="55"/>
      <c r="K702" s="55"/>
      <c r="L702" s="55"/>
      <c r="M702" s="55"/>
      <c r="N702" s="55"/>
      <c r="O702" s="55"/>
      <c r="P702" s="55"/>
    </row>
    <row r="703" spans="1:16" x14ac:dyDescent="0.2">
      <c r="A703" s="26"/>
      <c r="B703" s="26"/>
      <c r="C703" s="26"/>
      <c r="D703" s="27"/>
      <c r="E703" s="58"/>
      <c r="F703" s="59"/>
      <c r="G703" s="60"/>
      <c r="H703" s="55"/>
      <c r="I703" s="55"/>
      <c r="J703" s="55"/>
      <c r="K703" s="55"/>
      <c r="L703" s="55"/>
      <c r="M703" s="55"/>
      <c r="N703" s="55"/>
      <c r="O703" s="55"/>
      <c r="P703" s="55"/>
    </row>
    <row r="704" spans="1:16" x14ac:dyDescent="0.2">
      <c r="A704" s="26"/>
      <c r="B704" s="26"/>
      <c r="C704" s="26"/>
      <c r="D704" s="27"/>
      <c r="E704" s="58"/>
      <c r="F704" s="59"/>
      <c r="G704" s="60"/>
      <c r="H704" s="55"/>
      <c r="I704" s="55"/>
      <c r="J704" s="55"/>
      <c r="K704" s="55"/>
      <c r="L704" s="55"/>
      <c r="M704" s="55"/>
      <c r="N704" s="55"/>
      <c r="O704" s="55"/>
      <c r="P704" s="55"/>
    </row>
    <row r="705" spans="1:16" x14ac:dyDescent="0.2">
      <c r="A705" s="26"/>
      <c r="B705" s="26"/>
      <c r="C705" s="26"/>
      <c r="D705" s="27"/>
      <c r="E705" s="58"/>
      <c r="F705" s="59"/>
      <c r="G705" s="60"/>
      <c r="H705" s="55"/>
      <c r="I705" s="55"/>
      <c r="J705" s="55"/>
      <c r="K705" s="55"/>
      <c r="L705" s="55"/>
      <c r="M705" s="55"/>
      <c r="N705" s="55"/>
      <c r="O705" s="55"/>
      <c r="P705" s="55"/>
    </row>
    <row r="706" spans="1:16" x14ac:dyDescent="0.2">
      <c r="A706" s="26"/>
      <c r="B706" s="26"/>
      <c r="C706" s="26"/>
      <c r="D706" s="27"/>
      <c r="E706" s="58"/>
      <c r="F706" s="59"/>
      <c r="G706" s="60"/>
      <c r="H706" s="55"/>
      <c r="I706" s="55"/>
      <c r="J706" s="55"/>
      <c r="K706" s="55"/>
      <c r="L706" s="55"/>
      <c r="M706" s="55"/>
      <c r="N706" s="55"/>
      <c r="O706" s="55"/>
      <c r="P706" s="55"/>
    </row>
    <row r="707" spans="1:16" x14ac:dyDescent="0.2">
      <c r="A707" s="26"/>
      <c r="B707" s="26"/>
      <c r="C707" s="26"/>
      <c r="D707" s="27"/>
      <c r="E707" s="58"/>
      <c r="F707" s="59"/>
      <c r="G707" s="60"/>
      <c r="H707" s="55"/>
      <c r="I707" s="55"/>
      <c r="J707" s="55"/>
      <c r="K707" s="55"/>
      <c r="L707" s="55"/>
      <c r="M707" s="55"/>
      <c r="N707" s="55"/>
      <c r="O707" s="55"/>
      <c r="P707" s="55"/>
    </row>
    <row r="708" spans="1:16" x14ac:dyDescent="0.2">
      <c r="A708" s="26"/>
      <c r="B708" s="26"/>
      <c r="C708" s="26"/>
      <c r="D708" s="27"/>
      <c r="E708" s="58"/>
      <c r="F708" s="59"/>
      <c r="G708" s="60"/>
      <c r="H708" s="55"/>
      <c r="I708" s="55"/>
      <c r="J708" s="55"/>
      <c r="K708" s="55"/>
      <c r="L708" s="55"/>
      <c r="M708" s="55"/>
      <c r="N708" s="55"/>
      <c r="O708" s="55"/>
      <c r="P708" s="55"/>
    </row>
    <row r="709" spans="1:16" x14ac:dyDescent="0.2">
      <c r="A709" s="26"/>
      <c r="B709" s="26"/>
      <c r="C709" s="26"/>
      <c r="D709" s="27"/>
      <c r="E709" s="58"/>
      <c r="F709" s="59"/>
      <c r="G709" s="60"/>
      <c r="H709" s="55"/>
      <c r="I709" s="55"/>
      <c r="J709" s="55"/>
      <c r="K709" s="55"/>
      <c r="L709" s="55"/>
      <c r="M709" s="55"/>
      <c r="N709" s="55"/>
      <c r="O709" s="55"/>
      <c r="P709" s="55"/>
    </row>
    <row r="710" spans="1:16" x14ac:dyDescent="0.2">
      <c r="A710" s="26"/>
      <c r="B710" s="26"/>
      <c r="C710" s="26"/>
      <c r="D710" s="27"/>
      <c r="E710" s="58"/>
      <c r="F710" s="59"/>
      <c r="G710" s="60"/>
      <c r="H710" s="55"/>
      <c r="I710" s="55"/>
      <c r="J710" s="55"/>
      <c r="K710" s="55"/>
      <c r="L710" s="55"/>
      <c r="M710" s="55"/>
      <c r="N710" s="55"/>
      <c r="O710" s="55"/>
      <c r="P710" s="55"/>
    </row>
    <row r="711" spans="1:16" x14ac:dyDescent="0.2">
      <c r="A711" s="26"/>
      <c r="B711" s="26"/>
      <c r="C711" s="26"/>
      <c r="D711" s="27"/>
      <c r="E711" s="58"/>
      <c r="F711" s="59"/>
      <c r="G711" s="60"/>
      <c r="H711" s="55"/>
      <c r="I711" s="55"/>
      <c r="J711" s="55"/>
      <c r="K711" s="55"/>
      <c r="L711" s="55"/>
      <c r="M711" s="55"/>
      <c r="N711" s="55"/>
      <c r="O711" s="55"/>
      <c r="P711" s="55"/>
    </row>
    <row r="712" spans="1:16" x14ac:dyDescent="0.2">
      <c r="A712" s="26"/>
      <c r="B712" s="26"/>
      <c r="C712" s="26"/>
      <c r="D712" s="27"/>
      <c r="E712" s="58"/>
      <c r="F712" s="59"/>
      <c r="G712" s="60"/>
      <c r="H712" s="55"/>
      <c r="I712" s="55"/>
      <c r="J712" s="55"/>
      <c r="K712" s="55"/>
      <c r="L712" s="55"/>
      <c r="M712" s="55"/>
      <c r="N712" s="55"/>
      <c r="O712" s="55"/>
      <c r="P712" s="55"/>
    </row>
    <row r="713" spans="1:16" x14ac:dyDescent="0.2">
      <c r="A713" s="26"/>
      <c r="B713" s="26"/>
      <c r="C713" s="26"/>
      <c r="D713" s="27"/>
      <c r="E713" s="58"/>
      <c r="F713" s="59"/>
      <c r="G713" s="60"/>
      <c r="H713" s="55"/>
      <c r="I713" s="55"/>
      <c r="J713" s="55"/>
      <c r="K713" s="55"/>
      <c r="L713" s="55"/>
      <c r="M713" s="55"/>
      <c r="N713" s="55"/>
      <c r="O713" s="55"/>
      <c r="P713" s="55"/>
    </row>
    <row r="714" spans="1:16" x14ac:dyDescent="0.2">
      <c r="A714" s="26"/>
      <c r="B714" s="26"/>
      <c r="C714" s="26"/>
      <c r="D714" s="27"/>
      <c r="E714" s="58"/>
      <c r="F714" s="59"/>
      <c r="G714" s="60"/>
      <c r="H714" s="55"/>
      <c r="I714" s="55"/>
      <c r="J714" s="55"/>
      <c r="K714" s="55"/>
      <c r="L714" s="55"/>
      <c r="M714" s="55"/>
      <c r="N714" s="55"/>
      <c r="O714" s="55"/>
      <c r="P714" s="55"/>
    </row>
    <row r="715" spans="1:16" x14ac:dyDescent="0.2">
      <c r="A715" s="26"/>
      <c r="B715" s="26"/>
      <c r="C715" s="26"/>
      <c r="D715" s="27"/>
      <c r="E715" s="58"/>
      <c r="F715" s="59"/>
      <c r="G715" s="60"/>
      <c r="H715" s="55"/>
      <c r="I715" s="55"/>
      <c r="J715" s="55"/>
      <c r="K715" s="55"/>
      <c r="L715" s="55"/>
      <c r="M715" s="55"/>
      <c r="N715" s="55"/>
      <c r="O715" s="55"/>
      <c r="P715" s="55"/>
    </row>
    <row r="716" spans="1:16" x14ac:dyDescent="0.2">
      <c r="A716" s="26"/>
      <c r="B716" s="26"/>
      <c r="C716" s="26"/>
      <c r="D716" s="27"/>
      <c r="E716" s="58"/>
      <c r="F716" s="59"/>
      <c r="G716" s="60"/>
      <c r="H716" s="55"/>
      <c r="I716" s="55"/>
      <c r="J716" s="55"/>
      <c r="K716" s="55"/>
      <c r="L716" s="55"/>
      <c r="M716" s="55"/>
      <c r="N716" s="55"/>
      <c r="O716" s="55"/>
      <c r="P716" s="55"/>
    </row>
    <row r="717" spans="1:16" x14ac:dyDescent="0.2">
      <c r="A717" s="26"/>
      <c r="B717" s="26"/>
      <c r="C717" s="26"/>
      <c r="D717" s="27"/>
      <c r="E717" s="58"/>
      <c r="F717" s="59"/>
      <c r="G717" s="60"/>
      <c r="H717" s="55"/>
      <c r="I717" s="55"/>
      <c r="J717" s="55"/>
      <c r="K717" s="55"/>
      <c r="L717" s="55"/>
      <c r="M717" s="55"/>
      <c r="N717" s="55"/>
      <c r="O717" s="55"/>
      <c r="P717" s="55"/>
    </row>
    <row r="718" spans="1:16" x14ac:dyDescent="0.2">
      <c r="A718" s="26"/>
      <c r="B718" s="26"/>
      <c r="C718" s="26"/>
      <c r="D718" s="27"/>
      <c r="E718" s="58"/>
      <c r="F718" s="59"/>
      <c r="G718" s="60"/>
      <c r="H718" s="55"/>
      <c r="I718" s="55"/>
      <c r="J718" s="55"/>
      <c r="K718" s="55"/>
      <c r="L718" s="55"/>
      <c r="M718" s="55"/>
      <c r="N718" s="55"/>
      <c r="O718" s="55"/>
      <c r="P718" s="55"/>
    </row>
    <row r="719" spans="1:16" x14ac:dyDescent="0.2">
      <c r="A719" s="26"/>
      <c r="B719" s="26"/>
      <c r="C719" s="26"/>
      <c r="D719" s="27"/>
      <c r="E719" s="58"/>
      <c r="F719" s="59"/>
      <c r="G719" s="60"/>
      <c r="H719" s="55"/>
      <c r="I719" s="55"/>
      <c r="J719" s="55"/>
      <c r="K719" s="55"/>
      <c r="L719" s="55"/>
      <c r="M719" s="55"/>
      <c r="N719" s="55"/>
      <c r="O719" s="55"/>
      <c r="P719" s="55"/>
    </row>
    <row r="720" spans="1:16" x14ac:dyDescent="0.2">
      <c r="A720" s="26"/>
      <c r="B720" s="26"/>
      <c r="C720" s="26"/>
      <c r="D720" s="27"/>
      <c r="E720" s="58"/>
      <c r="F720" s="59"/>
      <c r="G720" s="60"/>
      <c r="H720" s="55"/>
      <c r="I720" s="55"/>
      <c r="J720" s="55"/>
      <c r="K720" s="55"/>
      <c r="L720" s="55"/>
      <c r="M720" s="55"/>
      <c r="N720" s="55"/>
      <c r="O720" s="55"/>
      <c r="P720" s="55"/>
    </row>
    <row r="721" spans="1:16" x14ac:dyDescent="0.2">
      <c r="A721" s="26"/>
      <c r="B721" s="26"/>
      <c r="C721" s="26"/>
      <c r="D721" s="27"/>
      <c r="E721" s="58"/>
      <c r="F721" s="59"/>
      <c r="G721" s="60"/>
      <c r="H721" s="55"/>
      <c r="I721" s="55"/>
      <c r="J721" s="55"/>
      <c r="K721" s="55"/>
      <c r="L721" s="55"/>
      <c r="M721" s="55"/>
      <c r="N721" s="55"/>
      <c r="O721" s="55"/>
      <c r="P721" s="55"/>
    </row>
    <row r="722" spans="1:16" x14ac:dyDescent="0.2">
      <c r="A722" s="26"/>
      <c r="B722" s="26"/>
      <c r="C722" s="26"/>
      <c r="D722" s="27"/>
      <c r="E722" s="58"/>
      <c r="F722" s="59"/>
      <c r="G722" s="60"/>
      <c r="H722" s="55"/>
      <c r="I722" s="55"/>
      <c r="J722" s="55"/>
      <c r="K722" s="55"/>
      <c r="L722" s="55"/>
      <c r="M722" s="55"/>
      <c r="N722" s="55"/>
      <c r="O722" s="55"/>
      <c r="P722" s="55"/>
    </row>
    <row r="723" spans="1:16" x14ac:dyDescent="0.2">
      <c r="A723" s="26"/>
      <c r="B723" s="26"/>
      <c r="C723" s="26"/>
      <c r="D723" s="27"/>
      <c r="E723" s="58"/>
      <c r="F723" s="59"/>
      <c r="G723" s="60"/>
      <c r="H723" s="55"/>
      <c r="I723" s="55"/>
      <c r="J723" s="55"/>
      <c r="K723" s="55"/>
      <c r="L723" s="55"/>
      <c r="M723" s="55"/>
      <c r="N723" s="55"/>
      <c r="O723" s="55"/>
      <c r="P723" s="55"/>
    </row>
    <row r="724" spans="1:16" x14ac:dyDescent="0.2">
      <c r="A724" s="26"/>
      <c r="B724" s="26"/>
      <c r="C724" s="26"/>
      <c r="D724" s="27"/>
      <c r="E724" s="58"/>
      <c r="F724" s="59"/>
      <c r="G724" s="60"/>
      <c r="H724" s="55"/>
      <c r="I724" s="55"/>
      <c r="J724" s="55"/>
      <c r="K724" s="55"/>
      <c r="L724" s="55"/>
      <c r="M724" s="55"/>
      <c r="N724" s="55"/>
      <c r="O724" s="55"/>
      <c r="P724" s="55"/>
    </row>
    <row r="725" spans="1:16" x14ac:dyDescent="0.2">
      <c r="A725" s="26"/>
      <c r="B725" s="26"/>
      <c r="C725" s="26"/>
      <c r="D725" s="27"/>
      <c r="E725" s="58"/>
      <c r="F725" s="59"/>
      <c r="G725" s="60"/>
      <c r="H725" s="55"/>
      <c r="I725" s="55"/>
      <c r="J725" s="55"/>
      <c r="K725" s="55"/>
      <c r="L725" s="55"/>
      <c r="M725" s="55"/>
      <c r="N725" s="55"/>
      <c r="O725" s="55"/>
      <c r="P725" s="55"/>
    </row>
    <row r="726" spans="1:16" x14ac:dyDescent="0.2">
      <c r="A726" s="26"/>
      <c r="B726" s="26"/>
      <c r="C726" s="26"/>
      <c r="D726" s="27"/>
      <c r="E726" s="58"/>
      <c r="F726" s="59"/>
      <c r="G726" s="60"/>
      <c r="H726" s="55"/>
      <c r="I726" s="55"/>
      <c r="J726" s="55"/>
      <c r="K726" s="55"/>
      <c r="L726" s="55"/>
      <c r="M726" s="55"/>
      <c r="N726" s="55"/>
      <c r="O726" s="55"/>
      <c r="P726" s="55"/>
    </row>
    <row r="727" spans="1:16" x14ac:dyDescent="0.2">
      <c r="A727" s="26"/>
      <c r="B727" s="26"/>
      <c r="C727" s="26"/>
      <c r="D727" s="27"/>
      <c r="E727" s="58"/>
      <c r="F727" s="59"/>
      <c r="G727" s="60"/>
      <c r="H727" s="55"/>
      <c r="I727" s="55"/>
      <c r="J727" s="55"/>
      <c r="K727" s="55"/>
      <c r="L727" s="55"/>
      <c r="M727" s="55"/>
      <c r="N727" s="55"/>
      <c r="O727" s="55"/>
      <c r="P727" s="55"/>
    </row>
    <row r="728" spans="1:16" x14ac:dyDescent="0.2">
      <c r="A728" s="26"/>
      <c r="B728" s="26"/>
      <c r="C728" s="26"/>
      <c r="D728" s="27"/>
      <c r="E728" s="58"/>
      <c r="F728" s="59"/>
      <c r="G728" s="60"/>
      <c r="H728" s="55"/>
      <c r="I728" s="55"/>
      <c r="J728" s="55"/>
      <c r="K728" s="55"/>
      <c r="L728" s="55"/>
      <c r="M728" s="55"/>
      <c r="N728" s="55"/>
      <c r="O728" s="55"/>
      <c r="P728" s="55"/>
    </row>
    <row r="729" spans="1:16" x14ac:dyDescent="0.2">
      <c r="A729" s="26"/>
      <c r="B729" s="26"/>
      <c r="C729" s="26"/>
      <c r="D729" s="27"/>
      <c r="E729" s="58"/>
      <c r="F729" s="59"/>
      <c r="G729" s="60"/>
      <c r="H729" s="55"/>
      <c r="I729" s="55"/>
      <c r="J729" s="55"/>
      <c r="K729" s="55"/>
      <c r="L729" s="55"/>
      <c r="M729" s="55"/>
      <c r="N729" s="55"/>
      <c r="O729" s="55"/>
      <c r="P729" s="55"/>
    </row>
    <row r="730" spans="1:16" x14ac:dyDescent="0.2">
      <c r="A730" s="26"/>
      <c r="B730" s="26"/>
      <c r="C730" s="26"/>
      <c r="D730" s="27"/>
      <c r="E730" s="58"/>
      <c r="F730" s="59"/>
      <c r="G730" s="60"/>
      <c r="H730" s="55"/>
      <c r="I730" s="55"/>
      <c r="J730" s="55"/>
      <c r="K730" s="55"/>
      <c r="L730" s="55"/>
      <c r="M730" s="55"/>
      <c r="N730" s="55"/>
      <c r="O730" s="55"/>
      <c r="P730" s="55"/>
    </row>
    <row r="731" spans="1:16" x14ac:dyDescent="0.2">
      <c r="A731" s="26"/>
      <c r="B731" s="26"/>
      <c r="C731" s="26"/>
      <c r="D731" s="27"/>
      <c r="E731" s="58"/>
      <c r="F731" s="59"/>
      <c r="G731" s="60"/>
      <c r="H731" s="55"/>
      <c r="I731" s="55"/>
      <c r="J731" s="55"/>
      <c r="K731" s="55"/>
      <c r="L731" s="55"/>
      <c r="M731" s="55"/>
      <c r="N731" s="55"/>
      <c r="O731" s="55"/>
      <c r="P731" s="55"/>
    </row>
    <row r="732" spans="1:16" x14ac:dyDescent="0.2">
      <c r="A732" s="26"/>
      <c r="B732" s="26"/>
      <c r="C732" s="26"/>
      <c r="D732" s="27"/>
      <c r="E732" s="58"/>
      <c r="F732" s="59"/>
      <c r="G732" s="60"/>
      <c r="H732" s="55"/>
      <c r="I732" s="55"/>
      <c r="J732" s="55"/>
      <c r="K732" s="55"/>
      <c r="L732" s="55"/>
      <c r="M732" s="55"/>
      <c r="N732" s="55"/>
      <c r="O732" s="55"/>
      <c r="P732" s="55"/>
    </row>
    <row r="733" spans="1:16" x14ac:dyDescent="0.2">
      <c r="A733" s="26"/>
      <c r="B733" s="26"/>
      <c r="C733" s="26"/>
      <c r="D733" s="27"/>
      <c r="E733" s="58"/>
      <c r="F733" s="59"/>
      <c r="G733" s="60"/>
      <c r="H733" s="55"/>
      <c r="I733" s="55"/>
      <c r="J733" s="55"/>
      <c r="K733" s="55"/>
      <c r="L733" s="55"/>
      <c r="M733" s="55"/>
      <c r="N733" s="55"/>
      <c r="O733" s="55"/>
      <c r="P733" s="55"/>
    </row>
    <row r="734" spans="1:16" x14ac:dyDescent="0.2">
      <c r="A734" s="26"/>
      <c r="B734" s="26"/>
      <c r="C734" s="26"/>
      <c r="D734" s="27"/>
      <c r="E734" s="58"/>
      <c r="F734" s="59"/>
      <c r="G734" s="60"/>
      <c r="H734" s="55"/>
      <c r="I734" s="55"/>
      <c r="J734" s="55"/>
      <c r="K734" s="55"/>
      <c r="L734" s="55"/>
      <c r="M734" s="55"/>
      <c r="N734" s="55"/>
      <c r="O734" s="55"/>
      <c r="P734" s="55"/>
    </row>
    <row r="735" spans="1:16" x14ac:dyDescent="0.2">
      <c r="A735" s="26"/>
      <c r="B735" s="26"/>
      <c r="C735" s="26"/>
      <c r="D735" s="27"/>
      <c r="E735" s="58"/>
      <c r="F735" s="59"/>
      <c r="G735" s="60"/>
      <c r="H735" s="55"/>
      <c r="I735" s="55"/>
      <c r="J735" s="55"/>
      <c r="K735" s="55"/>
      <c r="L735" s="55"/>
      <c r="M735" s="55"/>
      <c r="N735" s="55"/>
      <c r="O735" s="55"/>
      <c r="P735" s="55"/>
    </row>
    <row r="736" spans="1:16" x14ac:dyDescent="0.2">
      <c r="A736" s="26"/>
      <c r="B736" s="26"/>
      <c r="C736" s="26"/>
      <c r="D736" s="27"/>
      <c r="E736" s="58"/>
      <c r="F736" s="59"/>
      <c r="G736" s="60"/>
      <c r="H736" s="55"/>
      <c r="I736" s="55"/>
      <c r="J736" s="55"/>
      <c r="K736" s="55"/>
      <c r="L736" s="55"/>
      <c r="M736" s="55"/>
      <c r="N736" s="55"/>
      <c r="O736" s="55"/>
      <c r="P736" s="55"/>
    </row>
    <row r="737" spans="1:16" x14ac:dyDescent="0.2">
      <c r="A737" s="26"/>
      <c r="B737" s="26"/>
      <c r="C737" s="26"/>
      <c r="D737" s="27"/>
      <c r="E737" s="58"/>
      <c r="F737" s="59"/>
      <c r="G737" s="60"/>
      <c r="H737" s="55"/>
      <c r="I737" s="55"/>
      <c r="J737" s="55"/>
      <c r="K737" s="55"/>
      <c r="L737" s="55"/>
      <c r="M737" s="55"/>
      <c r="N737" s="55"/>
      <c r="O737" s="55"/>
      <c r="P737" s="55"/>
    </row>
    <row r="738" spans="1:16" x14ac:dyDescent="0.2">
      <c r="A738" s="26"/>
      <c r="B738" s="26"/>
      <c r="C738" s="26"/>
      <c r="D738" s="27"/>
      <c r="E738" s="58"/>
      <c r="F738" s="59"/>
      <c r="G738" s="60"/>
      <c r="H738" s="55"/>
      <c r="I738" s="55"/>
      <c r="J738" s="55"/>
      <c r="K738" s="55"/>
      <c r="L738" s="55"/>
      <c r="M738" s="55"/>
      <c r="N738" s="55"/>
      <c r="O738" s="55"/>
      <c r="P738" s="55"/>
    </row>
    <row r="739" spans="1:16" x14ac:dyDescent="0.2">
      <c r="A739" s="26"/>
      <c r="B739" s="26"/>
      <c r="C739" s="26"/>
      <c r="D739" s="27"/>
      <c r="E739" s="58"/>
      <c r="F739" s="59"/>
      <c r="G739" s="60"/>
      <c r="H739" s="55"/>
      <c r="I739" s="55"/>
      <c r="J739" s="55"/>
      <c r="K739" s="55"/>
      <c r="L739" s="55"/>
      <c r="M739" s="55"/>
      <c r="N739" s="55"/>
      <c r="O739" s="55"/>
      <c r="P739" s="55"/>
    </row>
    <row r="740" spans="1:16" x14ac:dyDescent="0.2">
      <c r="A740" s="26"/>
      <c r="B740" s="26"/>
      <c r="C740" s="26"/>
      <c r="D740" s="27"/>
      <c r="E740" s="58"/>
      <c r="F740" s="59"/>
      <c r="G740" s="60"/>
      <c r="H740" s="55"/>
      <c r="I740" s="55"/>
      <c r="J740" s="55"/>
      <c r="K740" s="55"/>
      <c r="L740" s="55"/>
      <c r="M740" s="55"/>
      <c r="N740" s="55"/>
      <c r="O740" s="55"/>
      <c r="P740" s="55"/>
    </row>
    <row r="741" spans="1:16" x14ac:dyDescent="0.2">
      <c r="A741" s="26"/>
      <c r="B741" s="26"/>
      <c r="C741" s="26"/>
      <c r="D741" s="27"/>
      <c r="E741" s="58"/>
      <c r="F741" s="59"/>
      <c r="G741" s="60"/>
      <c r="H741" s="55"/>
      <c r="I741" s="55"/>
      <c r="J741" s="55"/>
      <c r="K741" s="55"/>
      <c r="L741" s="55"/>
      <c r="M741" s="55"/>
      <c r="N741" s="55"/>
      <c r="O741" s="55"/>
      <c r="P741" s="55"/>
    </row>
    <row r="742" spans="1:16" x14ac:dyDescent="0.2">
      <c r="A742" s="26"/>
      <c r="B742" s="26"/>
      <c r="C742" s="26"/>
      <c r="D742" s="27"/>
      <c r="E742" s="58"/>
      <c r="F742" s="59"/>
      <c r="G742" s="60"/>
      <c r="H742" s="55"/>
      <c r="I742" s="55"/>
      <c r="J742" s="55"/>
      <c r="K742" s="55"/>
      <c r="L742" s="55"/>
      <c r="M742" s="55"/>
      <c r="N742" s="55"/>
      <c r="O742" s="55"/>
      <c r="P742" s="55"/>
    </row>
    <row r="743" spans="1:16" x14ac:dyDescent="0.2">
      <c r="A743" s="26"/>
      <c r="B743" s="26"/>
      <c r="C743" s="26"/>
      <c r="D743" s="27"/>
      <c r="E743" s="58"/>
      <c r="F743" s="59"/>
      <c r="G743" s="60"/>
      <c r="H743" s="55"/>
      <c r="I743" s="55"/>
      <c r="J743" s="55"/>
      <c r="K743" s="55"/>
      <c r="L743" s="55"/>
      <c r="M743" s="55"/>
      <c r="N743" s="55"/>
      <c r="O743" s="55"/>
      <c r="P743" s="55"/>
    </row>
    <row r="744" spans="1:16" x14ac:dyDescent="0.2">
      <c r="A744" s="26"/>
      <c r="B744" s="26"/>
      <c r="C744" s="26"/>
      <c r="D744" s="27"/>
      <c r="E744" s="58"/>
      <c r="F744" s="59"/>
      <c r="G744" s="60"/>
      <c r="H744" s="55"/>
      <c r="I744" s="55"/>
      <c r="J744" s="55"/>
      <c r="K744" s="55"/>
      <c r="L744" s="55"/>
      <c r="M744" s="55"/>
      <c r="N744" s="55"/>
      <c r="O744" s="55"/>
      <c r="P744" s="55"/>
    </row>
    <row r="745" spans="1:16" x14ac:dyDescent="0.2">
      <c r="A745" s="26"/>
      <c r="B745" s="26"/>
      <c r="C745" s="26"/>
      <c r="D745" s="27"/>
      <c r="E745" s="58"/>
      <c r="F745" s="59"/>
      <c r="G745" s="60"/>
      <c r="H745" s="55"/>
      <c r="I745" s="55"/>
      <c r="J745" s="55"/>
      <c r="K745" s="55"/>
      <c r="L745" s="55"/>
      <c r="M745" s="55"/>
      <c r="N745" s="55"/>
      <c r="O745" s="55"/>
      <c r="P745" s="55"/>
    </row>
    <row r="746" spans="1:16" x14ac:dyDescent="0.2">
      <c r="A746" s="26"/>
      <c r="B746" s="26"/>
      <c r="C746" s="26"/>
      <c r="D746" s="27"/>
      <c r="E746" s="58"/>
      <c r="F746" s="59"/>
      <c r="G746" s="60"/>
      <c r="H746" s="55"/>
      <c r="I746" s="55"/>
      <c r="J746" s="55"/>
      <c r="K746" s="55"/>
      <c r="L746" s="55"/>
      <c r="M746" s="55"/>
      <c r="N746" s="55"/>
      <c r="O746" s="55"/>
      <c r="P746" s="55"/>
    </row>
    <row r="747" spans="1:16" x14ac:dyDescent="0.2">
      <c r="A747" s="26"/>
      <c r="B747" s="26"/>
      <c r="C747" s="26"/>
      <c r="D747" s="27"/>
      <c r="E747" s="58"/>
      <c r="F747" s="59"/>
      <c r="G747" s="60"/>
      <c r="H747" s="55"/>
      <c r="I747" s="55"/>
      <c r="J747" s="55"/>
      <c r="K747" s="55"/>
      <c r="L747" s="55"/>
      <c r="M747" s="55"/>
      <c r="N747" s="55"/>
      <c r="O747" s="55"/>
      <c r="P747" s="55"/>
    </row>
    <row r="748" spans="1:16" x14ac:dyDescent="0.2">
      <c r="A748" s="26"/>
      <c r="B748" s="26"/>
      <c r="C748" s="26"/>
      <c r="D748" s="27"/>
      <c r="E748" s="58"/>
      <c r="F748" s="59"/>
      <c r="G748" s="60"/>
      <c r="H748" s="55"/>
      <c r="I748" s="55"/>
      <c r="J748" s="55"/>
      <c r="K748" s="55"/>
      <c r="L748" s="55"/>
      <c r="M748" s="55"/>
      <c r="N748" s="55"/>
      <c r="O748" s="55"/>
      <c r="P748" s="55"/>
    </row>
    <row r="749" spans="1:16" x14ac:dyDescent="0.2">
      <c r="A749" s="26"/>
      <c r="B749" s="26"/>
      <c r="C749" s="26"/>
      <c r="D749" s="27"/>
      <c r="E749" s="58"/>
      <c r="F749" s="59"/>
      <c r="G749" s="60"/>
      <c r="H749" s="55"/>
      <c r="I749" s="55"/>
      <c r="J749" s="55"/>
      <c r="K749" s="55"/>
      <c r="L749" s="55"/>
      <c r="M749" s="55"/>
      <c r="N749" s="55"/>
      <c r="O749" s="55"/>
      <c r="P749" s="55"/>
    </row>
    <row r="750" spans="1:16" x14ac:dyDescent="0.2">
      <c r="A750" s="26"/>
      <c r="B750" s="26"/>
      <c r="C750" s="26"/>
      <c r="D750" s="27"/>
      <c r="E750" s="58"/>
      <c r="F750" s="59"/>
      <c r="G750" s="60"/>
      <c r="H750" s="55"/>
      <c r="I750" s="55"/>
      <c r="J750" s="55"/>
      <c r="K750" s="55"/>
      <c r="L750" s="55"/>
      <c r="M750" s="55"/>
      <c r="N750" s="55"/>
      <c r="O750" s="55"/>
      <c r="P750" s="55"/>
    </row>
    <row r="751" spans="1:16" x14ac:dyDescent="0.2">
      <c r="A751" s="26"/>
      <c r="B751" s="26"/>
      <c r="C751" s="26"/>
      <c r="D751" s="27"/>
      <c r="E751" s="58"/>
      <c r="F751" s="59"/>
      <c r="G751" s="60"/>
      <c r="H751" s="55"/>
      <c r="I751" s="55"/>
      <c r="J751" s="55"/>
      <c r="K751" s="55"/>
      <c r="L751" s="55"/>
      <c r="M751" s="55"/>
      <c r="N751" s="55"/>
      <c r="O751" s="55"/>
      <c r="P751" s="55"/>
    </row>
    <row r="752" spans="1:16" x14ac:dyDescent="0.2">
      <c r="A752" s="26"/>
      <c r="B752" s="26"/>
      <c r="C752" s="26"/>
      <c r="D752" s="27"/>
      <c r="E752" s="58"/>
      <c r="F752" s="59"/>
      <c r="G752" s="60"/>
      <c r="H752" s="55"/>
      <c r="I752" s="55"/>
      <c r="J752" s="55"/>
      <c r="K752" s="55"/>
      <c r="L752" s="55"/>
      <c r="M752" s="55"/>
      <c r="N752" s="55"/>
      <c r="O752" s="55"/>
      <c r="P752" s="55"/>
    </row>
    <row r="753" spans="1:16" x14ac:dyDescent="0.2">
      <c r="A753" s="26"/>
      <c r="B753" s="26"/>
      <c r="C753" s="26"/>
      <c r="D753" s="27"/>
      <c r="E753" s="58"/>
      <c r="F753" s="59"/>
      <c r="G753" s="60"/>
      <c r="H753" s="55"/>
      <c r="I753" s="55"/>
      <c r="J753" s="55"/>
      <c r="K753" s="55"/>
      <c r="L753" s="55"/>
      <c r="M753" s="55"/>
      <c r="N753" s="55"/>
      <c r="O753" s="55"/>
      <c r="P753" s="55"/>
    </row>
    <row r="754" spans="1:16" x14ac:dyDescent="0.2">
      <c r="A754" s="26"/>
      <c r="B754" s="26"/>
      <c r="C754" s="26"/>
      <c r="D754" s="27"/>
      <c r="E754" s="58"/>
      <c r="F754" s="59"/>
      <c r="G754" s="60"/>
      <c r="H754" s="55"/>
      <c r="I754" s="55"/>
      <c r="J754" s="55"/>
      <c r="K754" s="55"/>
      <c r="L754" s="55"/>
      <c r="M754" s="55"/>
      <c r="N754" s="55"/>
      <c r="O754" s="55"/>
      <c r="P754" s="55"/>
    </row>
    <row r="755" spans="1:16" x14ac:dyDescent="0.2">
      <c r="A755" s="26"/>
      <c r="B755" s="26"/>
      <c r="C755" s="26"/>
      <c r="D755" s="27"/>
      <c r="E755" s="58"/>
      <c r="F755" s="59"/>
      <c r="G755" s="60"/>
      <c r="H755" s="55"/>
      <c r="I755" s="55"/>
      <c r="J755" s="55"/>
      <c r="K755" s="55"/>
      <c r="L755" s="55"/>
      <c r="M755" s="55"/>
      <c r="N755" s="55"/>
      <c r="O755" s="55"/>
      <c r="P755" s="55"/>
    </row>
    <row r="756" spans="1:16" x14ac:dyDescent="0.2">
      <c r="A756" s="26"/>
      <c r="B756" s="26"/>
      <c r="C756" s="26"/>
      <c r="D756" s="27"/>
      <c r="E756" s="58"/>
      <c r="F756" s="59"/>
      <c r="G756" s="60"/>
      <c r="H756" s="55"/>
      <c r="I756" s="55"/>
      <c r="J756" s="55"/>
      <c r="K756" s="55"/>
      <c r="L756" s="55"/>
      <c r="M756" s="55"/>
      <c r="N756" s="55"/>
      <c r="O756" s="55"/>
      <c r="P756" s="55"/>
    </row>
    <row r="757" spans="1:16" x14ac:dyDescent="0.2">
      <c r="A757" s="26"/>
      <c r="B757" s="26"/>
      <c r="C757" s="26"/>
      <c r="D757" s="27"/>
      <c r="E757" s="58"/>
      <c r="F757" s="59"/>
      <c r="G757" s="60"/>
      <c r="H757" s="55"/>
      <c r="I757" s="55"/>
      <c r="J757" s="55"/>
      <c r="K757" s="55"/>
      <c r="L757" s="55"/>
      <c r="M757" s="55"/>
      <c r="N757" s="55"/>
      <c r="O757" s="55"/>
      <c r="P757" s="55"/>
    </row>
    <row r="758" spans="1:16" x14ac:dyDescent="0.2">
      <c r="A758" s="26"/>
      <c r="B758" s="26"/>
      <c r="C758" s="26"/>
      <c r="D758" s="27"/>
      <c r="E758" s="58"/>
      <c r="F758" s="59"/>
      <c r="G758" s="60"/>
      <c r="H758" s="55"/>
      <c r="I758" s="55"/>
      <c r="J758" s="55"/>
      <c r="K758" s="55"/>
      <c r="L758" s="55"/>
      <c r="M758" s="55"/>
      <c r="N758" s="55"/>
      <c r="O758" s="55"/>
      <c r="P758" s="55"/>
    </row>
    <row r="759" spans="1:16" x14ac:dyDescent="0.2">
      <c r="A759" s="26"/>
      <c r="B759" s="26"/>
      <c r="C759" s="26"/>
      <c r="D759" s="27"/>
      <c r="E759" s="58"/>
      <c r="F759" s="59"/>
      <c r="G759" s="60"/>
      <c r="H759" s="55"/>
      <c r="I759" s="55"/>
      <c r="J759" s="55"/>
      <c r="K759" s="55"/>
      <c r="L759" s="55"/>
      <c r="M759" s="55"/>
      <c r="N759" s="55"/>
      <c r="O759" s="55"/>
      <c r="P759" s="55"/>
    </row>
    <row r="760" spans="1:16" x14ac:dyDescent="0.2">
      <c r="A760" s="26"/>
      <c r="B760" s="26"/>
      <c r="C760" s="26"/>
      <c r="D760" s="27"/>
      <c r="E760" s="58"/>
      <c r="F760" s="59"/>
      <c r="G760" s="60"/>
      <c r="H760" s="55"/>
      <c r="I760" s="55"/>
      <c r="J760" s="55"/>
      <c r="K760" s="55"/>
      <c r="L760" s="55"/>
      <c r="M760" s="55"/>
      <c r="N760" s="55"/>
      <c r="O760" s="55"/>
      <c r="P760" s="55"/>
    </row>
    <row r="761" spans="1:16" x14ac:dyDescent="0.2">
      <c r="A761" s="26"/>
      <c r="B761" s="26"/>
      <c r="C761" s="26"/>
      <c r="D761" s="27"/>
      <c r="E761" s="58"/>
      <c r="F761" s="59"/>
      <c r="G761" s="60"/>
      <c r="H761" s="55"/>
      <c r="I761" s="55"/>
      <c r="J761" s="55"/>
      <c r="K761" s="55"/>
      <c r="L761" s="55"/>
      <c r="M761" s="55"/>
      <c r="N761" s="55"/>
      <c r="O761" s="55"/>
      <c r="P761" s="55"/>
    </row>
    <row r="762" spans="1:16" x14ac:dyDescent="0.2">
      <c r="A762" s="26"/>
      <c r="B762" s="26"/>
      <c r="C762" s="26"/>
      <c r="D762" s="27"/>
      <c r="E762" s="58"/>
      <c r="F762" s="59"/>
      <c r="G762" s="60"/>
      <c r="H762" s="55"/>
      <c r="I762" s="55"/>
      <c r="J762" s="55"/>
      <c r="K762" s="55"/>
      <c r="L762" s="55"/>
      <c r="M762" s="55"/>
      <c r="N762" s="55"/>
      <c r="O762" s="55"/>
      <c r="P762" s="55"/>
    </row>
    <row r="763" spans="1:16" x14ac:dyDescent="0.2">
      <c r="A763" s="26"/>
      <c r="B763" s="26"/>
      <c r="C763" s="26"/>
      <c r="D763" s="27"/>
      <c r="E763" s="58"/>
      <c r="F763" s="59"/>
      <c r="G763" s="60"/>
      <c r="H763" s="55"/>
      <c r="I763" s="55"/>
      <c r="J763" s="55"/>
      <c r="K763" s="55"/>
      <c r="L763" s="55"/>
      <c r="M763" s="55"/>
      <c r="N763" s="55"/>
      <c r="O763" s="55"/>
      <c r="P763" s="55"/>
    </row>
    <row r="764" spans="1:16" x14ac:dyDescent="0.2">
      <c r="A764" s="26"/>
      <c r="B764" s="26"/>
      <c r="C764" s="26"/>
      <c r="D764" s="27"/>
      <c r="E764" s="58"/>
      <c r="F764" s="59"/>
      <c r="G764" s="60"/>
      <c r="H764" s="55"/>
      <c r="I764" s="55"/>
      <c r="J764" s="55"/>
      <c r="K764" s="55"/>
      <c r="L764" s="55"/>
      <c r="M764" s="55"/>
      <c r="N764" s="55"/>
      <c r="O764" s="55"/>
      <c r="P764" s="55"/>
    </row>
    <row r="765" spans="1:16" x14ac:dyDescent="0.2">
      <c r="A765" s="26"/>
      <c r="B765" s="26"/>
      <c r="C765" s="26"/>
      <c r="D765" s="27"/>
      <c r="E765" s="58"/>
      <c r="F765" s="59"/>
      <c r="G765" s="60"/>
      <c r="H765" s="55"/>
      <c r="I765" s="55"/>
      <c r="J765" s="55"/>
      <c r="K765" s="55"/>
      <c r="L765" s="55"/>
      <c r="M765" s="55"/>
      <c r="N765" s="55"/>
      <c r="O765" s="55"/>
      <c r="P765" s="55"/>
    </row>
    <row r="766" spans="1:16" x14ac:dyDescent="0.2">
      <c r="A766" s="26"/>
      <c r="B766" s="26"/>
      <c r="C766" s="26"/>
      <c r="D766" s="27"/>
      <c r="E766" s="58"/>
      <c r="F766" s="59"/>
      <c r="G766" s="60"/>
      <c r="H766" s="55"/>
      <c r="I766" s="55"/>
      <c r="J766" s="55"/>
      <c r="K766" s="55"/>
      <c r="L766" s="55"/>
      <c r="M766" s="55"/>
      <c r="N766" s="55"/>
      <c r="O766" s="55"/>
      <c r="P766" s="55"/>
    </row>
    <row r="767" spans="1:16" x14ac:dyDescent="0.2">
      <c r="A767" s="26"/>
      <c r="B767" s="26"/>
      <c r="C767" s="26"/>
      <c r="D767" s="27"/>
      <c r="E767" s="58"/>
      <c r="F767" s="59"/>
      <c r="G767" s="60"/>
      <c r="H767" s="55"/>
      <c r="I767" s="55"/>
      <c r="J767" s="55"/>
      <c r="K767" s="55"/>
      <c r="L767" s="55"/>
      <c r="M767" s="55"/>
      <c r="N767" s="55"/>
      <c r="O767" s="55"/>
      <c r="P767" s="55"/>
    </row>
    <row r="768" spans="1:16" x14ac:dyDescent="0.2">
      <c r="A768" s="26"/>
      <c r="B768" s="26"/>
      <c r="C768" s="26"/>
      <c r="D768" s="27"/>
      <c r="E768" s="58"/>
      <c r="F768" s="59"/>
      <c r="G768" s="60"/>
      <c r="H768" s="55"/>
      <c r="I768" s="55"/>
      <c r="J768" s="55"/>
      <c r="K768" s="55"/>
      <c r="L768" s="55"/>
      <c r="M768" s="55"/>
      <c r="N768" s="55"/>
      <c r="O768" s="55"/>
      <c r="P768" s="55"/>
    </row>
    <row r="769" spans="1:16" x14ac:dyDescent="0.2">
      <c r="A769" s="26"/>
      <c r="B769" s="26"/>
      <c r="C769" s="26"/>
      <c r="D769" s="27"/>
      <c r="E769" s="58"/>
      <c r="F769" s="59"/>
      <c r="G769" s="60"/>
      <c r="H769" s="55"/>
      <c r="I769" s="55"/>
      <c r="J769" s="55"/>
      <c r="K769" s="55"/>
      <c r="L769" s="55"/>
      <c r="M769" s="55"/>
      <c r="N769" s="55"/>
      <c r="O769" s="55"/>
      <c r="P769" s="55"/>
    </row>
    <row r="770" spans="1:16" x14ac:dyDescent="0.2">
      <c r="A770" s="26"/>
      <c r="B770" s="26"/>
      <c r="C770" s="26"/>
      <c r="D770" s="27"/>
      <c r="E770" s="58"/>
      <c r="F770" s="59"/>
      <c r="G770" s="60"/>
      <c r="H770" s="55"/>
      <c r="I770" s="55"/>
      <c r="J770" s="55"/>
      <c r="K770" s="55"/>
      <c r="L770" s="55"/>
      <c r="M770" s="55"/>
      <c r="N770" s="55"/>
      <c r="O770" s="55"/>
      <c r="P770" s="55"/>
    </row>
    <row r="771" spans="1:16" x14ac:dyDescent="0.2">
      <c r="A771" s="26"/>
      <c r="B771" s="26"/>
      <c r="C771" s="26"/>
      <c r="D771" s="27"/>
      <c r="E771" s="58"/>
      <c r="F771" s="59"/>
      <c r="G771" s="60"/>
      <c r="H771" s="55"/>
      <c r="I771" s="55"/>
      <c r="J771" s="55"/>
      <c r="K771" s="55"/>
      <c r="L771" s="55"/>
      <c r="M771" s="55"/>
      <c r="N771" s="55"/>
      <c r="O771" s="55"/>
      <c r="P771" s="55"/>
    </row>
    <row r="772" spans="1:16" x14ac:dyDescent="0.2">
      <c r="A772" s="26"/>
      <c r="B772" s="26"/>
      <c r="C772" s="26"/>
      <c r="D772" s="27"/>
      <c r="E772" s="58"/>
      <c r="F772" s="59"/>
      <c r="G772" s="60"/>
      <c r="H772" s="55"/>
      <c r="I772" s="55"/>
      <c r="J772" s="55"/>
      <c r="K772" s="55"/>
      <c r="L772" s="55"/>
      <c r="M772" s="55"/>
      <c r="N772" s="55"/>
      <c r="O772" s="55"/>
      <c r="P772" s="55"/>
    </row>
    <row r="773" spans="1:16" x14ac:dyDescent="0.2">
      <c r="A773" s="26"/>
      <c r="B773" s="26"/>
      <c r="C773" s="26"/>
      <c r="D773" s="27"/>
      <c r="E773" s="58"/>
      <c r="F773" s="59"/>
      <c r="G773" s="60"/>
      <c r="H773" s="55"/>
      <c r="I773" s="55"/>
      <c r="J773" s="55"/>
      <c r="K773" s="55"/>
      <c r="L773" s="55"/>
      <c r="M773" s="55"/>
      <c r="N773" s="55"/>
      <c r="O773" s="55"/>
      <c r="P773" s="55"/>
    </row>
    <row r="774" spans="1:16" x14ac:dyDescent="0.2">
      <c r="A774" s="26"/>
      <c r="B774" s="26"/>
      <c r="C774" s="26"/>
      <c r="D774" s="27"/>
      <c r="E774" s="58"/>
      <c r="F774" s="59"/>
      <c r="G774" s="60"/>
      <c r="H774" s="55"/>
      <c r="I774" s="55"/>
      <c r="J774" s="55"/>
      <c r="K774" s="55"/>
      <c r="L774" s="55"/>
      <c r="M774" s="55"/>
      <c r="N774" s="55"/>
      <c r="O774" s="55"/>
      <c r="P774" s="55"/>
    </row>
    <row r="775" spans="1:16" x14ac:dyDescent="0.2">
      <c r="A775" s="26"/>
      <c r="B775" s="26"/>
      <c r="C775" s="26"/>
      <c r="D775" s="27"/>
      <c r="E775" s="58"/>
      <c r="F775" s="59"/>
      <c r="G775" s="60"/>
      <c r="H775" s="55"/>
      <c r="I775" s="55"/>
      <c r="J775" s="55"/>
      <c r="K775" s="55"/>
      <c r="L775" s="55"/>
      <c r="M775" s="55"/>
      <c r="N775" s="55"/>
      <c r="O775" s="55"/>
      <c r="P775" s="55"/>
    </row>
    <row r="776" spans="1:16" x14ac:dyDescent="0.2">
      <c r="A776" s="26"/>
      <c r="B776" s="26"/>
      <c r="C776" s="26"/>
      <c r="D776" s="27"/>
      <c r="E776" s="58"/>
      <c r="F776" s="59"/>
      <c r="G776" s="60"/>
      <c r="H776" s="55"/>
      <c r="I776" s="55"/>
      <c r="J776" s="55"/>
      <c r="K776" s="55"/>
      <c r="L776" s="55"/>
      <c r="M776" s="55"/>
      <c r="N776" s="55"/>
      <c r="O776" s="55"/>
      <c r="P776" s="55"/>
    </row>
    <row r="777" spans="1:16" x14ac:dyDescent="0.2">
      <c r="A777" s="26"/>
      <c r="B777" s="26"/>
      <c r="C777" s="26"/>
      <c r="D777" s="27"/>
      <c r="E777" s="58"/>
      <c r="F777" s="59"/>
      <c r="G777" s="60"/>
      <c r="H777" s="55"/>
      <c r="I777" s="55"/>
      <c r="J777" s="55"/>
      <c r="K777" s="55"/>
      <c r="L777" s="55"/>
      <c r="M777" s="55"/>
      <c r="N777" s="55"/>
      <c r="O777" s="55"/>
      <c r="P777" s="55"/>
    </row>
    <row r="778" spans="1:16" x14ac:dyDescent="0.2">
      <c r="A778" s="26"/>
      <c r="B778" s="26"/>
      <c r="C778" s="26"/>
      <c r="D778" s="27"/>
      <c r="E778" s="58"/>
      <c r="F778" s="59"/>
      <c r="G778" s="60"/>
      <c r="H778" s="55"/>
      <c r="I778" s="55"/>
      <c r="J778" s="55"/>
      <c r="K778" s="55"/>
      <c r="L778" s="55"/>
      <c r="M778" s="55"/>
      <c r="N778" s="55"/>
      <c r="O778" s="55"/>
      <c r="P778" s="55"/>
    </row>
    <row r="779" spans="1:16" x14ac:dyDescent="0.2">
      <c r="A779" s="26"/>
      <c r="B779" s="26"/>
      <c r="C779" s="26"/>
      <c r="D779" s="27"/>
      <c r="E779" s="58"/>
      <c r="F779" s="59"/>
      <c r="G779" s="60"/>
      <c r="H779" s="55"/>
      <c r="I779" s="55"/>
      <c r="J779" s="55"/>
      <c r="K779" s="55"/>
      <c r="L779" s="55"/>
      <c r="M779" s="55"/>
      <c r="N779" s="55"/>
      <c r="O779" s="55"/>
      <c r="P779" s="55"/>
    </row>
    <row r="780" spans="1:16" x14ac:dyDescent="0.2">
      <c r="A780" s="26"/>
      <c r="B780" s="26"/>
      <c r="C780" s="26"/>
      <c r="D780" s="27"/>
      <c r="E780" s="58"/>
      <c r="F780" s="59"/>
      <c r="G780" s="60"/>
      <c r="H780" s="55"/>
      <c r="I780" s="55"/>
      <c r="J780" s="55"/>
      <c r="K780" s="55"/>
      <c r="L780" s="55"/>
      <c r="M780" s="55"/>
      <c r="N780" s="55"/>
      <c r="O780" s="55"/>
      <c r="P780" s="55"/>
    </row>
    <row r="781" spans="1:16" x14ac:dyDescent="0.2">
      <c r="A781" s="26"/>
      <c r="B781" s="26"/>
      <c r="C781" s="26"/>
      <c r="D781" s="27"/>
      <c r="E781" s="58"/>
      <c r="F781" s="59"/>
      <c r="G781" s="60"/>
      <c r="H781" s="55"/>
      <c r="I781" s="55"/>
      <c r="J781" s="55"/>
      <c r="K781" s="55"/>
      <c r="L781" s="55"/>
      <c r="M781" s="55"/>
      <c r="N781" s="55"/>
      <c r="O781" s="55"/>
      <c r="P781" s="55"/>
    </row>
    <row r="782" spans="1:16" x14ac:dyDescent="0.2">
      <c r="A782" s="26"/>
      <c r="B782" s="26"/>
      <c r="C782" s="26"/>
      <c r="D782" s="27"/>
      <c r="E782" s="58"/>
      <c r="F782" s="59"/>
      <c r="G782" s="60"/>
      <c r="H782" s="55"/>
      <c r="I782" s="55"/>
      <c r="J782" s="55"/>
      <c r="K782" s="55"/>
      <c r="L782" s="55"/>
      <c r="M782" s="55"/>
      <c r="N782" s="55"/>
      <c r="O782" s="55"/>
      <c r="P782" s="55"/>
    </row>
    <row r="783" spans="1:16" x14ac:dyDescent="0.2">
      <c r="A783" s="26"/>
      <c r="B783" s="26"/>
      <c r="C783" s="26"/>
      <c r="D783" s="27"/>
      <c r="E783" s="58"/>
      <c r="F783" s="59"/>
      <c r="G783" s="60"/>
      <c r="H783" s="55"/>
      <c r="I783" s="55"/>
      <c r="J783" s="55"/>
      <c r="K783" s="55"/>
      <c r="L783" s="55"/>
      <c r="M783" s="55"/>
      <c r="N783" s="55"/>
      <c r="O783" s="55"/>
      <c r="P783" s="55"/>
    </row>
    <row r="784" spans="1:16" x14ac:dyDescent="0.2">
      <c r="A784" s="26"/>
      <c r="B784" s="26"/>
      <c r="C784" s="26"/>
      <c r="D784" s="27"/>
      <c r="E784" s="58"/>
      <c r="F784" s="59"/>
      <c r="G784" s="60"/>
      <c r="H784" s="55"/>
      <c r="I784" s="55"/>
      <c r="J784" s="55"/>
      <c r="K784" s="55"/>
      <c r="L784" s="55"/>
      <c r="M784" s="55"/>
      <c r="N784" s="55"/>
      <c r="O784" s="55"/>
      <c r="P784" s="55"/>
    </row>
    <row r="785" spans="1:16" x14ac:dyDescent="0.2">
      <c r="A785" s="26"/>
      <c r="B785" s="26"/>
      <c r="C785" s="26"/>
      <c r="D785" s="27"/>
      <c r="E785" s="58"/>
      <c r="F785" s="59"/>
      <c r="G785" s="60"/>
      <c r="H785" s="55"/>
      <c r="I785" s="55"/>
      <c r="J785" s="55"/>
      <c r="K785" s="55"/>
      <c r="L785" s="55"/>
      <c r="M785" s="55"/>
      <c r="N785" s="55"/>
      <c r="O785" s="55"/>
      <c r="P785" s="55"/>
    </row>
    <row r="786" spans="1:16" x14ac:dyDescent="0.2">
      <c r="A786" s="26"/>
      <c r="B786" s="26"/>
      <c r="C786" s="26"/>
      <c r="D786" s="27"/>
      <c r="E786" s="58"/>
      <c r="F786" s="59"/>
      <c r="G786" s="60"/>
      <c r="H786" s="55"/>
      <c r="I786" s="55"/>
      <c r="J786" s="55"/>
      <c r="K786" s="55"/>
      <c r="L786" s="55"/>
      <c r="M786" s="55"/>
      <c r="N786" s="55"/>
      <c r="O786" s="55"/>
      <c r="P786" s="55"/>
    </row>
    <row r="787" spans="1:16" x14ac:dyDescent="0.2">
      <c r="A787" s="26"/>
      <c r="B787" s="26"/>
      <c r="C787" s="26"/>
      <c r="D787" s="27"/>
      <c r="E787" s="58"/>
      <c r="F787" s="59"/>
      <c r="G787" s="60"/>
      <c r="H787" s="55"/>
      <c r="I787" s="55"/>
      <c r="J787" s="55"/>
      <c r="K787" s="55"/>
      <c r="L787" s="55"/>
      <c r="M787" s="55"/>
      <c r="N787" s="55"/>
      <c r="O787" s="55"/>
      <c r="P787" s="55"/>
    </row>
    <row r="788" spans="1:16" x14ac:dyDescent="0.2">
      <c r="A788" s="26"/>
      <c r="B788" s="26"/>
      <c r="C788" s="26"/>
      <c r="D788" s="27"/>
      <c r="E788" s="58"/>
      <c r="F788" s="59"/>
      <c r="G788" s="60"/>
      <c r="H788" s="55"/>
      <c r="I788" s="55"/>
      <c r="J788" s="55"/>
      <c r="K788" s="55"/>
      <c r="L788" s="55"/>
      <c r="M788" s="55"/>
      <c r="N788" s="55"/>
      <c r="O788" s="55"/>
      <c r="P788" s="55"/>
    </row>
    <row r="789" spans="1:16" x14ac:dyDescent="0.2">
      <c r="A789" s="26"/>
      <c r="B789" s="26"/>
      <c r="C789" s="26"/>
      <c r="D789" s="27"/>
      <c r="E789" s="58"/>
      <c r="F789" s="59"/>
      <c r="G789" s="60"/>
      <c r="H789" s="55"/>
      <c r="I789" s="55"/>
      <c r="J789" s="55"/>
      <c r="K789" s="55"/>
      <c r="L789" s="55"/>
      <c r="M789" s="55"/>
      <c r="N789" s="55"/>
      <c r="O789" s="55"/>
      <c r="P789" s="55"/>
    </row>
    <row r="790" spans="1:16" x14ac:dyDescent="0.2">
      <c r="A790" s="26"/>
      <c r="B790" s="26"/>
      <c r="C790" s="26"/>
      <c r="D790" s="27"/>
      <c r="E790" s="58"/>
      <c r="F790" s="59"/>
      <c r="G790" s="60"/>
      <c r="H790" s="55"/>
      <c r="I790" s="55"/>
      <c r="J790" s="55"/>
      <c r="K790" s="55"/>
      <c r="L790" s="55"/>
      <c r="M790" s="55"/>
      <c r="N790" s="55"/>
      <c r="O790" s="55"/>
      <c r="P790" s="55"/>
    </row>
    <row r="791" spans="1:16" x14ac:dyDescent="0.2">
      <c r="A791" s="26"/>
      <c r="B791" s="26"/>
      <c r="C791" s="26"/>
      <c r="D791" s="27"/>
      <c r="E791" s="58"/>
      <c r="F791" s="59"/>
      <c r="G791" s="60"/>
      <c r="H791" s="55"/>
      <c r="I791" s="55"/>
      <c r="J791" s="55"/>
      <c r="K791" s="55"/>
      <c r="L791" s="55"/>
      <c r="M791" s="55"/>
      <c r="N791" s="55"/>
      <c r="O791" s="55"/>
      <c r="P791" s="55"/>
    </row>
    <row r="792" spans="1:16" x14ac:dyDescent="0.2">
      <c r="A792" s="26"/>
      <c r="B792" s="26"/>
      <c r="C792" s="26"/>
      <c r="D792" s="27"/>
      <c r="E792" s="58"/>
      <c r="F792" s="59"/>
      <c r="G792" s="60"/>
      <c r="H792" s="55"/>
      <c r="I792" s="55"/>
      <c r="J792" s="55"/>
      <c r="K792" s="55"/>
      <c r="L792" s="55"/>
      <c r="M792" s="55"/>
      <c r="N792" s="55"/>
      <c r="O792" s="55"/>
      <c r="P792" s="55"/>
    </row>
    <row r="793" spans="1:16" x14ac:dyDescent="0.2">
      <c r="A793" s="26"/>
      <c r="B793" s="26"/>
      <c r="C793" s="26"/>
      <c r="D793" s="27"/>
      <c r="E793" s="58"/>
      <c r="F793" s="59"/>
      <c r="G793" s="60"/>
      <c r="H793" s="55"/>
      <c r="I793" s="55"/>
      <c r="J793" s="55"/>
      <c r="K793" s="55"/>
      <c r="L793" s="55"/>
      <c r="M793" s="55"/>
      <c r="N793" s="55"/>
      <c r="O793" s="55"/>
      <c r="P793" s="55"/>
    </row>
    <row r="794" spans="1:16" x14ac:dyDescent="0.2">
      <c r="A794" s="26"/>
      <c r="B794" s="26"/>
      <c r="C794" s="26"/>
      <c r="D794" s="27"/>
      <c r="E794" s="58"/>
      <c r="F794" s="59"/>
      <c r="G794" s="60"/>
      <c r="H794" s="55"/>
      <c r="I794" s="55"/>
      <c r="J794" s="55"/>
      <c r="K794" s="55"/>
      <c r="L794" s="55"/>
      <c r="M794" s="55"/>
      <c r="N794" s="55"/>
      <c r="O794" s="55"/>
      <c r="P794" s="55"/>
    </row>
    <row r="795" spans="1:16" x14ac:dyDescent="0.2">
      <c r="A795" s="26"/>
      <c r="B795" s="26"/>
      <c r="C795" s="26"/>
      <c r="D795" s="27"/>
      <c r="E795" s="58"/>
      <c r="F795" s="59"/>
      <c r="G795" s="60"/>
      <c r="H795" s="55"/>
      <c r="I795" s="55"/>
      <c r="J795" s="55"/>
      <c r="K795" s="55"/>
      <c r="L795" s="55"/>
      <c r="M795" s="55"/>
      <c r="N795" s="55"/>
      <c r="O795" s="55"/>
      <c r="P795" s="55"/>
    </row>
    <row r="796" spans="1:16" x14ac:dyDescent="0.2">
      <c r="A796" s="26"/>
      <c r="B796" s="26"/>
      <c r="C796" s="26"/>
      <c r="D796" s="27"/>
      <c r="E796" s="58"/>
      <c r="F796" s="59"/>
      <c r="G796" s="60"/>
      <c r="H796" s="55"/>
      <c r="I796" s="55"/>
      <c r="J796" s="55"/>
      <c r="K796" s="55"/>
      <c r="L796" s="55"/>
      <c r="M796" s="55"/>
      <c r="N796" s="55"/>
      <c r="O796" s="55"/>
      <c r="P796" s="55"/>
    </row>
    <row r="797" spans="1:16" x14ac:dyDescent="0.2">
      <c r="A797" s="26"/>
      <c r="B797" s="26"/>
      <c r="C797" s="26"/>
      <c r="D797" s="27"/>
      <c r="E797" s="58"/>
      <c r="F797" s="59"/>
      <c r="G797" s="60"/>
      <c r="H797" s="55"/>
      <c r="I797" s="55"/>
      <c r="J797" s="55"/>
      <c r="K797" s="55"/>
      <c r="L797" s="55"/>
      <c r="M797" s="55"/>
      <c r="N797" s="55"/>
      <c r="O797" s="55"/>
      <c r="P797" s="55"/>
    </row>
    <row r="798" spans="1:16" x14ac:dyDescent="0.2">
      <c r="A798" s="26"/>
      <c r="B798" s="26"/>
      <c r="C798" s="26"/>
      <c r="D798" s="27"/>
      <c r="E798" s="58"/>
      <c r="F798" s="59"/>
      <c r="G798" s="60"/>
      <c r="H798" s="55"/>
      <c r="I798" s="55"/>
      <c r="J798" s="55"/>
      <c r="K798" s="55"/>
      <c r="L798" s="55"/>
      <c r="M798" s="55"/>
      <c r="N798" s="55"/>
      <c r="O798" s="55"/>
      <c r="P798" s="55"/>
    </row>
    <row r="799" spans="1:16" x14ac:dyDescent="0.2">
      <c r="A799" s="26"/>
      <c r="B799" s="26"/>
      <c r="C799" s="26"/>
      <c r="D799" s="27"/>
      <c r="E799" s="58"/>
      <c r="F799" s="59"/>
      <c r="G799" s="60"/>
      <c r="H799" s="55"/>
      <c r="I799" s="55"/>
      <c r="J799" s="55"/>
      <c r="K799" s="55"/>
      <c r="L799" s="55"/>
      <c r="M799" s="55"/>
      <c r="N799" s="55"/>
      <c r="O799" s="55"/>
      <c r="P799" s="55"/>
    </row>
    <row r="800" spans="1:16" x14ac:dyDescent="0.2">
      <c r="A800" s="26"/>
      <c r="B800" s="26"/>
      <c r="C800" s="26"/>
      <c r="D800" s="27"/>
      <c r="E800" s="58"/>
      <c r="F800" s="59"/>
      <c r="G800" s="60"/>
      <c r="H800" s="55"/>
      <c r="I800" s="55"/>
      <c r="J800" s="55"/>
      <c r="K800" s="55"/>
      <c r="L800" s="55"/>
      <c r="M800" s="55"/>
      <c r="N800" s="55"/>
      <c r="O800" s="55"/>
      <c r="P800" s="55"/>
    </row>
    <row r="801" spans="1:16" x14ac:dyDescent="0.2">
      <c r="A801" s="26"/>
      <c r="B801" s="26"/>
      <c r="C801" s="26"/>
      <c r="D801" s="27"/>
      <c r="E801" s="58"/>
      <c r="F801" s="59"/>
      <c r="G801" s="60"/>
      <c r="H801" s="55"/>
      <c r="I801" s="55"/>
      <c r="J801" s="55"/>
      <c r="K801" s="55"/>
      <c r="L801" s="55"/>
      <c r="M801" s="55"/>
      <c r="N801" s="55"/>
      <c r="O801" s="55"/>
      <c r="P801" s="55"/>
    </row>
    <row r="802" spans="1:16" x14ac:dyDescent="0.2">
      <c r="A802" s="26"/>
      <c r="B802" s="26"/>
      <c r="C802" s="26"/>
      <c r="D802" s="27"/>
      <c r="E802" s="58"/>
      <c r="F802" s="59"/>
      <c r="G802" s="60"/>
      <c r="H802" s="55"/>
      <c r="I802" s="55"/>
      <c r="J802" s="55"/>
      <c r="K802" s="55"/>
      <c r="L802" s="55"/>
      <c r="M802" s="55"/>
      <c r="N802" s="55"/>
      <c r="O802" s="55"/>
      <c r="P802" s="55"/>
    </row>
    <row r="803" spans="1:16" x14ac:dyDescent="0.2">
      <c r="A803" s="26"/>
      <c r="B803" s="26"/>
      <c r="C803" s="26"/>
      <c r="D803" s="27"/>
      <c r="E803" s="58"/>
      <c r="F803" s="59"/>
      <c r="G803" s="60"/>
      <c r="H803" s="55"/>
      <c r="I803" s="55"/>
      <c r="J803" s="55"/>
      <c r="K803" s="55"/>
      <c r="L803" s="55"/>
      <c r="M803" s="55"/>
      <c r="N803" s="55"/>
      <c r="O803" s="55"/>
      <c r="P803" s="55"/>
    </row>
    <row r="804" spans="1:16" x14ac:dyDescent="0.2">
      <c r="A804" s="26"/>
      <c r="B804" s="26"/>
      <c r="C804" s="26"/>
      <c r="D804" s="27"/>
      <c r="E804" s="58"/>
      <c r="F804" s="59"/>
      <c r="G804" s="60"/>
      <c r="H804" s="55"/>
      <c r="I804" s="55"/>
      <c r="J804" s="55"/>
      <c r="K804" s="55"/>
      <c r="L804" s="55"/>
      <c r="M804" s="55"/>
      <c r="N804" s="55"/>
      <c r="O804" s="55"/>
      <c r="P804" s="55"/>
    </row>
    <row r="805" spans="1:16" x14ac:dyDescent="0.2">
      <c r="A805" s="26"/>
      <c r="B805" s="26"/>
      <c r="C805" s="26"/>
      <c r="D805" s="27"/>
      <c r="E805" s="58"/>
      <c r="F805" s="59"/>
      <c r="G805" s="60"/>
      <c r="H805" s="55"/>
      <c r="I805" s="55"/>
      <c r="J805" s="55"/>
      <c r="K805" s="55"/>
      <c r="L805" s="55"/>
      <c r="M805" s="55"/>
      <c r="N805" s="55"/>
      <c r="O805" s="55"/>
      <c r="P805" s="55"/>
    </row>
    <row r="806" spans="1:16" x14ac:dyDescent="0.2">
      <c r="A806" s="26"/>
      <c r="B806" s="26"/>
      <c r="C806" s="26"/>
      <c r="D806" s="27"/>
      <c r="E806" s="58"/>
      <c r="F806" s="59"/>
      <c r="G806" s="60"/>
      <c r="H806" s="55"/>
      <c r="I806" s="55"/>
      <c r="J806" s="55"/>
      <c r="K806" s="55"/>
      <c r="L806" s="55"/>
      <c r="M806" s="55"/>
      <c r="N806" s="55"/>
      <c r="O806" s="55"/>
      <c r="P806" s="55"/>
    </row>
    <row r="807" spans="1:16" x14ac:dyDescent="0.2">
      <c r="A807" s="26"/>
      <c r="B807" s="26"/>
      <c r="C807" s="26"/>
      <c r="D807" s="27"/>
      <c r="E807" s="58"/>
      <c r="F807" s="59"/>
      <c r="G807" s="60"/>
      <c r="H807" s="55"/>
      <c r="I807" s="55"/>
      <c r="J807" s="55"/>
      <c r="K807" s="55"/>
      <c r="L807" s="55"/>
      <c r="M807" s="55"/>
      <c r="N807" s="55"/>
      <c r="O807" s="55"/>
      <c r="P807" s="55"/>
    </row>
    <row r="808" spans="1:16" x14ac:dyDescent="0.2">
      <c r="A808" s="26"/>
      <c r="B808" s="26"/>
      <c r="C808" s="26"/>
      <c r="D808" s="27"/>
      <c r="E808" s="58"/>
      <c r="F808" s="59"/>
      <c r="G808" s="60"/>
      <c r="H808" s="55"/>
      <c r="I808" s="55"/>
      <c r="J808" s="55"/>
      <c r="K808" s="55"/>
      <c r="L808" s="55"/>
      <c r="M808" s="55"/>
      <c r="N808" s="55"/>
      <c r="O808" s="55"/>
      <c r="P808" s="55"/>
    </row>
    <row r="809" spans="1:16" x14ac:dyDescent="0.2">
      <c r="A809" s="26"/>
      <c r="B809" s="26"/>
      <c r="C809" s="26"/>
      <c r="D809" s="27"/>
      <c r="E809" s="58"/>
      <c r="F809" s="59"/>
      <c r="G809" s="60"/>
      <c r="H809" s="55"/>
      <c r="I809" s="55"/>
      <c r="J809" s="55"/>
      <c r="K809" s="55"/>
      <c r="L809" s="55"/>
      <c r="M809" s="55"/>
      <c r="N809" s="55"/>
      <c r="O809" s="55"/>
      <c r="P809" s="55"/>
    </row>
    <row r="810" spans="1:16" x14ac:dyDescent="0.2">
      <c r="A810" s="26"/>
      <c r="B810" s="26"/>
      <c r="C810" s="26"/>
      <c r="D810" s="27"/>
      <c r="E810" s="58"/>
      <c r="F810" s="59"/>
      <c r="G810" s="60"/>
      <c r="H810" s="55"/>
      <c r="I810" s="55"/>
      <c r="J810" s="55"/>
      <c r="K810" s="55"/>
      <c r="L810" s="55"/>
      <c r="M810" s="55"/>
      <c r="N810" s="55"/>
      <c r="O810" s="55"/>
      <c r="P810" s="55"/>
    </row>
    <row r="811" spans="1:16" x14ac:dyDescent="0.2">
      <c r="A811" s="26"/>
      <c r="B811" s="26"/>
      <c r="C811" s="26"/>
      <c r="D811" s="27"/>
      <c r="E811" s="58"/>
      <c r="F811" s="59"/>
      <c r="G811" s="60"/>
      <c r="H811" s="55"/>
      <c r="I811" s="55"/>
      <c r="J811" s="55"/>
      <c r="K811" s="55"/>
      <c r="L811" s="55"/>
      <c r="M811" s="55"/>
      <c r="N811" s="55"/>
      <c r="O811" s="55"/>
      <c r="P811" s="55"/>
    </row>
    <row r="812" spans="1:16" x14ac:dyDescent="0.2">
      <c r="A812" s="26"/>
      <c r="B812" s="26"/>
      <c r="C812" s="26"/>
      <c r="D812" s="27"/>
      <c r="E812" s="58"/>
      <c r="F812" s="59"/>
      <c r="G812" s="60"/>
      <c r="H812" s="55"/>
      <c r="I812" s="55"/>
      <c r="J812" s="55"/>
      <c r="K812" s="55"/>
      <c r="L812" s="55"/>
      <c r="M812" s="55"/>
      <c r="N812" s="55"/>
      <c r="O812" s="55"/>
      <c r="P812" s="55"/>
    </row>
    <row r="813" spans="1:16" x14ac:dyDescent="0.2">
      <c r="A813" s="26"/>
      <c r="B813" s="26"/>
      <c r="C813" s="26"/>
      <c r="D813" s="27"/>
      <c r="E813" s="58"/>
      <c r="F813" s="59"/>
      <c r="G813" s="60"/>
      <c r="H813" s="55"/>
      <c r="I813" s="55"/>
      <c r="J813" s="55"/>
      <c r="K813" s="55"/>
      <c r="L813" s="55"/>
      <c r="M813" s="55"/>
      <c r="N813" s="55"/>
      <c r="O813" s="55"/>
      <c r="P813" s="55"/>
    </row>
    <row r="814" spans="1:16" x14ac:dyDescent="0.2">
      <c r="A814" s="26"/>
      <c r="B814" s="26"/>
      <c r="C814" s="26"/>
      <c r="D814" s="27"/>
      <c r="E814" s="58"/>
      <c r="F814" s="59"/>
      <c r="G814" s="60"/>
      <c r="H814" s="55"/>
      <c r="I814" s="55"/>
      <c r="J814" s="55"/>
      <c r="K814" s="55"/>
      <c r="L814" s="55"/>
      <c r="M814" s="55"/>
      <c r="N814" s="55"/>
      <c r="O814" s="55"/>
      <c r="P814" s="55"/>
    </row>
    <row r="815" spans="1:16" x14ac:dyDescent="0.2">
      <c r="A815" s="26"/>
      <c r="B815" s="26"/>
      <c r="C815" s="26"/>
      <c r="D815" s="27"/>
      <c r="E815" s="58"/>
      <c r="F815" s="59"/>
      <c r="G815" s="60"/>
      <c r="H815" s="55"/>
      <c r="I815" s="55"/>
      <c r="J815" s="55"/>
      <c r="K815" s="55"/>
      <c r="L815" s="55"/>
      <c r="M815" s="55"/>
      <c r="N815" s="55"/>
      <c r="O815" s="55"/>
      <c r="P815" s="55"/>
    </row>
    <row r="816" spans="1:16" x14ac:dyDescent="0.2">
      <c r="A816" s="26"/>
      <c r="B816" s="26"/>
      <c r="C816" s="26"/>
      <c r="D816" s="27"/>
      <c r="E816" s="58"/>
      <c r="F816" s="59"/>
      <c r="G816" s="60"/>
      <c r="H816" s="55"/>
      <c r="I816" s="55"/>
      <c r="J816" s="55"/>
      <c r="K816" s="55"/>
      <c r="L816" s="55"/>
      <c r="M816" s="55"/>
      <c r="N816" s="55"/>
      <c r="O816" s="55"/>
      <c r="P816" s="55"/>
    </row>
    <row r="817" spans="1:16" x14ac:dyDescent="0.2">
      <c r="A817" s="26"/>
      <c r="B817" s="26"/>
      <c r="C817" s="26"/>
      <c r="D817" s="27"/>
      <c r="E817" s="58"/>
      <c r="F817" s="59"/>
      <c r="G817" s="60"/>
      <c r="H817" s="55"/>
      <c r="I817" s="55"/>
      <c r="J817" s="55"/>
      <c r="K817" s="55"/>
      <c r="L817" s="55"/>
      <c r="M817" s="55"/>
      <c r="N817" s="55"/>
      <c r="O817" s="55"/>
      <c r="P817" s="55"/>
    </row>
    <row r="818" spans="1:16" x14ac:dyDescent="0.2">
      <c r="A818" s="26"/>
      <c r="B818" s="26"/>
      <c r="C818" s="26"/>
      <c r="D818" s="27"/>
      <c r="E818" s="58"/>
      <c r="F818" s="59"/>
      <c r="G818" s="60"/>
      <c r="H818" s="55"/>
      <c r="I818" s="55"/>
      <c r="J818" s="55"/>
      <c r="K818" s="55"/>
      <c r="L818" s="55"/>
      <c r="M818" s="55"/>
      <c r="N818" s="55"/>
      <c r="O818" s="55"/>
      <c r="P818" s="55"/>
    </row>
    <row r="819" spans="1:16" x14ac:dyDescent="0.2">
      <c r="A819" s="26"/>
      <c r="B819" s="26"/>
      <c r="C819" s="26"/>
      <c r="D819" s="27"/>
      <c r="E819" s="58"/>
      <c r="F819" s="59"/>
      <c r="G819" s="60"/>
      <c r="H819" s="55"/>
      <c r="I819" s="55"/>
      <c r="J819" s="55"/>
      <c r="K819" s="55"/>
      <c r="L819" s="55"/>
      <c r="M819" s="55"/>
      <c r="N819" s="55"/>
      <c r="O819" s="55"/>
      <c r="P819" s="55"/>
    </row>
    <row r="820" spans="1:16" x14ac:dyDescent="0.2">
      <c r="A820" s="26"/>
      <c r="B820" s="26"/>
      <c r="C820" s="26"/>
      <c r="D820" s="27"/>
      <c r="E820" s="58"/>
      <c r="F820" s="59"/>
      <c r="G820" s="60"/>
      <c r="H820" s="55"/>
      <c r="I820" s="55"/>
      <c r="J820" s="55"/>
      <c r="K820" s="55"/>
      <c r="L820" s="55"/>
      <c r="M820" s="55"/>
      <c r="N820" s="55"/>
      <c r="O820" s="55"/>
      <c r="P820" s="55"/>
    </row>
    <row r="821" spans="1:16" x14ac:dyDescent="0.2">
      <c r="A821" s="26"/>
      <c r="B821" s="26"/>
      <c r="C821" s="26"/>
      <c r="D821" s="27"/>
      <c r="E821" s="58"/>
      <c r="F821" s="59"/>
      <c r="G821" s="60"/>
      <c r="H821" s="55"/>
      <c r="I821" s="55"/>
      <c r="J821" s="55"/>
      <c r="K821" s="55"/>
      <c r="L821" s="55"/>
      <c r="M821" s="55"/>
      <c r="N821" s="55"/>
      <c r="O821" s="55"/>
      <c r="P821" s="55"/>
    </row>
    <row r="822" spans="1:16" x14ac:dyDescent="0.2">
      <c r="A822" s="26"/>
      <c r="B822" s="26"/>
      <c r="C822" s="26"/>
      <c r="D822" s="27"/>
      <c r="E822" s="58"/>
      <c r="F822" s="59"/>
      <c r="G822" s="60"/>
      <c r="H822" s="55"/>
      <c r="I822" s="55"/>
      <c r="J822" s="55"/>
      <c r="K822" s="55"/>
      <c r="L822" s="55"/>
      <c r="M822" s="55"/>
      <c r="N822" s="55"/>
      <c r="O822" s="55"/>
      <c r="P822" s="55"/>
    </row>
    <row r="823" spans="1:16" x14ac:dyDescent="0.2">
      <c r="A823" s="26"/>
      <c r="B823" s="26"/>
      <c r="C823" s="26"/>
      <c r="D823" s="27"/>
      <c r="E823" s="58"/>
      <c r="F823" s="59"/>
      <c r="G823" s="60"/>
      <c r="H823" s="55"/>
      <c r="I823" s="55"/>
      <c r="J823" s="55"/>
      <c r="K823" s="55"/>
      <c r="L823" s="55"/>
      <c r="M823" s="55"/>
      <c r="N823" s="55"/>
      <c r="O823" s="55"/>
      <c r="P823" s="55"/>
    </row>
    <row r="824" spans="1:16" x14ac:dyDescent="0.2">
      <c r="A824" s="26"/>
      <c r="B824" s="26"/>
      <c r="C824" s="26"/>
      <c r="D824" s="27"/>
      <c r="E824" s="58"/>
      <c r="F824" s="59"/>
      <c r="G824" s="60"/>
      <c r="H824" s="55"/>
      <c r="I824" s="55"/>
      <c r="J824" s="55"/>
      <c r="K824" s="55"/>
      <c r="L824" s="55"/>
      <c r="M824" s="55"/>
      <c r="N824" s="55"/>
      <c r="O824" s="55"/>
      <c r="P824" s="55"/>
    </row>
    <row r="825" spans="1:16" x14ac:dyDescent="0.2">
      <c r="A825" s="26"/>
      <c r="B825" s="26"/>
      <c r="C825" s="26"/>
      <c r="D825" s="27"/>
      <c r="E825" s="58"/>
      <c r="F825" s="59"/>
      <c r="G825" s="60"/>
      <c r="H825" s="55"/>
      <c r="I825" s="55"/>
      <c r="J825" s="55"/>
      <c r="K825" s="55"/>
      <c r="L825" s="55"/>
      <c r="M825" s="55"/>
      <c r="N825" s="55"/>
      <c r="O825" s="55"/>
      <c r="P825" s="55"/>
    </row>
    <row r="826" spans="1:16" x14ac:dyDescent="0.2">
      <c r="A826" s="26"/>
      <c r="B826" s="26"/>
      <c r="C826" s="26"/>
      <c r="D826" s="27"/>
      <c r="E826" s="58"/>
      <c r="F826" s="59"/>
      <c r="G826" s="60"/>
      <c r="H826" s="55"/>
      <c r="I826" s="55"/>
      <c r="J826" s="55"/>
      <c r="K826" s="55"/>
      <c r="L826" s="55"/>
      <c r="M826" s="55"/>
      <c r="N826" s="55"/>
      <c r="O826" s="55"/>
      <c r="P826" s="55"/>
    </row>
    <row r="827" spans="1:16" x14ac:dyDescent="0.2">
      <c r="A827" s="26"/>
      <c r="B827" s="26"/>
      <c r="C827" s="26"/>
      <c r="D827" s="27"/>
      <c r="E827" s="58"/>
      <c r="F827" s="59"/>
      <c r="G827" s="60"/>
      <c r="H827" s="55"/>
      <c r="I827" s="55"/>
      <c r="J827" s="55"/>
      <c r="K827" s="55"/>
      <c r="L827" s="55"/>
      <c r="M827" s="55"/>
      <c r="N827" s="55"/>
      <c r="O827" s="55"/>
      <c r="P827" s="55"/>
    </row>
    <row r="828" spans="1:16" x14ac:dyDescent="0.2">
      <c r="A828" s="26"/>
      <c r="B828" s="26"/>
      <c r="C828" s="26"/>
      <c r="D828" s="27"/>
      <c r="E828" s="58"/>
      <c r="F828" s="59"/>
      <c r="G828" s="60"/>
      <c r="H828" s="55"/>
      <c r="I828" s="55"/>
      <c r="J828" s="55"/>
      <c r="K828" s="55"/>
      <c r="L828" s="55"/>
      <c r="M828" s="55"/>
      <c r="N828" s="55"/>
      <c r="O828" s="55"/>
      <c r="P828" s="55"/>
    </row>
    <row r="829" spans="1:16" x14ac:dyDescent="0.2">
      <c r="A829" s="26"/>
      <c r="B829" s="26"/>
      <c r="C829" s="26"/>
      <c r="D829" s="27"/>
      <c r="E829" s="58"/>
      <c r="F829" s="59"/>
      <c r="G829" s="60"/>
      <c r="H829" s="55"/>
      <c r="I829" s="55"/>
      <c r="J829" s="55"/>
      <c r="K829" s="55"/>
      <c r="L829" s="55"/>
      <c r="M829" s="55"/>
      <c r="N829" s="55"/>
      <c r="O829" s="55"/>
      <c r="P829" s="55"/>
    </row>
    <row r="830" spans="1:16" x14ac:dyDescent="0.2">
      <c r="A830" s="26"/>
      <c r="B830" s="26"/>
      <c r="C830" s="26"/>
      <c r="D830" s="27"/>
      <c r="E830" s="58"/>
      <c r="F830" s="59"/>
      <c r="G830" s="60"/>
      <c r="H830" s="55"/>
      <c r="I830" s="55"/>
      <c r="J830" s="55"/>
      <c r="K830" s="55"/>
      <c r="L830" s="55"/>
      <c r="M830" s="55"/>
      <c r="N830" s="55"/>
      <c r="O830" s="55"/>
      <c r="P830" s="55"/>
    </row>
    <row r="831" spans="1:16" x14ac:dyDescent="0.2">
      <c r="A831" s="26"/>
      <c r="B831" s="26"/>
      <c r="C831" s="26"/>
      <c r="D831" s="27"/>
      <c r="E831" s="58"/>
      <c r="F831" s="59"/>
      <c r="G831" s="60"/>
      <c r="H831" s="55"/>
      <c r="I831" s="55"/>
      <c r="J831" s="55"/>
      <c r="K831" s="55"/>
      <c r="L831" s="55"/>
      <c r="M831" s="55"/>
      <c r="N831" s="55"/>
      <c r="O831" s="55"/>
      <c r="P831" s="55"/>
    </row>
    <row r="832" spans="1:16" x14ac:dyDescent="0.2">
      <c r="A832" s="26"/>
      <c r="B832" s="26"/>
      <c r="C832" s="26"/>
      <c r="D832" s="27"/>
      <c r="E832" s="58"/>
      <c r="F832" s="59"/>
      <c r="G832" s="60"/>
      <c r="H832" s="55"/>
      <c r="I832" s="55"/>
      <c r="J832" s="55"/>
      <c r="K832" s="55"/>
      <c r="L832" s="55"/>
      <c r="M832" s="55"/>
      <c r="N832" s="55"/>
      <c r="O832" s="55"/>
      <c r="P832" s="55"/>
    </row>
    <row r="833" spans="1:16" x14ac:dyDescent="0.2">
      <c r="A833" s="26"/>
      <c r="B833" s="26"/>
      <c r="C833" s="26"/>
      <c r="D833" s="27"/>
      <c r="E833" s="58"/>
      <c r="F833" s="59"/>
      <c r="G833" s="60"/>
      <c r="H833" s="55"/>
      <c r="I833" s="55"/>
      <c r="J833" s="55"/>
      <c r="K833" s="55"/>
      <c r="L833" s="55"/>
      <c r="M833" s="55"/>
      <c r="N833" s="55"/>
      <c r="O833" s="55"/>
      <c r="P833" s="55"/>
    </row>
    <row r="834" spans="1:16" x14ac:dyDescent="0.2">
      <c r="A834" s="26"/>
      <c r="B834" s="26"/>
      <c r="C834" s="26"/>
      <c r="D834" s="27"/>
      <c r="E834" s="58"/>
      <c r="F834" s="59"/>
      <c r="G834" s="60"/>
      <c r="H834" s="55"/>
      <c r="I834" s="55"/>
      <c r="J834" s="55"/>
      <c r="K834" s="55"/>
      <c r="L834" s="55"/>
      <c r="M834" s="55"/>
      <c r="N834" s="55"/>
      <c r="O834" s="55"/>
      <c r="P834" s="55"/>
    </row>
    <row r="835" spans="1:16" x14ac:dyDescent="0.2">
      <c r="A835" s="26"/>
      <c r="B835" s="26"/>
      <c r="C835" s="26"/>
      <c r="D835" s="27"/>
      <c r="E835" s="58"/>
      <c r="F835" s="59"/>
      <c r="G835" s="60"/>
      <c r="H835" s="55"/>
      <c r="I835" s="55"/>
      <c r="J835" s="55"/>
      <c r="K835" s="55"/>
      <c r="L835" s="55"/>
      <c r="M835" s="55"/>
      <c r="N835" s="55"/>
      <c r="O835" s="55"/>
      <c r="P835" s="55"/>
    </row>
    <row r="836" spans="1:16" x14ac:dyDescent="0.2">
      <c r="A836" s="26"/>
      <c r="B836" s="26"/>
      <c r="C836" s="26"/>
      <c r="D836" s="27"/>
      <c r="E836" s="58"/>
      <c r="F836" s="59"/>
      <c r="G836" s="60"/>
      <c r="H836" s="55"/>
      <c r="I836" s="55"/>
      <c r="J836" s="55"/>
      <c r="K836" s="55"/>
      <c r="L836" s="55"/>
      <c r="M836" s="55"/>
      <c r="N836" s="55"/>
      <c r="O836" s="55"/>
      <c r="P836" s="55"/>
    </row>
    <row r="837" spans="1:16" x14ac:dyDescent="0.2">
      <c r="A837" s="26"/>
      <c r="B837" s="26"/>
      <c r="C837" s="26"/>
      <c r="D837" s="27"/>
      <c r="E837" s="58"/>
      <c r="F837" s="59"/>
      <c r="G837" s="60"/>
      <c r="H837" s="55"/>
      <c r="I837" s="55"/>
      <c r="J837" s="55"/>
      <c r="K837" s="55"/>
      <c r="L837" s="55"/>
      <c r="M837" s="55"/>
      <c r="N837" s="55"/>
      <c r="O837" s="55"/>
      <c r="P837" s="55"/>
    </row>
    <row r="838" spans="1:16" x14ac:dyDescent="0.2">
      <c r="A838" s="26"/>
      <c r="B838" s="26"/>
      <c r="C838" s="26"/>
      <c r="D838" s="27"/>
      <c r="E838" s="58"/>
      <c r="F838" s="59"/>
      <c r="G838" s="60"/>
      <c r="H838" s="55"/>
      <c r="I838" s="55"/>
      <c r="J838" s="55"/>
      <c r="K838" s="55"/>
      <c r="L838" s="55"/>
      <c r="M838" s="55"/>
      <c r="N838" s="55"/>
      <c r="O838" s="55"/>
      <c r="P838" s="55"/>
    </row>
    <row r="839" spans="1:16" x14ac:dyDescent="0.2">
      <c r="A839" s="26"/>
      <c r="B839" s="26"/>
      <c r="C839" s="26"/>
      <c r="D839" s="27"/>
      <c r="E839" s="58"/>
      <c r="F839" s="59"/>
      <c r="G839" s="60"/>
      <c r="H839" s="55"/>
      <c r="I839" s="55"/>
      <c r="J839" s="55"/>
      <c r="K839" s="55"/>
      <c r="L839" s="55"/>
      <c r="M839" s="55"/>
      <c r="N839" s="55"/>
      <c r="O839" s="55"/>
      <c r="P839" s="55"/>
    </row>
    <row r="840" spans="1:16" x14ac:dyDescent="0.2">
      <c r="A840" s="26"/>
      <c r="B840" s="26"/>
      <c r="C840" s="26"/>
      <c r="D840" s="27"/>
      <c r="E840" s="58"/>
      <c r="F840" s="59"/>
      <c r="G840" s="60"/>
      <c r="H840" s="55"/>
      <c r="I840" s="55"/>
      <c r="J840" s="55"/>
      <c r="K840" s="55"/>
      <c r="L840" s="55"/>
      <c r="M840" s="55"/>
      <c r="N840" s="55"/>
      <c r="O840" s="55"/>
      <c r="P840" s="55"/>
    </row>
    <row r="841" spans="1:16" x14ac:dyDescent="0.2">
      <c r="A841" s="26"/>
      <c r="B841" s="26"/>
      <c r="C841" s="26"/>
      <c r="D841" s="27"/>
      <c r="E841" s="58"/>
      <c r="F841" s="59"/>
      <c r="G841" s="60"/>
      <c r="H841" s="55"/>
      <c r="I841" s="55"/>
      <c r="J841" s="55"/>
      <c r="K841" s="55"/>
      <c r="L841" s="55"/>
      <c r="M841" s="55"/>
      <c r="N841" s="55"/>
      <c r="O841" s="55"/>
      <c r="P841" s="55"/>
    </row>
    <row r="842" spans="1:16" x14ac:dyDescent="0.2">
      <c r="A842" s="26"/>
      <c r="B842" s="26"/>
      <c r="C842" s="26"/>
      <c r="D842" s="27"/>
      <c r="E842" s="58"/>
      <c r="F842" s="59"/>
      <c r="G842" s="60"/>
      <c r="H842" s="55"/>
      <c r="I842" s="55"/>
      <c r="J842" s="55"/>
      <c r="K842" s="55"/>
      <c r="L842" s="55"/>
      <c r="M842" s="55"/>
      <c r="N842" s="55"/>
      <c r="O842" s="55"/>
      <c r="P842" s="55"/>
    </row>
    <row r="843" spans="1:16" x14ac:dyDescent="0.2">
      <c r="A843" s="26"/>
      <c r="B843" s="26"/>
      <c r="C843" s="26"/>
      <c r="D843" s="27"/>
      <c r="E843" s="58"/>
      <c r="F843" s="59"/>
      <c r="G843" s="60"/>
      <c r="H843" s="55"/>
      <c r="I843" s="55"/>
      <c r="J843" s="55"/>
      <c r="K843" s="55"/>
      <c r="L843" s="55"/>
      <c r="M843" s="55"/>
      <c r="N843" s="55"/>
      <c r="O843" s="55"/>
      <c r="P843" s="55"/>
    </row>
    <row r="844" spans="1:16" x14ac:dyDescent="0.2">
      <c r="A844" s="26"/>
      <c r="B844" s="26"/>
      <c r="C844" s="26"/>
      <c r="D844" s="27"/>
      <c r="E844" s="58"/>
      <c r="F844" s="59"/>
      <c r="G844" s="60"/>
      <c r="H844" s="55"/>
      <c r="I844" s="55"/>
      <c r="J844" s="55"/>
      <c r="K844" s="55"/>
      <c r="L844" s="55"/>
      <c r="M844" s="55"/>
      <c r="N844" s="55"/>
      <c r="O844" s="55"/>
      <c r="P844" s="55"/>
    </row>
    <row r="845" spans="1:16" x14ac:dyDescent="0.2">
      <c r="A845" s="26"/>
      <c r="B845" s="26"/>
      <c r="C845" s="26"/>
      <c r="D845" s="27"/>
      <c r="E845" s="58"/>
      <c r="F845" s="59"/>
      <c r="G845" s="60"/>
      <c r="H845" s="55"/>
      <c r="I845" s="55"/>
      <c r="J845" s="55"/>
      <c r="K845" s="55"/>
      <c r="L845" s="55"/>
      <c r="M845" s="55"/>
      <c r="N845" s="55"/>
      <c r="O845" s="55"/>
      <c r="P845" s="55"/>
    </row>
    <row r="846" spans="1:16" x14ac:dyDescent="0.2">
      <c r="A846" s="26"/>
      <c r="B846" s="26"/>
      <c r="C846" s="26"/>
      <c r="D846" s="27"/>
      <c r="E846" s="58"/>
      <c r="F846" s="59"/>
      <c r="G846" s="60"/>
      <c r="H846" s="55"/>
      <c r="I846" s="55"/>
      <c r="J846" s="55"/>
      <c r="K846" s="55"/>
      <c r="L846" s="55"/>
      <c r="M846" s="55"/>
      <c r="N846" s="55"/>
      <c r="O846" s="55"/>
      <c r="P846" s="55"/>
    </row>
    <row r="847" spans="1:16" x14ac:dyDescent="0.2">
      <c r="A847" s="26"/>
      <c r="B847" s="26"/>
      <c r="C847" s="26"/>
      <c r="D847" s="27"/>
      <c r="E847" s="58"/>
      <c r="F847" s="59"/>
      <c r="G847" s="60"/>
      <c r="H847" s="55"/>
      <c r="I847" s="55"/>
      <c r="J847" s="55"/>
      <c r="K847" s="55"/>
      <c r="L847" s="55"/>
      <c r="M847" s="55"/>
      <c r="N847" s="55"/>
      <c r="O847" s="55"/>
      <c r="P847" s="55"/>
    </row>
    <row r="848" spans="1:16" x14ac:dyDescent="0.2">
      <c r="A848" s="26"/>
      <c r="B848" s="26"/>
      <c r="C848" s="26"/>
      <c r="D848" s="27"/>
      <c r="E848" s="58"/>
      <c r="F848" s="59"/>
      <c r="G848" s="60"/>
      <c r="H848" s="55"/>
      <c r="I848" s="55"/>
      <c r="J848" s="55"/>
      <c r="K848" s="55"/>
      <c r="L848" s="55"/>
      <c r="M848" s="55"/>
      <c r="N848" s="55"/>
      <c r="O848" s="55"/>
      <c r="P848" s="55"/>
    </row>
    <row r="849" spans="1:16" x14ac:dyDescent="0.2">
      <c r="A849" s="26"/>
      <c r="B849" s="26"/>
      <c r="C849" s="26"/>
      <c r="D849" s="27"/>
      <c r="E849" s="58"/>
      <c r="F849" s="59"/>
      <c r="G849" s="60"/>
      <c r="H849" s="55"/>
      <c r="I849" s="55"/>
      <c r="J849" s="55"/>
      <c r="K849" s="55"/>
      <c r="L849" s="55"/>
      <c r="M849" s="55"/>
      <c r="N849" s="55"/>
      <c r="O849" s="55"/>
      <c r="P849" s="55"/>
    </row>
    <row r="850" spans="1:16" x14ac:dyDescent="0.2">
      <c r="A850" s="26"/>
      <c r="B850" s="26"/>
      <c r="C850" s="26"/>
      <c r="D850" s="27"/>
      <c r="E850" s="58"/>
      <c r="F850" s="59"/>
      <c r="G850" s="60"/>
      <c r="H850" s="55"/>
      <c r="I850" s="55"/>
      <c r="J850" s="55"/>
      <c r="K850" s="55"/>
      <c r="L850" s="55"/>
      <c r="M850" s="55"/>
      <c r="N850" s="55"/>
      <c r="O850" s="55"/>
      <c r="P850" s="55"/>
    </row>
    <row r="851" spans="1:16" x14ac:dyDescent="0.2">
      <c r="A851" s="26"/>
      <c r="B851" s="26"/>
      <c r="C851" s="26"/>
      <c r="D851" s="27"/>
      <c r="E851" s="58"/>
      <c r="F851" s="59"/>
      <c r="G851" s="60"/>
      <c r="H851" s="55"/>
      <c r="I851" s="55"/>
      <c r="J851" s="55"/>
      <c r="K851" s="55"/>
      <c r="L851" s="55"/>
      <c r="M851" s="55"/>
      <c r="N851" s="55"/>
      <c r="O851" s="55"/>
      <c r="P851" s="55"/>
    </row>
    <row r="852" spans="1:16" x14ac:dyDescent="0.2">
      <c r="A852" s="26"/>
      <c r="B852" s="26"/>
      <c r="C852" s="26"/>
      <c r="D852" s="27"/>
      <c r="E852" s="58"/>
      <c r="F852" s="59"/>
      <c r="G852" s="60"/>
      <c r="H852" s="55"/>
      <c r="I852" s="55"/>
      <c r="J852" s="55"/>
      <c r="K852" s="55"/>
      <c r="L852" s="55"/>
      <c r="M852" s="55"/>
      <c r="N852" s="55"/>
      <c r="O852" s="55"/>
      <c r="P852" s="55"/>
    </row>
    <row r="853" spans="1:16" x14ac:dyDescent="0.2">
      <c r="A853" s="26"/>
      <c r="B853" s="26"/>
      <c r="C853" s="26"/>
      <c r="D853" s="27"/>
      <c r="E853" s="58"/>
      <c r="F853" s="59"/>
      <c r="G853" s="60"/>
      <c r="H853" s="55"/>
      <c r="I853" s="55"/>
      <c r="J853" s="55"/>
      <c r="K853" s="55"/>
      <c r="L853" s="55"/>
      <c r="M853" s="55"/>
      <c r="N853" s="55"/>
      <c r="O853" s="55"/>
      <c r="P853" s="55"/>
    </row>
    <row r="854" spans="1:16" x14ac:dyDescent="0.2">
      <c r="A854" s="26"/>
      <c r="B854" s="26"/>
      <c r="C854" s="26"/>
      <c r="D854" s="27"/>
      <c r="E854" s="58"/>
      <c r="F854" s="59"/>
      <c r="G854" s="60"/>
      <c r="H854" s="55"/>
      <c r="I854" s="55"/>
      <c r="J854" s="55"/>
      <c r="K854" s="55"/>
      <c r="L854" s="55"/>
      <c r="M854" s="55"/>
      <c r="N854" s="55"/>
      <c r="O854" s="55"/>
      <c r="P854" s="55"/>
    </row>
    <row r="855" spans="1:16" x14ac:dyDescent="0.2">
      <c r="A855" s="26"/>
      <c r="B855" s="26"/>
      <c r="C855" s="26"/>
      <c r="D855" s="27"/>
      <c r="E855" s="58"/>
      <c r="F855" s="59"/>
      <c r="G855" s="60"/>
      <c r="H855" s="55"/>
      <c r="I855" s="55"/>
      <c r="J855" s="55"/>
      <c r="K855" s="55"/>
      <c r="L855" s="55"/>
      <c r="M855" s="55"/>
      <c r="N855" s="55"/>
      <c r="O855" s="55"/>
      <c r="P855" s="55"/>
    </row>
    <row r="856" spans="1:16" x14ac:dyDescent="0.2">
      <c r="A856" s="26"/>
      <c r="B856" s="26"/>
      <c r="C856" s="26"/>
      <c r="D856" s="27"/>
      <c r="E856" s="58"/>
      <c r="F856" s="59"/>
      <c r="G856" s="60"/>
      <c r="H856" s="55"/>
      <c r="I856" s="55"/>
      <c r="J856" s="55"/>
      <c r="K856" s="55"/>
      <c r="L856" s="55"/>
      <c r="M856" s="55"/>
      <c r="N856" s="55"/>
      <c r="O856" s="55"/>
      <c r="P856" s="55"/>
    </row>
    <row r="857" spans="1:16" x14ac:dyDescent="0.2">
      <c r="A857" s="26"/>
      <c r="B857" s="26"/>
      <c r="C857" s="26"/>
      <c r="D857" s="27"/>
      <c r="E857" s="58"/>
      <c r="F857" s="59"/>
      <c r="G857" s="60"/>
      <c r="H857" s="55"/>
      <c r="I857" s="55"/>
      <c r="J857" s="55"/>
      <c r="K857" s="55"/>
      <c r="L857" s="55"/>
      <c r="M857" s="55"/>
      <c r="N857" s="55"/>
      <c r="O857" s="55"/>
      <c r="P857" s="55"/>
    </row>
    <row r="858" spans="1:16" x14ac:dyDescent="0.2">
      <c r="A858" s="26"/>
      <c r="B858" s="26"/>
      <c r="C858" s="26"/>
      <c r="D858" s="27"/>
      <c r="E858" s="58"/>
      <c r="F858" s="59"/>
      <c r="G858" s="60"/>
      <c r="H858" s="55"/>
      <c r="I858" s="55"/>
      <c r="J858" s="55"/>
      <c r="K858" s="55"/>
      <c r="L858" s="55"/>
      <c r="M858" s="55"/>
      <c r="N858" s="55"/>
      <c r="O858" s="55"/>
      <c r="P858" s="55"/>
    </row>
    <row r="859" spans="1:16" x14ac:dyDescent="0.2">
      <c r="A859" s="26"/>
      <c r="B859" s="26"/>
      <c r="C859" s="26"/>
      <c r="D859" s="27"/>
      <c r="E859" s="58"/>
      <c r="F859" s="59"/>
      <c r="G859" s="60"/>
      <c r="H859" s="55"/>
      <c r="I859" s="55"/>
      <c r="J859" s="55"/>
      <c r="K859" s="55"/>
      <c r="L859" s="55"/>
      <c r="M859" s="55"/>
      <c r="N859" s="55"/>
      <c r="O859" s="55"/>
      <c r="P859" s="55"/>
    </row>
    <row r="860" spans="1:16" x14ac:dyDescent="0.2">
      <c r="A860" s="26"/>
      <c r="B860" s="26"/>
      <c r="C860" s="26"/>
      <c r="D860" s="27"/>
      <c r="E860" s="58"/>
      <c r="F860" s="59"/>
      <c r="G860" s="60"/>
      <c r="H860" s="55"/>
      <c r="I860" s="55"/>
      <c r="J860" s="55"/>
      <c r="K860" s="55"/>
      <c r="L860" s="55"/>
      <c r="M860" s="55"/>
      <c r="N860" s="55"/>
      <c r="O860" s="55"/>
      <c r="P860" s="55"/>
    </row>
    <row r="861" spans="1:16" x14ac:dyDescent="0.2">
      <c r="A861" s="26"/>
      <c r="B861" s="26"/>
      <c r="C861" s="26"/>
      <c r="D861" s="27"/>
      <c r="E861" s="58"/>
      <c r="F861" s="59"/>
      <c r="G861" s="60"/>
      <c r="H861" s="55"/>
      <c r="I861" s="55"/>
      <c r="J861" s="55"/>
      <c r="K861" s="55"/>
      <c r="L861" s="55"/>
      <c r="M861" s="55"/>
      <c r="N861" s="55"/>
      <c r="O861" s="55"/>
      <c r="P861" s="55"/>
    </row>
    <row r="862" spans="1:16" x14ac:dyDescent="0.2">
      <c r="A862" s="26"/>
      <c r="B862" s="26"/>
      <c r="C862" s="26"/>
      <c r="D862" s="27"/>
      <c r="E862" s="58"/>
      <c r="F862" s="59"/>
      <c r="G862" s="60"/>
      <c r="H862" s="55"/>
      <c r="I862" s="55"/>
      <c r="J862" s="55"/>
      <c r="K862" s="55"/>
      <c r="L862" s="55"/>
      <c r="M862" s="55"/>
      <c r="N862" s="55"/>
      <c r="O862" s="55"/>
      <c r="P862" s="55"/>
    </row>
    <row r="863" spans="1:16" x14ac:dyDescent="0.2">
      <c r="A863" s="26"/>
      <c r="B863" s="26"/>
      <c r="C863" s="26"/>
      <c r="D863" s="27"/>
      <c r="E863" s="58"/>
      <c r="F863" s="59"/>
      <c r="G863" s="60"/>
      <c r="H863" s="55"/>
      <c r="I863" s="55"/>
      <c r="J863" s="55"/>
      <c r="K863" s="55"/>
      <c r="L863" s="55"/>
      <c r="M863" s="55"/>
      <c r="N863" s="55"/>
      <c r="O863" s="55"/>
      <c r="P863" s="55"/>
    </row>
    <row r="864" spans="1:16" x14ac:dyDescent="0.2">
      <c r="A864" s="26"/>
      <c r="B864" s="26"/>
      <c r="C864" s="26"/>
      <c r="D864" s="27"/>
      <c r="E864" s="58"/>
      <c r="F864" s="59"/>
      <c r="G864" s="60"/>
      <c r="H864" s="55"/>
      <c r="I864" s="55"/>
      <c r="J864" s="55"/>
      <c r="K864" s="55"/>
      <c r="L864" s="55"/>
      <c r="M864" s="55"/>
      <c r="N864" s="55"/>
      <c r="O864" s="55"/>
      <c r="P864" s="55"/>
    </row>
    <row r="865" spans="1:16" x14ac:dyDescent="0.2">
      <c r="A865" s="26"/>
      <c r="B865" s="26"/>
      <c r="C865" s="26"/>
      <c r="D865" s="27"/>
      <c r="E865" s="58"/>
      <c r="F865" s="59"/>
      <c r="G865" s="60"/>
      <c r="H865" s="55"/>
      <c r="I865" s="55"/>
      <c r="J865" s="55"/>
      <c r="K865" s="55"/>
      <c r="L865" s="55"/>
      <c r="M865" s="55"/>
      <c r="N865" s="55"/>
      <c r="O865" s="55"/>
      <c r="P865" s="55"/>
    </row>
    <row r="866" spans="1:16" x14ac:dyDescent="0.2">
      <c r="A866" s="26"/>
      <c r="B866" s="26"/>
      <c r="C866" s="26"/>
      <c r="D866" s="27"/>
      <c r="E866" s="58"/>
      <c r="F866" s="59"/>
      <c r="G866" s="60"/>
      <c r="H866" s="55"/>
      <c r="I866" s="55"/>
      <c r="J866" s="55"/>
      <c r="K866" s="55"/>
      <c r="L866" s="55"/>
      <c r="M866" s="55"/>
      <c r="N866" s="55"/>
      <c r="O866" s="55"/>
      <c r="P866" s="55"/>
    </row>
    <row r="867" spans="1:16" x14ac:dyDescent="0.2">
      <c r="A867" s="26"/>
      <c r="B867" s="26"/>
      <c r="C867" s="26"/>
      <c r="D867" s="27"/>
      <c r="E867" s="58"/>
      <c r="F867" s="59"/>
      <c r="G867" s="60"/>
      <c r="H867" s="55"/>
      <c r="I867" s="55"/>
      <c r="J867" s="55"/>
      <c r="K867" s="55"/>
      <c r="L867" s="55"/>
      <c r="M867" s="55"/>
      <c r="N867" s="55"/>
      <c r="O867" s="55"/>
      <c r="P867" s="55"/>
    </row>
    <row r="868" spans="1:16" x14ac:dyDescent="0.2">
      <c r="A868" s="26"/>
      <c r="B868" s="26"/>
      <c r="C868" s="26"/>
      <c r="D868" s="27"/>
      <c r="E868" s="58"/>
      <c r="F868" s="59"/>
      <c r="G868" s="60"/>
      <c r="H868" s="55"/>
      <c r="I868" s="55"/>
      <c r="J868" s="55"/>
      <c r="K868" s="55"/>
      <c r="L868" s="55"/>
      <c r="M868" s="55"/>
      <c r="N868" s="55"/>
      <c r="O868" s="55"/>
      <c r="P868" s="55"/>
    </row>
    <row r="869" spans="1:16" x14ac:dyDescent="0.2">
      <c r="A869" s="26"/>
      <c r="B869" s="26"/>
      <c r="C869" s="26"/>
      <c r="D869" s="27"/>
      <c r="E869" s="58"/>
      <c r="F869" s="59"/>
      <c r="G869" s="60"/>
      <c r="H869" s="55"/>
      <c r="I869" s="55"/>
      <c r="J869" s="55"/>
      <c r="K869" s="55"/>
      <c r="L869" s="55"/>
      <c r="M869" s="55"/>
      <c r="N869" s="55"/>
      <c r="O869" s="55"/>
      <c r="P869" s="55"/>
    </row>
    <row r="870" spans="1:16" x14ac:dyDescent="0.2">
      <c r="A870" s="26"/>
      <c r="B870" s="26"/>
      <c r="C870" s="26"/>
      <c r="D870" s="27"/>
      <c r="E870" s="58"/>
      <c r="F870" s="59"/>
      <c r="G870" s="60"/>
      <c r="H870" s="55"/>
      <c r="I870" s="55"/>
      <c r="J870" s="55"/>
      <c r="K870" s="55"/>
      <c r="L870" s="55"/>
      <c r="M870" s="55"/>
      <c r="N870" s="55"/>
      <c r="O870" s="55"/>
      <c r="P870" s="55"/>
    </row>
    <row r="871" spans="1:16" x14ac:dyDescent="0.2">
      <c r="A871" s="26"/>
      <c r="B871" s="26"/>
      <c r="C871" s="26"/>
      <c r="D871" s="27"/>
      <c r="E871" s="58"/>
      <c r="F871" s="59"/>
      <c r="G871" s="60"/>
      <c r="H871" s="55"/>
      <c r="I871" s="55"/>
      <c r="J871" s="55"/>
      <c r="K871" s="55"/>
      <c r="L871" s="55"/>
      <c r="M871" s="55"/>
      <c r="N871" s="55"/>
      <c r="O871" s="55"/>
      <c r="P871" s="55"/>
    </row>
    <row r="872" spans="1:16" x14ac:dyDescent="0.2">
      <c r="A872" s="26"/>
      <c r="B872" s="26"/>
      <c r="C872" s="26"/>
      <c r="D872" s="27"/>
      <c r="E872" s="58"/>
      <c r="F872" s="59"/>
      <c r="G872" s="60"/>
      <c r="H872" s="55"/>
      <c r="I872" s="55"/>
      <c r="J872" s="55"/>
      <c r="K872" s="55"/>
      <c r="L872" s="55"/>
      <c r="M872" s="55"/>
      <c r="N872" s="55"/>
      <c r="O872" s="55"/>
      <c r="P872" s="55"/>
    </row>
    <row r="873" spans="1:16" x14ac:dyDescent="0.2">
      <c r="A873" s="26"/>
      <c r="B873" s="26"/>
      <c r="C873" s="26"/>
      <c r="D873" s="27"/>
      <c r="E873" s="58"/>
      <c r="F873" s="59"/>
      <c r="G873" s="60"/>
      <c r="H873" s="55"/>
      <c r="I873" s="55"/>
      <c r="J873" s="55"/>
      <c r="K873" s="55"/>
      <c r="L873" s="55"/>
      <c r="M873" s="55"/>
      <c r="N873" s="55"/>
      <c r="O873" s="55"/>
      <c r="P873" s="55"/>
    </row>
    <row r="874" spans="1:16" x14ac:dyDescent="0.2">
      <c r="A874" s="26"/>
      <c r="B874" s="26"/>
      <c r="C874" s="26"/>
      <c r="D874" s="27"/>
      <c r="E874" s="58"/>
      <c r="F874" s="59"/>
      <c r="G874" s="60"/>
      <c r="H874" s="55"/>
      <c r="I874" s="55"/>
      <c r="J874" s="55"/>
      <c r="K874" s="55"/>
      <c r="L874" s="55"/>
      <c r="M874" s="55"/>
      <c r="N874" s="55"/>
      <c r="O874" s="55"/>
      <c r="P874" s="55"/>
    </row>
    <row r="875" spans="1:16" x14ac:dyDescent="0.2">
      <c r="A875" s="26"/>
      <c r="B875" s="26"/>
      <c r="C875" s="26"/>
      <c r="D875" s="27"/>
      <c r="E875" s="58"/>
      <c r="F875" s="59"/>
      <c r="G875" s="60"/>
      <c r="H875" s="55"/>
      <c r="I875" s="55"/>
      <c r="J875" s="55"/>
      <c r="K875" s="55"/>
      <c r="L875" s="55"/>
      <c r="M875" s="55"/>
      <c r="N875" s="55"/>
      <c r="O875" s="55"/>
      <c r="P875" s="55"/>
    </row>
    <row r="876" spans="1:16" x14ac:dyDescent="0.2">
      <c r="A876" s="26"/>
      <c r="B876" s="26"/>
      <c r="C876" s="26"/>
      <c r="D876" s="27"/>
      <c r="E876" s="58"/>
      <c r="F876" s="59"/>
      <c r="G876" s="60"/>
      <c r="H876" s="55"/>
      <c r="I876" s="55"/>
      <c r="J876" s="55"/>
      <c r="K876" s="55"/>
      <c r="L876" s="55"/>
      <c r="M876" s="55"/>
      <c r="N876" s="55"/>
      <c r="O876" s="55"/>
      <c r="P876" s="55"/>
    </row>
    <row r="877" spans="1:16" x14ac:dyDescent="0.2">
      <c r="A877" s="26"/>
      <c r="B877" s="26"/>
      <c r="C877" s="26"/>
      <c r="D877" s="27"/>
      <c r="E877" s="58"/>
      <c r="F877" s="59"/>
      <c r="G877" s="60"/>
      <c r="H877" s="55"/>
      <c r="I877" s="55"/>
      <c r="J877" s="55"/>
      <c r="K877" s="55"/>
      <c r="L877" s="55"/>
      <c r="M877" s="55"/>
      <c r="N877" s="55"/>
      <c r="O877" s="55"/>
      <c r="P877" s="55"/>
    </row>
    <row r="878" spans="1:16" x14ac:dyDescent="0.2">
      <c r="A878" s="26"/>
      <c r="B878" s="26"/>
      <c r="C878" s="26"/>
      <c r="D878" s="27"/>
      <c r="E878" s="58"/>
      <c r="F878" s="59"/>
      <c r="G878" s="60"/>
      <c r="H878" s="55"/>
      <c r="I878" s="55"/>
      <c r="J878" s="55"/>
      <c r="K878" s="55"/>
      <c r="L878" s="55"/>
      <c r="M878" s="55"/>
      <c r="N878" s="55"/>
      <c r="O878" s="55"/>
      <c r="P878" s="55"/>
    </row>
    <row r="879" spans="1:16" x14ac:dyDescent="0.2">
      <c r="A879" s="26"/>
      <c r="B879" s="26"/>
      <c r="C879" s="26"/>
      <c r="D879" s="27"/>
      <c r="E879" s="58"/>
      <c r="F879" s="59"/>
      <c r="G879" s="60"/>
      <c r="H879" s="55"/>
      <c r="I879" s="55"/>
      <c r="J879" s="55"/>
      <c r="K879" s="55"/>
      <c r="L879" s="55"/>
      <c r="M879" s="55"/>
      <c r="N879" s="55"/>
      <c r="O879" s="55"/>
      <c r="P879" s="55"/>
    </row>
    <row r="880" spans="1:16" x14ac:dyDescent="0.2">
      <c r="A880" s="26"/>
      <c r="B880" s="26"/>
      <c r="C880" s="26"/>
      <c r="D880" s="27"/>
      <c r="E880" s="58"/>
      <c r="F880" s="59"/>
      <c r="G880" s="60"/>
      <c r="H880" s="55"/>
      <c r="I880" s="55"/>
      <c r="J880" s="55"/>
      <c r="K880" s="55"/>
      <c r="L880" s="55"/>
      <c r="M880" s="55"/>
      <c r="N880" s="55"/>
      <c r="O880" s="55"/>
      <c r="P880" s="55"/>
    </row>
    <row r="881" spans="1:16" x14ac:dyDescent="0.2">
      <c r="A881" s="26"/>
      <c r="B881" s="26"/>
      <c r="C881" s="26"/>
      <c r="D881" s="27"/>
      <c r="E881" s="58"/>
      <c r="F881" s="59"/>
      <c r="G881" s="60"/>
      <c r="H881" s="55"/>
      <c r="I881" s="55"/>
      <c r="J881" s="55"/>
      <c r="K881" s="55"/>
      <c r="L881" s="55"/>
      <c r="M881" s="55"/>
      <c r="N881" s="55"/>
      <c r="O881" s="55"/>
      <c r="P881" s="55"/>
    </row>
    <row r="882" spans="1:16" x14ac:dyDescent="0.2">
      <c r="A882" s="26"/>
      <c r="B882" s="26"/>
      <c r="C882" s="26"/>
      <c r="D882" s="27"/>
      <c r="E882" s="58"/>
      <c r="F882" s="59"/>
      <c r="G882" s="60"/>
      <c r="H882" s="55"/>
      <c r="I882" s="55"/>
      <c r="J882" s="55"/>
      <c r="K882" s="55"/>
      <c r="L882" s="55"/>
      <c r="M882" s="55"/>
      <c r="N882" s="55"/>
      <c r="O882" s="55"/>
      <c r="P882" s="55"/>
    </row>
    <row r="883" spans="1:16" x14ac:dyDescent="0.2">
      <c r="A883" s="26"/>
      <c r="B883" s="26"/>
      <c r="C883" s="26"/>
      <c r="D883" s="27"/>
      <c r="E883" s="58"/>
      <c r="F883" s="59"/>
      <c r="G883" s="60"/>
      <c r="H883" s="55"/>
      <c r="I883" s="55"/>
      <c r="J883" s="55"/>
      <c r="K883" s="55"/>
      <c r="L883" s="55"/>
      <c r="M883" s="55"/>
      <c r="N883" s="55"/>
      <c r="O883" s="55"/>
      <c r="P883" s="55"/>
    </row>
    <row r="884" spans="1:16" x14ac:dyDescent="0.2">
      <c r="A884" s="26"/>
      <c r="B884" s="26"/>
      <c r="C884" s="26"/>
      <c r="D884" s="27"/>
      <c r="E884" s="58"/>
      <c r="F884" s="59"/>
      <c r="G884" s="60"/>
      <c r="H884" s="55"/>
      <c r="I884" s="55"/>
      <c r="J884" s="55"/>
      <c r="K884" s="55"/>
      <c r="L884" s="55"/>
      <c r="M884" s="55"/>
      <c r="N884" s="55"/>
      <c r="O884" s="55"/>
      <c r="P884" s="55"/>
    </row>
    <row r="885" spans="1:16" x14ac:dyDescent="0.2">
      <c r="A885" s="26"/>
      <c r="B885" s="26"/>
      <c r="C885" s="26"/>
      <c r="D885" s="27"/>
      <c r="E885" s="58"/>
      <c r="F885" s="59"/>
      <c r="G885" s="60"/>
      <c r="H885" s="55"/>
      <c r="I885" s="55"/>
      <c r="J885" s="55"/>
      <c r="K885" s="55"/>
      <c r="L885" s="55"/>
      <c r="M885" s="55"/>
      <c r="N885" s="55"/>
      <c r="O885" s="55"/>
      <c r="P885" s="55"/>
    </row>
    <row r="886" spans="1:16" x14ac:dyDescent="0.2">
      <c r="A886" s="26"/>
      <c r="B886" s="26"/>
      <c r="C886" s="26"/>
      <c r="D886" s="27"/>
      <c r="E886" s="58"/>
      <c r="F886" s="59"/>
      <c r="G886" s="60"/>
      <c r="H886" s="55"/>
      <c r="I886" s="55"/>
      <c r="J886" s="55"/>
      <c r="K886" s="55"/>
      <c r="L886" s="55"/>
      <c r="M886" s="55"/>
      <c r="N886" s="55"/>
      <c r="O886" s="55"/>
      <c r="P886" s="55"/>
    </row>
    <row r="887" spans="1:16" x14ac:dyDescent="0.2">
      <c r="A887" s="26"/>
      <c r="B887" s="26"/>
      <c r="C887" s="26"/>
      <c r="D887" s="27"/>
      <c r="E887" s="58"/>
      <c r="F887" s="59"/>
      <c r="G887" s="60"/>
      <c r="H887" s="55"/>
      <c r="I887" s="55"/>
      <c r="J887" s="55"/>
      <c r="K887" s="55"/>
      <c r="L887" s="55"/>
      <c r="M887" s="55"/>
      <c r="N887" s="55"/>
      <c r="O887" s="55"/>
      <c r="P887" s="55"/>
    </row>
    <row r="888" spans="1:16" x14ac:dyDescent="0.2">
      <c r="A888" s="26"/>
      <c r="B888" s="26"/>
      <c r="C888" s="26"/>
      <c r="D888" s="27"/>
      <c r="E888" s="58"/>
      <c r="F888" s="59"/>
      <c r="G888" s="60"/>
      <c r="H888" s="55"/>
      <c r="I888" s="55"/>
      <c r="J888" s="55"/>
      <c r="K888" s="55"/>
      <c r="L888" s="55"/>
      <c r="M888" s="55"/>
      <c r="N888" s="55"/>
      <c r="O888" s="55"/>
      <c r="P888" s="55"/>
    </row>
    <row r="889" spans="1:16" x14ac:dyDescent="0.2">
      <c r="A889" s="26"/>
      <c r="B889" s="26"/>
      <c r="C889" s="26"/>
      <c r="D889" s="27"/>
      <c r="E889" s="58"/>
      <c r="F889" s="59"/>
      <c r="G889" s="60"/>
      <c r="H889" s="55"/>
      <c r="I889" s="55"/>
      <c r="J889" s="55"/>
      <c r="K889" s="55"/>
      <c r="L889" s="55"/>
      <c r="M889" s="55"/>
      <c r="N889" s="55"/>
      <c r="O889" s="55"/>
      <c r="P889" s="55"/>
    </row>
    <row r="890" spans="1:16" x14ac:dyDescent="0.2">
      <c r="A890" s="26"/>
      <c r="B890" s="26"/>
      <c r="C890" s="26"/>
      <c r="D890" s="27"/>
      <c r="E890" s="58"/>
      <c r="F890" s="59"/>
      <c r="G890" s="60"/>
      <c r="H890" s="55"/>
      <c r="I890" s="55"/>
      <c r="J890" s="55"/>
      <c r="K890" s="55"/>
      <c r="L890" s="55"/>
      <c r="M890" s="55"/>
      <c r="N890" s="55"/>
      <c r="O890" s="55"/>
      <c r="P890" s="55"/>
    </row>
    <row r="891" spans="1:16" x14ac:dyDescent="0.2">
      <c r="A891" s="26"/>
      <c r="B891" s="26"/>
      <c r="C891" s="26"/>
      <c r="D891" s="27"/>
      <c r="E891" s="58"/>
      <c r="F891" s="59"/>
      <c r="G891" s="60"/>
      <c r="H891" s="55"/>
      <c r="I891" s="55"/>
      <c r="J891" s="55"/>
      <c r="K891" s="55"/>
      <c r="L891" s="55"/>
      <c r="M891" s="55"/>
      <c r="N891" s="55"/>
      <c r="O891" s="55"/>
      <c r="P891" s="55"/>
    </row>
    <row r="892" spans="1:16" x14ac:dyDescent="0.2">
      <c r="A892" s="26"/>
      <c r="B892" s="26"/>
      <c r="C892" s="26"/>
      <c r="D892" s="27"/>
      <c r="E892" s="58"/>
      <c r="F892" s="59"/>
      <c r="G892" s="60"/>
      <c r="H892" s="55"/>
      <c r="I892" s="55"/>
      <c r="J892" s="55"/>
      <c r="K892" s="55"/>
      <c r="L892" s="55"/>
      <c r="M892" s="55"/>
      <c r="N892" s="55"/>
      <c r="O892" s="55"/>
      <c r="P892" s="55"/>
    </row>
    <row r="893" spans="1:16" x14ac:dyDescent="0.2">
      <c r="A893" s="26"/>
      <c r="B893" s="26"/>
      <c r="C893" s="26"/>
      <c r="D893" s="27"/>
      <c r="E893" s="58"/>
      <c r="F893" s="59"/>
      <c r="G893" s="60"/>
      <c r="H893" s="55"/>
      <c r="I893" s="55"/>
      <c r="J893" s="55"/>
      <c r="K893" s="55"/>
      <c r="L893" s="55"/>
      <c r="M893" s="55"/>
      <c r="N893" s="55"/>
      <c r="O893" s="55"/>
      <c r="P893" s="55"/>
    </row>
    <row r="894" spans="1:16" x14ac:dyDescent="0.2">
      <c r="A894" s="26"/>
      <c r="B894" s="26"/>
      <c r="C894" s="26"/>
      <c r="D894" s="27"/>
      <c r="E894" s="58"/>
      <c r="F894" s="59"/>
      <c r="G894" s="60"/>
      <c r="H894" s="55"/>
      <c r="I894" s="55"/>
      <c r="J894" s="55"/>
      <c r="K894" s="55"/>
      <c r="L894" s="55"/>
      <c r="M894" s="55"/>
      <c r="N894" s="55"/>
      <c r="O894" s="55"/>
      <c r="P894" s="55"/>
    </row>
    <row r="895" spans="1:16" x14ac:dyDescent="0.2">
      <c r="A895" s="26"/>
      <c r="B895" s="26"/>
      <c r="C895" s="26"/>
      <c r="D895" s="27"/>
      <c r="E895" s="58"/>
      <c r="F895" s="59"/>
      <c r="G895" s="60"/>
      <c r="H895" s="55"/>
      <c r="I895" s="55"/>
      <c r="J895" s="55"/>
      <c r="K895" s="55"/>
      <c r="L895" s="55"/>
      <c r="M895" s="55"/>
      <c r="N895" s="55"/>
      <c r="O895" s="55"/>
      <c r="P895" s="55"/>
    </row>
    <row r="896" spans="1:16" x14ac:dyDescent="0.2">
      <c r="A896" s="26"/>
      <c r="B896" s="26"/>
      <c r="C896" s="26"/>
      <c r="D896" s="27"/>
      <c r="E896" s="58"/>
      <c r="F896" s="59"/>
      <c r="G896" s="60"/>
      <c r="H896" s="55"/>
      <c r="I896" s="55"/>
      <c r="J896" s="55"/>
      <c r="K896" s="55"/>
      <c r="L896" s="55"/>
      <c r="M896" s="55"/>
      <c r="N896" s="55"/>
      <c r="O896" s="55"/>
      <c r="P896" s="55"/>
    </row>
    <row r="897" spans="1:16" x14ac:dyDescent="0.2">
      <c r="A897" s="26"/>
      <c r="B897" s="26"/>
      <c r="C897" s="26"/>
      <c r="D897" s="27"/>
      <c r="E897" s="58"/>
      <c r="F897" s="59"/>
      <c r="G897" s="60"/>
      <c r="H897" s="55"/>
      <c r="I897" s="55"/>
      <c r="J897" s="55"/>
      <c r="K897" s="55"/>
      <c r="L897" s="55"/>
      <c r="M897" s="55"/>
      <c r="N897" s="55"/>
      <c r="O897" s="55"/>
      <c r="P897" s="55"/>
    </row>
    <row r="898" spans="1:16" x14ac:dyDescent="0.2">
      <c r="A898" s="26"/>
      <c r="B898" s="26"/>
      <c r="C898" s="26"/>
      <c r="D898" s="27"/>
      <c r="E898" s="58"/>
      <c r="F898" s="59"/>
      <c r="G898" s="60"/>
      <c r="H898" s="55"/>
      <c r="I898" s="55"/>
      <c r="J898" s="55"/>
      <c r="K898" s="55"/>
      <c r="L898" s="55"/>
      <c r="M898" s="55"/>
      <c r="N898" s="55"/>
      <c r="O898" s="55"/>
      <c r="P898" s="55"/>
    </row>
    <row r="899" spans="1:16" x14ac:dyDescent="0.2">
      <c r="A899" s="26"/>
      <c r="B899" s="26"/>
      <c r="C899" s="26"/>
      <c r="D899" s="27"/>
      <c r="E899" s="58"/>
      <c r="F899" s="59"/>
      <c r="G899" s="60"/>
      <c r="H899" s="55"/>
      <c r="I899" s="55"/>
      <c r="J899" s="55"/>
      <c r="K899" s="55"/>
      <c r="L899" s="55"/>
      <c r="M899" s="55"/>
      <c r="N899" s="55"/>
      <c r="O899" s="55"/>
      <c r="P899" s="55"/>
    </row>
    <row r="900" spans="1:16" x14ac:dyDescent="0.2">
      <c r="A900" s="26"/>
      <c r="B900" s="26"/>
      <c r="C900" s="26"/>
      <c r="D900" s="27"/>
      <c r="E900" s="58"/>
      <c r="F900" s="59"/>
      <c r="G900" s="60"/>
      <c r="H900" s="55"/>
      <c r="I900" s="55"/>
      <c r="J900" s="55"/>
      <c r="K900" s="55"/>
      <c r="L900" s="55"/>
      <c r="M900" s="55"/>
      <c r="N900" s="55"/>
      <c r="O900" s="55"/>
      <c r="P900" s="55"/>
    </row>
    <row r="901" spans="1:16" x14ac:dyDescent="0.2">
      <c r="A901" s="26"/>
      <c r="B901" s="26"/>
      <c r="C901" s="26"/>
      <c r="D901" s="27"/>
      <c r="E901" s="58"/>
      <c r="F901" s="59"/>
      <c r="G901" s="60"/>
      <c r="H901" s="55"/>
      <c r="I901" s="55"/>
      <c r="J901" s="55"/>
      <c r="K901" s="55"/>
      <c r="L901" s="55"/>
      <c r="M901" s="55"/>
      <c r="N901" s="55"/>
      <c r="O901" s="55"/>
      <c r="P901" s="55"/>
    </row>
    <row r="902" spans="1:16" x14ac:dyDescent="0.2">
      <c r="A902" s="26"/>
      <c r="B902" s="26"/>
      <c r="C902" s="26"/>
      <c r="D902" s="27"/>
      <c r="E902" s="58"/>
      <c r="F902" s="59"/>
      <c r="G902" s="60"/>
      <c r="H902" s="55"/>
      <c r="I902" s="55"/>
      <c r="J902" s="55"/>
      <c r="K902" s="55"/>
      <c r="L902" s="55"/>
      <c r="M902" s="55"/>
      <c r="N902" s="55"/>
      <c r="O902" s="55"/>
      <c r="P902" s="55"/>
    </row>
    <row r="903" spans="1:16" x14ac:dyDescent="0.2">
      <c r="A903" s="26"/>
      <c r="B903" s="26"/>
      <c r="C903" s="26"/>
      <c r="D903" s="27"/>
      <c r="E903" s="58"/>
      <c r="F903" s="59"/>
      <c r="G903" s="60"/>
      <c r="H903" s="55"/>
      <c r="I903" s="55"/>
      <c r="J903" s="55"/>
      <c r="K903" s="55"/>
      <c r="L903" s="55"/>
      <c r="M903" s="55"/>
      <c r="N903" s="55"/>
      <c r="O903" s="55"/>
      <c r="P903" s="55"/>
    </row>
    <row r="904" spans="1:16" x14ac:dyDescent="0.2">
      <c r="A904" s="26"/>
      <c r="B904" s="26"/>
      <c r="C904" s="26"/>
      <c r="D904" s="27"/>
      <c r="E904" s="58"/>
      <c r="F904" s="59"/>
      <c r="G904" s="60"/>
      <c r="H904" s="55"/>
      <c r="I904" s="55"/>
      <c r="J904" s="55"/>
      <c r="K904" s="55"/>
      <c r="L904" s="55"/>
      <c r="M904" s="55"/>
      <c r="N904" s="55"/>
      <c r="O904" s="55"/>
      <c r="P904" s="55"/>
    </row>
    <row r="905" spans="1:16" x14ac:dyDescent="0.2">
      <c r="A905" s="26"/>
      <c r="B905" s="26"/>
      <c r="C905" s="26"/>
      <c r="D905" s="27"/>
      <c r="E905" s="58"/>
      <c r="F905" s="59"/>
      <c r="G905" s="60"/>
      <c r="H905" s="55"/>
      <c r="I905" s="55"/>
      <c r="J905" s="55"/>
      <c r="K905" s="55"/>
      <c r="L905" s="55"/>
      <c r="M905" s="55"/>
      <c r="N905" s="55"/>
      <c r="O905" s="55"/>
      <c r="P905" s="55"/>
    </row>
    <row r="906" spans="1:16" x14ac:dyDescent="0.2">
      <c r="A906" s="26"/>
      <c r="B906" s="26"/>
      <c r="C906" s="26"/>
      <c r="D906" s="27"/>
      <c r="E906" s="58"/>
      <c r="F906" s="59"/>
      <c r="G906" s="60"/>
      <c r="H906" s="55"/>
      <c r="I906" s="55"/>
      <c r="J906" s="55"/>
      <c r="K906" s="55"/>
      <c r="L906" s="55"/>
      <c r="M906" s="55"/>
      <c r="N906" s="55"/>
      <c r="O906" s="55"/>
      <c r="P906" s="55"/>
    </row>
    <row r="907" spans="1:16" x14ac:dyDescent="0.2">
      <c r="A907" s="26"/>
      <c r="B907" s="26"/>
      <c r="C907" s="26"/>
      <c r="D907" s="27"/>
      <c r="E907" s="58"/>
      <c r="F907" s="59"/>
      <c r="G907" s="60"/>
      <c r="H907" s="55"/>
      <c r="I907" s="55"/>
      <c r="J907" s="55"/>
      <c r="K907" s="55"/>
      <c r="L907" s="55"/>
      <c r="M907" s="55"/>
      <c r="N907" s="55"/>
      <c r="O907" s="55"/>
      <c r="P907" s="55"/>
    </row>
    <row r="908" spans="1:16" x14ac:dyDescent="0.2">
      <c r="A908" s="26"/>
      <c r="B908" s="26"/>
      <c r="C908" s="26"/>
      <c r="D908" s="27"/>
      <c r="E908" s="58"/>
      <c r="F908" s="59"/>
      <c r="G908" s="60"/>
      <c r="H908" s="55"/>
      <c r="I908" s="55"/>
      <c r="J908" s="55"/>
      <c r="K908" s="55"/>
      <c r="L908" s="55"/>
      <c r="M908" s="55"/>
      <c r="N908" s="55"/>
      <c r="O908" s="55"/>
      <c r="P908" s="55"/>
    </row>
    <row r="909" spans="1:16" x14ac:dyDescent="0.2">
      <c r="A909" s="26"/>
      <c r="B909" s="26"/>
      <c r="C909" s="26"/>
      <c r="D909" s="27"/>
      <c r="E909" s="58"/>
      <c r="F909" s="59"/>
      <c r="G909" s="60"/>
      <c r="H909" s="55"/>
      <c r="I909" s="55"/>
      <c r="J909" s="55"/>
      <c r="K909" s="55"/>
      <c r="L909" s="55"/>
      <c r="M909" s="55"/>
      <c r="N909" s="55"/>
      <c r="O909" s="55"/>
      <c r="P909" s="55"/>
    </row>
    <row r="910" spans="1:16" x14ac:dyDescent="0.2">
      <c r="A910" s="26"/>
      <c r="B910" s="26"/>
      <c r="C910" s="26"/>
      <c r="D910" s="27"/>
      <c r="E910" s="58"/>
      <c r="F910" s="59"/>
      <c r="G910" s="60"/>
      <c r="H910" s="55"/>
      <c r="I910" s="55"/>
      <c r="J910" s="55"/>
      <c r="K910" s="55"/>
      <c r="L910" s="55"/>
      <c r="M910" s="55"/>
      <c r="N910" s="55"/>
      <c r="O910" s="55"/>
      <c r="P910" s="55"/>
    </row>
    <row r="911" spans="1:16" x14ac:dyDescent="0.2">
      <c r="A911" s="26"/>
      <c r="B911" s="26"/>
      <c r="C911" s="26"/>
      <c r="D911" s="27"/>
      <c r="E911" s="58"/>
      <c r="F911" s="59"/>
      <c r="G911" s="60"/>
      <c r="H911" s="55"/>
      <c r="I911" s="55"/>
      <c r="J911" s="55"/>
      <c r="K911" s="55"/>
      <c r="L911" s="55"/>
      <c r="M911" s="55"/>
      <c r="N911" s="55"/>
      <c r="O911" s="55"/>
      <c r="P911" s="55"/>
    </row>
    <row r="912" spans="1:16" x14ac:dyDescent="0.2">
      <c r="A912" s="26"/>
      <c r="B912" s="26"/>
      <c r="C912" s="26"/>
      <c r="D912" s="27"/>
      <c r="E912" s="58"/>
      <c r="F912" s="59"/>
      <c r="G912" s="60"/>
      <c r="H912" s="55"/>
      <c r="I912" s="55"/>
      <c r="J912" s="55"/>
      <c r="K912" s="55"/>
      <c r="L912" s="55"/>
      <c r="M912" s="55"/>
      <c r="N912" s="55"/>
      <c r="O912" s="55"/>
      <c r="P912" s="55"/>
    </row>
    <row r="913" spans="1:16" x14ac:dyDescent="0.2">
      <c r="A913" s="26"/>
      <c r="B913" s="26"/>
      <c r="C913" s="26"/>
      <c r="D913" s="27"/>
      <c r="E913" s="58"/>
      <c r="F913" s="59"/>
      <c r="G913" s="60"/>
      <c r="H913" s="55"/>
      <c r="I913" s="55"/>
      <c r="J913" s="55"/>
      <c r="K913" s="55"/>
      <c r="L913" s="55"/>
      <c r="M913" s="55"/>
      <c r="N913" s="55"/>
      <c r="O913" s="55"/>
      <c r="P913" s="55"/>
    </row>
    <row r="914" spans="1:16" x14ac:dyDescent="0.2">
      <c r="A914" s="26"/>
      <c r="B914" s="26"/>
      <c r="C914" s="26"/>
      <c r="D914" s="27"/>
      <c r="E914" s="58"/>
      <c r="F914" s="59"/>
      <c r="G914" s="60"/>
      <c r="H914" s="55"/>
      <c r="I914" s="55"/>
      <c r="J914" s="55"/>
      <c r="K914" s="55"/>
      <c r="L914" s="55"/>
      <c r="M914" s="55"/>
      <c r="N914" s="55"/>
      <c r="O914" s="55"/>
      <c r="P914" s="55"/>
    </row>
    <row r="915" spans="1:16" x14ac:dyDescent="0.2">
      <c r="A915" s="26"/>
      <c r="B915" s="26"/>
      <c r="C915" s="26"/>
      <c r="D915" s="27"/>
      <c r="E915" s="58"/>
      <c r="F915" s="59"/>
      <c r="G915" s="60"/>
      <c r="H915" s="55"/>
      <c r="I915" s="55"/>
      <c r="J915" s="55"/>
      <c r="K915" s="55"/>
      <c r="L915" s="55"/>
      <c r="M915" s="55"/>
      <c r="N915" s="55"/>
      <c r="O915" s="55"/>
      <c r="P915" s="55"/>
    </row>
    <row r="916" spans="1:16" x14ac:dyDescent="0.2">
      <c r="A916" s="26"/>
      <c r="B916" s="26"/>
      <c r="C916" s="26"/>
      <c r="D916" s="27"/>
      <c r="E916" s="58"/>
      <c r="F916" s="59"/>
      <c r="G916" s="60"/>
      <c r="H916" s="55"/>
      <c r="I916" s="55"/>
      <c r="J916" s="55"/>
      <c r="K916" s="55"/>
      <c r="L916" s="55"/>
      <c r="M916" s="55"/>
      <c r="N916" s="55"/>
      <c r="O916" s="55"/>
      <c r="P916" s="55"/>
    </row>
    <row r="917" spans="1:16" x14ac:dyDescent="0.2">
      <c r="A917" s="26"/>
      <c r="B917" s="26"/>
      <c r="C917" s="26"/>
      <c r="D917" s="27"/>
      <c r="E917" s="58"/>
      <c r="F917" s="59"/>
      <c r="G917" s="60"/>
      <c r="H917" s="55"/>
      <c r="I917" s="55"/>
      <c r="J917" s="55"/>
      <c r="K917" s="55"/>
      <c r="L917" s="55"/>
      <c r="M917" s="55"/>
      <c r="N917" s="55"/>
      <c r="O917" s="55"/>
      <c r="P917" s="55"/>
    </row>
    <row r="918" spans="1:16" x14ac:dyDescent="0.2">
      <c r="A918" s="26"/>
      <c r="B918" s="26"/>
      <c r="C918" s="26"/>
      <c r="D918" s="27"/>
      <c r="E918" s="58"/>
      <c r="F918" s="59"/>
      <c r="G918" s="60"/>
      <c r="H918" s="55"/>
      <c r="I918" s="55"/>
      <c r="J918" s="55"/>
      <c r="K918" s="55"/>
      <c r="L918" s="55"/>
      <c r="M918" s="55"/>
      <c r="N918" s="55"/>
      <c r="O918" s="55"/>
      <c r="P918" s="55"/>
    </row>
    <row r="919" spans="1:16" x14ac:dyDescent="0.2">
      <c r="A919" s="26"/>
      <c r="B919" s="26"/>
      <c r="C919" s="26"/>
      <c r="D919" s="27"/>
      <c r="E919" s="58"/>
      <c r="F919" s="59"/>
      <c r="G919" s="60"/>
      <c r="H919" s="55"/>
      <c r="I919" s="55"/>
      <c r="J919" s="55"/>
      <c r="K919" s="55"/>
      <c r="L919" s="55"/>
      <c r="M919" s="55"/>
      <c r="N919" s="55"/>
      <c r="O919" s="55"/>
      <c r="P919" s="55"/>
    </row>
    <row r="920" spans="1:16" x14ac:dyDescent="0.2">
      <c r="A920" s="26"/>
      <c r="B920" s="26"/>
      <c r="C920" s="26"/>
      <c r="D920" s="27"/>
      <c r="E920" s="58"/>
      <c r="F920" s="59"/>
      <c r="G920" s="60"/>
      <c r="H920" s="55"/>
      <c r="I920" s="55"/>
      <c r="J920" s="55"/>
      <c r="K920" s="55"/>
      <c r="L920" s="55"/>
      <c r="M920" s="55"/>
      <c r="N920" s="55"/>
      <c r="O920" s="55"/>
      <c r="P920" s="55"/>
    </row>
    <row r="921" spans="1:16" x14ac:dyDescent="0.2">
      <c r="A921" s="26"/>
      <c r="B921" s="26"/>
      <c r="C921" s="26"/>
      <c r="D921" s="27"/>
      <c r="E921" s="58"/>
      <c r="F921" s="59"/>
      <c r="G921" s="60"/>
      <c r="H921" s="55"/>
      <c r="I921" s="55"/>
      <c r="J921" s="55"/>
      <c r="K921" s="55"/>
      <c r="L921" s="55"/>
      <c r="M921" s="55"/>
      <c r="N921" s="55"/>
      <c r="O921" s="55"/>
      <c r="P921" s="55"/>
    </row>
    <row r="922" spans="1:16" x14ac:dyDescent="0.2">
      <c r="A922" s="26"/>
      <c r="B922" s="26"/>
      <c r="C922" s="26"/>
      <c r="D922" s="27"/>
      <c r="E922" s="58"/>
      <c r="F922" s="59"/>
      <c r="G922" s="60"/>
      <c r="H922" s="55"/>
      <c r="I922" s="55"/>
      <c r="J922" s="55"/>
      <c r="K922" s="55"/>
      <c r="L922" s="55"/>
      <c r="M922" s="55"/>
      <c r="N922" s="55"/>
      <c r="O922" s="55"/>
      <c r="P922" s="55"/>
    </row>
    <row r="923" spans="1:16" x14ac:dyDescent="0.2">
      <c r="A923" s="26"/>
      <c r="B923" s="26"/>
      <c r="C923" s="26"/>
      <c r="D923" s="27"/>
      <c r="E923" s="58"/>
      <c r="F923" s="59"/>
      <c r="G923" s="60"/>
      <c r="H923" s="55"/>
      <c r="I923" s="55"/>
      <c r="J923" s="55"/>
      <c r="K923" s="55"/>
      <c r="L923" s="55"/>
      <c r="M923" s="55"/>
      <c r="N923" s="55"/>
      <c r="O923" s="55"/>
      <c r="P923" s="55"/>
    </row>
    <row r="924" spans="1:16" x14ac:dyDescent="0.2">
      <c r="A924" s="26"/>
      <c r="B924" s="26"/>
      <c r="C924" s="26"/>
      <c r="D924" s="27"/>
      <c r="E924" s="58"/>
      <c r="F924" s="59"/>
      <c r="G924" s="60"/>
      <c r="H924" s="55"/>
      <c r="I924" s="55"/>
      <c r="J924" s="55"/>
      <c r="K924" s="55"/>
      <c r="L924" s="55"/>
      <c r="M924" s="55"/>
      <c r="N924" s="55"/>
      <c r="O924" s="55"/>
      <c r="P924" s="55"/>
    </row>
    <row r="925" spans="1:16" x14ac:dyDescent="0.2">
      <c r="A925" s="26"/>
      <c r="B925" s="26"/>
      <c r="C925" s="26"/>
      <c r="D925" s="27"/>
      <c r="E925" s="58"/>
      <c r="F925" s="59"/>
      <c r="G925" s="60"/>
      <c r="H925" s="55"/>
      <c r="I925" s="55"/>
      <c r="J925" s="55"/>
      <c r="K925" s="55"/>
      <c r="L925" s="55"/>
      <c r="M925" s="55"/>
      <c r="N925" s="55"/>
      <c r="O925" s="55"/>
      <c r="P925" s="55"/>
    </row>
    <row r="926" spans="1:16" x14ac:dyDescent="0.2">
      <c r="A926" s="26"/>
      <c r="B926" s="26"/>
      <c r="C926" s="26"/>
      <c r="D926" s="27"/>
      <c r="E926" s="58"/>
      <c r="F926" s="59"/>
      <c r="G926" s="60"/>
      <c r="H926" s="55"/>
      <c r="I926" s="55"/>
      <c r="J926" s="55"/>
      <c r="K926" s="55"/>
      <c r="L926" s="55"/>
      <c r="M926" s="55"/>
      <c r="N926" s="55"/>
      <c r="O926" s="55"/>
      <c r="P926" s="55"/>
    </row>
    <row r="927" spans="1:16" x14ac:dyDescent="0.2">
      <c r="A927" s="26"/>
      <c r="B927" s="26"/>
      <c r="C927" s="26"/>
      <c r="D927" s="27"/>
      <c r="E927" s="58"/>
      <c r="F927" s="59"/>
      <c r="G927" s="60"/>
      <c r="H927" s="55"/>
      <c r="I927" s="55"/>
      <c r="J927" s="55"/>
      <c r="K927" s="55"/>
      <c r="L927" s="55"/>
      <c r="M927" s="55"/>
      <c r="N927" s="55"/>
      <c r="O927" s="55"/>
      <c r="P927" s="55"/>
    </row>
    <row r="928" spans="1:16" x14ac:dyDescent="0.2">
      <c r="A928" s="26"/>
      <c r="B928" s="26"/>
      <c r="C928" s="26"/>
      <c r="D928" s="27"/>
      <c r="E928" s="58"/>
      <c r="F928" s="59"/>
      <c r="G928" s="60"/>
      <c r="H928" s="55"/>
      <c r="I928" s="55"/>
      <c r="J928" s="55"/>
      <c r="K928" s="55"/>
      <c r="L928" s="55"/>
      <c r="M928" s="55"/>
      <c r="N928" s="55"/>
      <c r="O928" s="55"/>
      <c r="P928" s="55"/>
    </row>
    <row r="929" spans="1:16" x14ac:dyDescent="0.2">
      <c r="A929" s="26"/>
      <c r="B929" s="26"/>
      <c r="C929" s="26"/>
      <c r="D929" s="27"/>
      <c r="E929" s="58"/>
      <c r="F929" s="59"/>
      <c r="G929" s="60"/>
      <c r="H929" s="55"/>
      <c r="I929" s="55"/>
      <c r="J929" s="55"/>
      <c r="K929" s="55"/>
      <c r="L929" s="55"/>
      <c r="M929" s="55"/>
      <c r="N929" s="55"/>
      <c r="O929" s="55"/>
      <c r="P929" s="55"/>
    </row>
    <row r="930" spans="1:16" x14ac:dyDescent="0.2">
      <c r="A930" s="26"/>
      <c r="B930" s="26"/>
      <c r="C930" s="26"/>
      <c r="D930" s="27"/>
      <c r="E930" s="58"/>
      <c r="F930" s="59"/>
      <c r="G930" s="60"/>
      <c r="H930" s="55"/>
      <c r="I930" s="55"/>
      <c r="J930" s="55"/>
      <c r="K930" s="55"/>
      <c r="L930" s="55"/>
      <c r="M930" s="55"/>
      <c r="N930" s="55"/>
      <c r="O930" s="55"/>
      <c r="P930" s="55"/>
    </row>
    <row r="931" spans="1:16" x14ac:dyDescent="0.2">
      <c r="A931" s="26"/>
      <c r="B931" s="26"/>
      <c r="C931" s="26"/>
      <c r="D931" s="27"/>
      <c r="E931" s="58"/>
      <c r="F931" s="59"/>
      <c r="G931" s="60"/>
      <c r="H931" s="55"/>
      <c r="I931" s="55"/>
      <c r="J931" s="55"/>
      <c r="K931" s="55"/>
      <c r="L931" s="55"/>
      <c r="M931" s="55"/>
      <c r="N931" s="55"/>
      <c r="O931" s="55"/>
      <c r="P931" s="55"/>
    </row>
    <row r="932" spans="1:16" x14ac:dyDescent="0.2">
      <c r="A932" s="26"/>
      <c r="B932" s="26"/>
      <c r="C932" s="26"/>
      <c r="D932" s="27"/>
      <c r="E932" s="58"/>
      <c r="F932" s="59"/>
      <c r="G932" s="60"/>
      <c r="H932" s="55"/>
      <c r="I932" s="55"/>
      <c r="J932" s="55"/>
      <c r="K932" s="55"/>
      <c r="L932" s="55"/>
      <c r="M932" s="55"/>
      <c r="N932" s="55"/>
      <c r="O932" s="55"/>
      <c r="P932" s="55"/>
    </row>
    <row r="933" spans="1:16" x14ac:dyDescent="0.2">
      <c r="A933" s="26"/>
      <c r="B933" s="26"/>
      <c r="C933" s="26"/>
      <c r="D933" s="27"/>
      <c r="E933" s="58"/>
      <c r="F933" s="59"/>
      <c r="G933" s="60"/>
      <c r="H933" s="55"/>
      <c r="I933" s="55"/>
      <c r="J933" s="55"/>
      <c r="K933" s="55"/>
      <c r="L933" s="55"/>
      <c r="M933" s="55"/>
      <c r="N933" s="55"/>
      <c r="O933" s="55"/>
      <c r="P933" s="55"/>
    </row>
    <row r="934" spans="1:16" x14ac:dyDescent="0.2">
      <c r="A934" s="26"/>
      <c r="B934" s="26"/>
      <c r="C934" s="26"/>
      <c r="D934" s="27"/>
      <c r="E934" s="58"/>
      <c r="F934" s="59"/>
      <c r="G934" s="60"/>
      <c r="H934" s="55"/>
      <c r="I934" s="55"/>
      <c r="J934" s="55"/>
      <c r="K934" s="55"/>
      <c r="L934" s="55"/>
      <c r="M934" s="55"/>
      <c r="N934" s="55"/>
      <c r="O934" s="55"/>
      <c r="P934" s="55"/>
    </row>
    <row r="935" spans="1:16" x14ac:dyDescent="0.2">
      <c r="A935" s="26"/>
      <c r="B935" s="26"/>
      <c r="C935" s="26"/>
      <c r="D935" s="27"/>
      <c r="E935" s="58"/>
      <c r="F935" s="59"/>
      <c r="G935" s="60"/>
      <c r="H935" s="55"/>
      <c r="I935" s="55"/>
      <c r="J935" s="55"/>
      <c r="K935" s="55"/>
      <c r="L935" s="55"/>
      <c r="M935" s="55"/>
      <c r="N935" s="55"/>
      <c r="O935" s="55"/>
      <c r="P935" s="55"/>
    </row>
    <row r="936" spans="1:16" x14ac:dyDescent="0.2">
      <c r="A936" s="26"/>
      <c r="B936" s="26"/>
      <c r="C936" s="26"/>
      <c r="D936" s="27"/>
      <c r="E936" s="58"/>
      <c r="F936" s="59"/>
      <c r="G936" s="60"/>
      <c r="H936" s="55"/>
      <c r="I936" s="55"/>
      <c r="J936" s="55"/>
      <c r="K936" s="55"/>
      <c r="L936" s="55"/>
      <c r="M936" s="55"/>
      <c r="N936" s="55"/>
      <c r="O936" s="55"/>
      <c r="P936" s="55"/>
    </row>
    <row r="937" spans="1:16" x14ac:dyDescent="0.2">
      <c r="A937" s="26"/>
      <c r="B937" s="26"/>
      <c r="C937" s="26"/>
      <c r="D937" s="27"/>
      <c r="E937" s="58"/>
      <c r="F937" s="59"/>
      <c r="G937" s="60"/>
      <c r="H937" s="55"/>
      <c r="I937" s="55"/>
      <c r="J937" s="55"/>
      <c r="K937" s="55"/>
      <c r="L937" s="55"/>
      <c r="M937" s="55"/>
      <c r="N937" s="55"/>
      <c r="O937" s="55"/>
      <c r="P937" s="55"/>
    </row>
    <row r="938" spans="1:16" x14ac:dyDescent="0.2">
      <c r="A938" s="26"/>
      <c r="B938" s="26"/>
      <c r="C938" s="26"/>
      <c r="D938" s="27"/>
      <c r="E938" s="58"/>
      <c r="F938" s="59"/>
      <c r="G938" s="60"/>
      <c r="H938" s="55"/>
      <c r="I938" s="55"/>
      <c r="J938" s="55"/>
      <c r="K938" s="55"/>
      <c r="L938" s="55"/>
      <c r="M938" s="55"/>
      <c r="N938" s="55"/>
      <c r="O938" s="55"/>
      <c r="P938" s="55"/>
    </row>
    <row r="939" spans="1:16" x14ac:dyDescent="0.2">
      <c r="A939" s="26"/>
      <c r="B939" s="26"/>
      <c r="C939" s="26"/>
      <c r="D939" s="27"/>
      <c r="E939" s="58"/>
      <c r="F939" s="59"/>
      <c r="G939" s="60"/>
      <c r="H939" s="55"/>
      <c r="I939" s="55"/>
      <c r="J939" s="55"/>
      <c r="K939" s="55"/>
      <c r="L939" s="55"/>
      <c r="M939" s="55"/>
      <c r="N939" s="55"/>
      <c r="O939" s="55"/>
      <c r="P939" s="55"/>
    </row>
    <row r="940" spans="1:16" x14ac:dyDescent="0.2">
      <c r="A940" s="26"/>
      <c r="B940" s="26"/>
      <c r="C940" s="26"/>
      <c r="D940" s="27"/>
      <c r="E940" s="58"/>
      <c r="F940" s="59"/>
      <c r="G940" s="60"/>
      <c r="H940" s="55"/>
      <c r="I940" s="55"/>
      <c r="J940" s="55"/>
      <c r="K940" s="55"/>
      <c r="L940" s="55"/>
      <c r="M940" s="55"/>
      <c r="N940" s="55"/>
      <c r="O940" s="55"/>
      <c r="P940" s="55"/>
    </row>
    <row r="941" spans="1:16" x14ac:dyDescent="0.2">
      <c r="A941" s="26"/>
      <c r="B941" s="26"/>
      <c r="C941" s="26"/>
      <c r="D941" s="27"/>
      <c r="E941" s="58"/>
      <c r="F941" s="59"/>
      <c r="G941" s="60"/>
      <c r="H941" s="55"/>
      <c r="I941" s="55"/>
      <c r="J941" s="55"/>
      <c r="K941" s="55"/>
      <c r="L941" s="55"/>
      <c r="M941" s="55"/>
      <c r="N941" s="55"/>
      <c r="O941" s="55"/>
      <c r="P941" s="55"/>
    </row>
    <row r="942" spans="1:16" x14ac:dyDescent="0.2">
      <c r="A942" s="26"/>
      <c r="B942" s="26"/>
      <c r="C942" s="26"/>
      <c r="D942" s="27"/>
      <c r="E942" s="58"/>
      <c r="F942" s="59"/>
      <c r="G942" s="60"/>
      <c r="H942" s="55"/>
      <c r="I942" s="55"/>
      <c r="J942" s="55"/>
      <c r="K942" s="55"/>
      <c r="L942" s="55"/>
      <c r="M942" s="55"/>
      <c r="N942" s="55"/>
      <c r="O942" s="55"/>
      <c r="P942" s="55"/>
    </row>
    <row r="943" spans="1:16" x14ac:dyDescent="0.2">
      <c r="A943" s="26"/>
      <c r="B943" s="26"/>
      <c r="C943" s="26"/>
      <c r="D943" s="27"/>
      <c r="E943" s="58"/>
      <c r="F943" s="59"/>
      <c r="G943" s="60"/>
      <c r="H943" s="55"/>
      <c r="I943" s="55"/>
      <c r="J943" s="55"/>
      <c r="K943" s="55"/>
      <c r="L943" s="55"/>
      <c r="M943" s="55"/>
      <c r="N943" s="55"/>
      <c r="O943" s="55"/>
      <c r="P943" s="55"/>
    </row>
    <row r="944" spans="1:16" x14ac:dyDescent="0.2">
      <c r="A944" s="26"/>
      <c r="B944" s="26"/>
      <c r="C944" s="26"/>
      <c r="D944" s="27"/>
      <c r="E944" s="58"/>
      <c r="F944" s="59"/>
      <c r="G944" s="60"/>
      <c r="H944" s="55"/>
      <c r="I944" s="55"/>
      <c r="J944" s="55"/>
      <c r="K944" s="55"/>
      <c r="L944" s="55"/>
      <c r="M944" s="55"/>
      <c r="N944" s="55"/>
      <c r="O944" s="55"/>
      <c r="P944" s="55"/>
    </row>
    <row r="945" spans="1:16" x14ac:dyDescent="0.2">
      <c r="A945" s="26"/>
      <c r="B945" s="26"/>
      <c r="C945" s="26"/>
      <c r="D945" s="27"/>
      <c r="E945" s="58"/>
      <c r="F945" s="59"/>
      <c r="G945" s="60"/>
      <c r="H945" s="55"/>
      <c r="I945" s="55"/>
      <c r="J945" s="55"/>
      <c r="K945" s="55"/>
      <c r="L945" s="55"/>
      <c r="M945" s="55"/>
      <c r="N945" s="55"/>
      <c r="O945" s="55"/>
      <c r="P945" s="55"/>
    </row>
    <row r="946" spans="1:16" x14ac:dyDescent="0.2">
      <c r="A946" s="26"/>
      <c r="B946" s="26"/>
      <c r="C946" s="26"/>
      <c r="D946" s="27"/>
      <c r="E946" s="58"/>
      <c r="F946" s="59"/>
      <c r="G946" s="60"/>
      <c r="H946" s="55"/>
      <c r="I946" s="55"/>
      <c r="J946" s="55"/>
      <c r="K946" s="55"/>
      <c r="L946" s="55"/>
      <c r="M946" s="55"/>
      <c r="N946" s="55"/>
      <c r="O946" s="55"/>
      <c r="P946" s="55"/>
    </row>
    <row r="947" spans="1:16" x14ac:dyDescent="0.2">
      <c r="A947" s="26"/>
      <c r="B947" s="26"/>
      <c r="C947" s="26"/>
      <c r="D947" s="27"/>
      <c r="E947" s="58"/>
      <c r="F947" s="59"/>
      <c r="G947" s="60"/>
      <c r="H947" s="55"/>
      <c r="I947" s="55"/>
      <c r="J947" s="55"/>
      <c r="K947" s="55"/>
      <c r="L947" s="55"/>
      <c r="M947" s="55"/>
      <c r="N947" s="55"/>
      <c r="O947" s="55"/>
      <c r="P947" s="55"/>
    </row>
    <row r="948" spans="1:16" x14ac:dyDescent="0.2">
      <c r="A948" s="26"/>
      <c r="B948" s="26"/>
      <c r="C948" s="26"/>
      <c r="D948" s="27"/>
      <c r="E948" s="58"/>
      <c r="F948" s="59"/>
      <c r="G948" s="60"/>
      <c r="H948" s="55"/>
      <c r="I948" s="55"/>
      <c r="J948" s="55"/>
      <c r="K948" s="55"/>
      <c r="L948" s="55"/>
      <c r="M948" s="55"/>
      <c r="N948" s="55"/>
      <c r="O948" s="55"/>
      <c r="P948" s="55"/>
    </row>
    <row r="949" spans="1:16" x14ac:dyDescent="0.2">
      <c r="A949" s="26"/>
      <c r="B949" s="26"/>
      <c r="C949" s="26"/>
      <c r="D949" s="27"/>
      <c r="E949" s="58"/>
      <c r="F949" s="59"/>
      <c r="G949" s="60"/>
      <c r="H949" s="55"/>
      <c r="I949" s="55"/>
      <c r="J949" s="55"/>
      <c r="K949" s="55"/>
      <c r="L949" s="55"/>
      <c r="M949" s="55"/>
      <c r="N949" s="55"/>
      <c r="O949" s="55"/>
      <c r="P949" s="55"/>
    </row>
    <row r="950" spans="1:16" x14ac:dyDescent="0.2">
      <c r="A950" s="26"/>
      <c r="B950" s="26"/>
      <c r="C950" s="26"/>
      <c r="D950" s="27"/>
      <c r="E950" s="58"/>
      <c r="F950" s="59"/>
      <c r="G950" s="60"/>
      <c r="H950" s="55"/>
      <c r="I950" s="55"/>
      <c r="J950" s="55"/>
      <c r="K950" s="55"/>
      <c r="L950" s="55"/>
      <c r="M950" s="55"/>
      <c r="N950" s="55"/>
      <c r="O950" s="55"/>
      <c r="P950" s="55"/>
    </row>
    <row r="951" spans="1:16" x14ac:dyDescent="0.2">
      <c r="A951" s="26"/>
      <c r="B951" s="26"/>
      <c r="C951" s="26"/>
      <c r="D951" s="27"/>
      <c r="E951" s="58"/>
      <c r="F951" s="59"/>
      <c r="G951" s="60"/>
      <c r="H951" s="55"/>
      <c r="I951" s="55"/>
      <c r="J951" s="55"/>
      <c r="K951" s="55"/>
      <c r="L951" s="55"/>
      <c r="M951" s="55"/>
      <c r="N951" s="55"/>
      <c r="O951" s="55"/>
      <c r="P951" s="55"/>
    </row>
    <row r="952" spans="1:16" x14ac:dyDescent="0.2">
      <c r="A952" s="26"/>
      <c r="B952" s="26"/>
      <c r="C952" s="26"/>
      <c r="D952" s="27"/>
      <c r="E952" s="58"/>
      <c r="F952" s="59"/>
      <c r="G952" s="60"/>
      <c r="H952" s="55"/>
      <c r="I952" s="55"/>
      <c r="J952" s="55"/>
      <c r="K952" s="55"/>
      <c r="L952" s="55"/>
      <c r="M952" s="55"/>
      <c r="N952" s="55"/>
      <c r="O952" s="55"/>
      <c r="P952" s="55"/>
    </row>
    <row r="953" spans="1:16" x14ac:dyDescent="0.2">
      <c r="A953" s="26"/>
      <c r="B953" s="26"/>
      <c r="C953" s="26"/>
      <c r="D953" s="27"/>
      <c r="E953" s="58"/>
      <c r="F953" s="59"/>
      <c r="G953" s="60"/>
      <c r="H953" s="55"/>
      <c r="I953" s="55"/>
      <c r="J953" s="55"/>
      <c r="K953" s="55"/>
      <c r="L953" s="55"/>
      <c r="M953" s="55"/>
      <c r="N953" s="55"/>
      <c r="O953" s="55"/>
      <c r="P953" s="55"/>
    </row>
    <row r="954" spans="1:16" x14ac:dyDescent="0.2">
      <c r="A954" s="26"/>
      <c r="B954" s="26"/>
      <c r="C954" s="26"/>
      <c r="D954" s="27"/>
      <c r="E954" s="58"/>
      <c r="F954" s="59"/>
      <c r="G954" s="60"/>
      <c r="H954" s="55"/>
      <c r="I954" s="55"/>
      <c r="J954" s="55"/>
      <c r="K954" s="55"/>
      <c r="L954" s="55"/>
      <c r="M954" s="55"/>
      <c r="N954" s="55"/>
      <c r="O954" s="55"/>
      <c r="P954" s="55"/>
    </row>
    <row r="955" spans="1:16" x14ac:dyDescent="0.2">
      <c r="A955" s="26"/>
      <c r="B955" s="26"/>
      <c r="C955" s="26"/>
      <c r="D955" s="27"/>
      <c r="E955" s="58"/>
      <c r="F955" s="59"/>
      <c r="G955" s="60"/>
      <c r="H955" s="55"/>
      <c r="I955" s="55"/>
      <c r="J955" s="55"/>
      <c r="K955" s="55"/>
      <c r="L955" s="55"/>
      <c r="M955" s="55"/>
      <c r="N955" s="55"/>
      <c r="O955" s="55"/>
      <c r="P955" s="55"/>
    </row>
    <row r="956" spans="1:16" x14ac:dyDescent="0.2">
      <c r="A956" s="26"/>
      <c r="B956" s="26"/>
      <c r="C956" s="26"/>
      <c r="D956" s="27"/>
      <c r="E956" s="58"/>
      <c r="F956" s="59"/>
      <c r="G956" s="60"/>
      <c r="H956" s="55"/>
      <c r="I956" s="55"/>
      <c r="J956" s="55"/>
      <c r="K956" s="55"/>
      <c r="L956" s="55"/>
      <c r="M956" s="55"/>
      <c r="N956" s="55"/>
      <c r="O956" s="55"/>
      <c r="P956" s="55"/>
    </row>
    <row r="957" spans="1:16" x14ac:dyDescent="0.2">
      <c r="A957" s="26"/>
      <c r="B957" s="26"/>
      <c r="C957" s="26"/>
      <c r="D957" s="27"/>
      <c r="E957" s="58"/>
      <c r="F957" s="59"/>
      <c r="G957" s="60"/>
      <c r="H957" s="55"/>
      <c r="I957" s="55"/>
      <c r="J957" s="55"/>
      <c r="K957" s="55"/>
      <c r="L957" s="55"/>
      <c r="M957" s="55"/>
      <c r="N957" s="55"/>
      <c r="O957" s="55"/>
      <c r="P957" s="55"/>
    </row>
    <row r="958" spans="1:16" x14ac:dyDescent="0.2">
      <c r="A958" s="26"/>
      <c r="B958" s="26"/>
      <c r="C958" s="26"/>
      <c r="D958" s="27"/>
      <c r="E958" s="58"/>
      <c r="F958" s="59"/>
      <c r="G958" s="60"/>
      <c r="H958" s="55"/>
      <c r="I958" s="55"/>
      <c r="J958" s="55"/>
      <c r="K958" s="55"/>
      <c r="L958" s="55"/>
      <c r="M958" s="55"/>
      <c r="N958" s="55"/>
      <c r="O958" s="55"/>
      <c r="P958" s="55"/>
    </row>
    <row r="959" spans="1:16" x14ac:dyDescent="0.2">
      <c r="A959" s="26"/>
      <c r="B959" s="26"/>
      <c r="C959" s="26"/>
      <c r="D959" s="27"/>
      <c r="E959" s="58"/>
      <c r="F959" s="59"/>
      <c r="G959" s="60"/>
      <c r="H959" s="55"/>
      <c r="I959" s="55"/>
      <c r="J959" s="55"/>
      <c r="K959" s="55"/>
      <c r="L959" s="55"/>
      <c r="M959" s="55"/>
      <c r="N959" s="55"/>
      <c r="O959" s="55"/>
      <c r="P959" s="55"/>
    </row>
    <row r="960" spans="1:16" x14ac:dyDescent="0.2">
      <c r="A960" s="26"/>
      <c r="B960" s="26"/>
      <c r="C960" s="26"/>
      <c r="D960" s="27"/>
      <c r="E960" s="58"/>
      <c r="F960" s="59"/>
      <c r="G960" s="60"/>
      <c r="H960" s="55"/>
      <c r="I960" s="55"/>
      <c r="J960" s="55"/>
      <c r="K960" s="55"/>
      <c r="L960" s="55"/>
      <c r="M960" s="55"/>
      <c r="N960" s="55"/>
      <c r="O960" s="55"/>
      <c r="P960" s="55"/>
    </row>
    <row r="961" spans="1:16" x14ac:dyDescent="0.2">
      <c r="A961" s="26"/>
      <c r="B961" s="26"/>
      <c r="C961" s="26"/>
      <c r="D961" s="27"/>
      <c r="E961" s="58"/>
      <c r="F961" s="59"/>
      <c r="G961" s="60"/>
      <c r="H961" s="55"/>
      <c r="I961" s="55"/>
      <c r="J961" s="55"/>
      <c r="K961" s="55"/>
      <c r="L961" s="55"/>
      <c r="M961" s="55"/>
      <c r="N961" s="55"/>
      <c r="O961" s="55"/>
      <c r="P961" s="55"/>
    </row>
    <row r="962" spans="1:16" x14ac:dyDescent="0.2">
      <c r="A962" s="26"/>
      <c r="B962" s="26"/>
      <c r="C962" s="26"/>
      <c r="D962" s="27"/>
      <c r="E962" s="58"/>
      <c r="F962" s="59"/>
      <c r="G962" s="60"/>
      <c r="H962" s="55"/>
      <c r="I962" s="55"/>
      <c r="J962" s="55"/>
      <c r="K962" s="55"/>
      <c r="L962" s="55"/>
      <c r="M962" s="55"/>
      <c r="N962" s="55"/>
      <c r="O962" s="55"/>
      <c r="P962" s="55"/>
    </row>
    <row r="963" spans="1:16" x14ac:dyDescent="0.2">
      <c r="A963" s="26"/>
      <c r="B963" s="26"/>
      <c r="C963" s="26"/>
      <c r="D963" s="27"/>
      <c r="E963" s="58"/>
      <c r="F963" s="59"/>
      <c r="G963" s="60"/>
      <c r="H963" s="55"/>
      <c r="I963" s="55"/>
      <c r="J963" s="55"/>
      <c r="K963" s="55"/>
      <c r="L963" s="55"/>
      <c r="M963" s="55"/>
      <c r="N963" s="55"/>
      <c r="O963" s="55"/>
      <c r="P963" s="55"/>
    </row>
    <row r="964" spans="1:16" x14ac:dyDescent="0.2">
      <c r="A964" s="26"/>
      <c r="B964" s="26"/>
      <c r="C964" s="26"/>
      <c r="D964" s="27"/>
      <c r="E964" s="58"/>
      <c r="F964" s="59"/>
      <c r="G964" s="60"/>
      <c r="H964" s="55"/>
      <c r="I964" s="55"/>
      <c r="J964" s="55"/>
      <c r="K964" s="55"/>
      <c r="L964" s="55"/>
      <c r="M964" s="55"/>
      <c r="N964" s="55"/>
      <c r="O964" s="55"/>
      <c r="P964" s="55"/>
    </row>
    <row r="965" spans="1:16" x14ac:dyDescent="0.2">
      <c r="A965" s="26"/>
      <c r="B965" s="26"/>
      <c r="C965" s="26"/>
      <c r="D965" s="27"/>
      <c r="E965" s="58"/>
      <c r="F965" s="59"/>
      <c r="G965" s="60"/>
      <c r="H965" s="55"/>
      <c r="I965" s="55"/>
      <c r="J965" s="55"/>
      <c r="K965" s="55"/>
      <c r="L965" s="55"/>
      <c r="M965" s="55"/>
      <c r="N965" s="55"/>
      <c r="O965" s="55"/>
      <c r="P965" s="55"/>
    </row>
    <row r="966" spans="1:16" x14ac:dyDescent="0.2">
      <c r="A966" s="26"/>
      <c r="B966" s="26"/>
      <c r="C966" s="26"/>
      <c r="D966" s="27"/>
      <c r="E966" s="58"/>
      <c r="F966" s="59"/>
      <c r="G966" s="60"/>
      <c r="H966" s="55"/>
      <c r="I966" s="55"/>
      <c r="J966" s="55"/>
      <c r="K966" s="55"/>
      <c r="L966" s="55"/>
      <c r="M966" s="55"/>
      <c r="N966" s="55"/>
      <c r="O966" s="55"/>
      <c r="P966" s="55"/>
    </row>
    <row r="967" spans="1:16" x14ac:dyDescent="0.2">
      <c r="A967" s="26"/>
      <c r="B967" s="26"/>
      <c r="C967" s="26"/>
      <c r="D967" s="27"/>
      <c r="E967" s="58"/>
      <c r="F967" s="59"/>
      <c r="G967" s="60"/>
      <c r="H967" s="55"/>
      <c r="I967" s="55"/>
      <c r="J967" s="55"/>
      <c r="K967" s="55"/>
      <c r="L967" s="55"/>
      <c r="M967" s="55"/>
      <c r="N967" s="55"/>
      <c r="O967" s="55"/>
      <c r="P967" s="55"/>
    </row>
    <row r="968" spans="1:16" x14ac:dyDescent="0.2">
      <c r="A968" s="26"/>
      <c r="B968" s="26"/>
      <c r="C968" s="26"/>
      <c r="D968" s="27"/>
      <c r="E968" s="58"/>
      <c r="F968" s="59"/>
      <c r="G968" s="60"/>
      <c r="H968" s="55"/>
      <c r="I968" s="55"/>
      <c r="J968" s="55"/>
      <c r="K968" s="55"/>
      <c r="L968" s="55"/>
      <c r="M968" s="55"/>
      <c r="N968" s="55"/>
      <c r="O968" s="55"/>
      <c r="P968" s="55"/>
    </row>
    <row r="969" spans="1:16" x14ac:dyDescent="0.2">
      <c r="A969" s="26"/>
      <c r="B969" s="26"/>
      <c r="C969" s="26"/>
      <c r="D969" s="27"/>
      <c r="E969" s="58"/>
      <c r="F969" s="59"/>
      <c r="G969" s="60"/>
      <c r="H969" s="55"/>
      <c r="I969" s="55"/>
      <c r="J969" s="55"/>
      <c r="K969" s="55"/>
      <c r="L969" s="55"/>
      <c r="M969" s="55"/>
      <c r="N969" s="55"/>
      <c r="O969" s="55"/>
      <c r="P969" s="55"/>
    </row>
    <row r="970" spans="1:16" x14ac:dyDescent="0.2">
      <c r="A970" s="26"/>
      <c r="B970" s="26"/>
      <c r="C970" s="26"/>
      <c r="D970" s="27"/>
      <c r="E970" s="58"/>
      <c r="F970" s="59"/>
      <c r="G970" s="60"/>
      <c r="H970" s="55"/>
      <c r="I970" s="55"/>
      <c r="J970" s="55"/>
      <c r="K970" s="55"/>
      <c r="L970" s="55"/>
      <c r="M970" s="55"/>
      <c r="N970" s="55"/>
      <c r="O970" s="55"/>
      <c r="P970" s="55"/>
    </row>
    <row r="971" spans="1:16" x14ac:dyDescent="0.2">
      <c r="A971" s="26"/>
      <c r="B971" s="26"/>
      <c r="C971" s="26"/>
      <c r="D971" s="27"/>
      <c r="E971" s="58"/>
      <c r="F971" s="59"/>
      <c r="G971" s="60"/>
      <c r="H971" s="55"/>
      <c r="I971" s="55"/>
      <c r="J971" s="55"/>
      <c r="K971" s="55"/>
      <c r="L971" s="55"/>
      <c r="M971" s="55"/>
      <c r="N971" s="55"/>
      <c r="O971" s="55"/>
      <c r="P971" s="55"/>
    </row>
    <row r="972" spans="1:16" x14ac:dyDescent="0.2">
      <c r="A972" s="26"/>
      <c r="B972" s="26"/>
      <c r="C972" s="26"/>
      <c r="D972" s="27"/>
      <c r="E972" s="58"/>
      <c r="F972" s="59"/>
      <c r="G972" s="60"/>
      <c r="H972" s="55"/>
      <c r="I972" s="55"/>
      <c r="J972" s="55"/>
      <c r="K972" s="55"/>
      <c r="L972" s="55"/>
      <c r="M972" s="55"/>
      <c r="N972" s="55"/>
      <c r="O972" s="55"/>
      <c r="P972" s="55"/>
    </row>
    <row r="973" spans="1:16" x14ac:dyDescent="0.2">
      <c r="A973" s="26"/>
      <c r="B973" s="26"/>
      <c r="C973" s="26"/>
      <c r="D973" s="27"/>
      <c r="E973" s="58"/>
      <c r="F973" s="59"/>
      <c r="G973" s="60"/>
      <c r="H973" s="55"/>
      <c r="I973" s="55"/>
      <c r="J973" s="55"/>
      <c r="K973" s="55"/>
      <c r="L973" s="55"/>
      <c r="M973" s="55"/>
      <c r="N973" s="55"/>
      <c r="O973" s="55"/>
      <c r="P973" s="55"/>
    </row>
    <row r="974" spans="1:16" x14ac:dyDescent="0.2">
      <c r="A974" s="26"/>
      <c r="B974" s="26"/>
      <c r="C974" s="26"/>
      <c r="D974" s="27"/>
      <c r="E974" s="58"/>
      <c r="F974" s="59"/>
      <c r="G974" s="60"/>
      <c r="H974" s="55"/>
      <c r="I974" s="55"/>
      <c r="J974" s="55"/>
      <c r="K974" s="55"/>
      <c r="L974" s="55"/>
      <c r="M974" s="55"/>
      <c r="N974" s="55"/>
      <c r="O974" s="55"/>
      <c r="P974" s="55"/>
    </row>
    <row r="975" spans="1:16" x14ac:dyDescent="0.2">
      <c r="A975" s="26"/>
      <c r="B975" s="26"/>
      <c r="C975" s="26"/>
      <c r="D975" s="27"/>
      <c r="E975" s="58"/>
      <c r="F975" s="59"/>
      <c r="G975" s="60"/>
      <c r="H975" s="55"/>
      <c r="I975" s="55"/>
      <c r="J975" s="55"/>
      <c r="K975" s="55"/>
      <c r="L975" s="55"/>
      <c r="M975" s="55"/>
      <c r="N975" s="55"/>
      <c r="O975" s="55"/>
      <c r="P975" s="55"/>
    </row>
    <row r="976" spans="1:16" x14ac:dyDescent="0.2">
      <c r="A976" s="26"/>
      <c r="B976" s="26"/>
      <c r="C976" s="26"/>
      <c r="D976" s="27"/>
      <c r="E976" s="58"/>
      <c r="F976" s="59"/>
      <c r="G976" s="60"/>
      <c r="H976" s="55"/>
      <c r="I976" s="55"/>
      <c r="J976" s="55"/>
      <c r="K976" s="55"/>
      <c r="L976" s="55"/>
      <c r="M976" s="55"/>
      <c r="N976" s="55"/>
      <c r="O976" s="55"/>
      <c r="P976" s="55"/>
    </row>
    <row r="977" spans="1:16" x14ac:dyDescent="0.2">
      <c r="A977" s="26"/>
      <c r="B977" s="26"/>
      <c r="C977" s="26"/>
      <c r="D977" s="27"/>
      <c r="E977" s="58"/>
      <c r="F977" s="59"/>
      <c r="G977" s="60"/>
      <c r="H977" s="55"/>
      <c r="I977" s="55"/>
      <c r="J977" s="55"/>
      <c r="K977" s="55"/>
      <c r="L977" s="55"/>
      <c r="M977" s="55"/>
      <c r="N977" s="55"/>
      <c r="O977" s="55"/>
      <c r="P977" s="55"/>
    </row>
    <row r="978" spans="1:16" x14ac:dyDescent="0.2">
      <c r="A978" s="26"/>
      <c r="B978" s="26"/>
      <c r="C978" s="26"/>
      <c r="D978" s="27"/>
      <c r="E978" s="58"/>
      <c r="F978" s="59"/>
      <c r="G978" s="60"/>
      <c r="H978" s="55"/>
      <c r="I978" s="55"/>
      <c r="J978" s="55"/>
      <c r="K978" s="55"/>
      <c r="L978" s="55"/>
      <c r="M978" s="55"/>
      <c r="N978" s="55"/>
      <c r="O978" s="55"/>
      <c r="P978" s="55"/>
    </row>
    <row r="979" spans="1:16" x14ac:dyDescent="0.2">
      <c r="A979" s="26"/>
      <c r="B979" s="26"/>
      <c r="C979" s="26"/>
      <c r="D979" s="27"/>
      <c r="E979" s="58"/>
      <c r="F979" s="59"/>
      <c r="G979" s="60"/>
      <c r="H979" s="55"/>
      <c r="I979" s="55"/>
      <c r="J979" s="55"/>
      <c r="K979" s="55"/>
      <c r="L979" s="55"/>
      <c r="M979" s="55"/>
      <c r="N979" s="55"/>
      <c r="O979" s="55"/>
      <c r="P979" s="55"/>
    </row>
    <row r="980" spans="1:16" x14ac:dyDescent="0.2">
      <c r="A980" s="26"/>
      <c r="B980" s="26"/>
      <c r="C980" s="26"/>
      <c r="D980" s="27"/>
      <c r="E980" s="58"/>
      <c r="F980" s="59"/>
      <c r="G980" s="60"/>
      <c r="H980" s="55"/>
      <c r="I980" s="55"/>
      <c r="J980" s="55"/>
      <c r="K980" s="55"/>
      <c r="L980" s="55"/>
      <c r="M980" s="55"/>
      <c r="N980" s="55"/>
      <c r="O980" s="55"/>
      <c r="P980" s="55"/>
    </row>
    <row r="981" spans="1:16" x14ac:dyDescent="0.2">
      <c r="A981" s="26"/>
      <c r="B981" s="26"/>
      <c r="C981" s="26"/>
      <c r="D981" s="27"/>
      <c r="E981" s="58"/>
      <c r="F981" s="59"/>
      <c r="G981" s="60"/>
      <c r="H981" s="55"/>
      <c r="I981" s="55"/>
      <c r="J981" s="55"/>
      <c r="K981" s="55"/>
      <c r="L981" s="55"/>
      <c r="M981" s="55"/>
      <c r="N981" s="55"/>
      <c r="O981" s="55"/>
      <c r="P981" s="55"/>
    </row>
    <row r="982" spans="1:16" x14ac:dyDescent="0.2">
      <c r="A982" s="26"/>
      <c r="B982" s="26"/>
      <c r="C982" s="26"/>
      <c r="D982" s="27"/>
      <c r="E982" s="58"/>
      <c r="F982" s="59"/>
      <c r="G982" s="60"/>
      <c r="H982" s="55"/>
      <c r="I982" s="55"/>
      <c r="J982" s="55"/>
      <c r="K982" s="55"/>
      <c r="L982" s="55"/>
      <c r="M982" s="55"/>
      <c r="N982" s="55"/>
      <c r="O982" s="55"/>
      <c r="P982" s="55"/>
    </row>
    <row r="983" spans="1:16" x14ac:dyDescent="0.2">
      <c r="A983" s="26"/>
      <c r="B983" s="26"/>
      <c r="C983" s="26"/>
      <c r="D983" s="27"/>
      <c r="E983" s="58"/>
      <c r="F983" s="59"/>
      <c r="G983" s="60"/>
      <c r="H983" s="55"/>
      <c r="I983" s="55"/>
      <c r="J983" s="55"/>
      <c r="K983" s="55"/>
      <c r="L983" s="55"/>
      <c r="M983" s="55"/>
      <c r="N983" s="55"/>
      <c r="O983" s="55"/>
      <c r="P983" s="55"/>
    </row>
    <row r="984" spans="1:16" x14ac:dyDescent="0.2">
      <c r="A984" s="26"/>
      <c r="B984" s="26"/>
      <c r="C984" s="26"/>
      <c r="D984" s="27"/>
      <c r="E984" s="58"/>
      <c r="F984" s="59"/>
      <c r="G984" s="60"/>
      <c r="H984" s="55"/>
      <c r="I984" s="55"/>
      <c r="J984" s="55"/>
      <c r="K984" s="55"/>
      <c r="L984" s="55"/>
      <c r="M984" s="55"/>
      <c r="N984" s="55"/>
      <c r="O984" s="55"/>
      <c r="P984" s="55"/>
    </row>
    <row r="985" spans="1:16" x14ac:dyDescent="0.2">
      <c r="A985" s="26"/>
      <c r="B985" s="26"/>
      <c r="C985" s="26"/>
      <c r="D985" s="27"/>
      <c r="E985" s="58"/>
      <c r="F985" s="59"/>
      <c r="G985" s="60"/>
      <c r="H985" s="55"/>
      <c r="I985" s="55"/>
      <c r="J985" s="55"/>
      <c r="K985" s="55"/>
      <c r="L985" s="55"/>
      <c r="M985" s="55"/>
      <c r="N985" s="55"/>
      <c r="O985" s="55"/>
      <c r="P985" s="55"/>
    </row>
    <row r="986" spans="1:16" x14ac:dyDescent="0.2">
      <c r="A986" s="26"/>
      <c r="B986" s="26"/>
      <c r="C986" s="26"/>
      <c r="D986" s="27"/>
      <c r="E986" s="58"/>
      <c r="F986" s="59"/>
      <c r="G986" s="60"/>
      <c r="H986" s="55"/>
      <c r="I986" s="55"/>
      <c r="J986" s="55"/>
      <c r="K986" s="55"/>
      <c r="L986" s="55"/>
      <c r="M986" s="55"/>
      <c r="N986" s="55"/>
      <c r="O986" s="55"/>
      <c r="P986" s="55"/>
    </row>
    <row r="987" spans="1:16" x14ac:dyDescent="0.2">
      <c r="A987" s="26"/>
      <c r="B987" s="26"/>
      <c r="C987" s="26"/>
      <c r="D987" s="27"/>
      <c r="E987" s="58"/>
      <c r="F987" s="59"/>
      <c r="G987" s="60"/>
      <c r="H987" s="55"/>
      <c r="I987" s="55"/>
      <c r="J987" s="55"/>
      <c r="K987" s="55"/>
      <c r="L987" s="55"/>
      <c r="M987" s="55"/>
      <c r="N987" s="55"/>
      <c r="O987" s="55"/>
      <c r="P987" s="55"/>
    </row>
    <row r="988" spans="1:16" x14ac:dyDescent="0.2">
      <c r="A988" s="26"/>
      <c r="B988" s="26"/>
      <c r="C988" s="26"/>
      <c r="D988" s="27"/>
      <c r="E988" s="58"/>
      <c r="F988" s="59"/>
      <c r="G988" s="60"/>
      <c r="H988" s="55"/>
      <c r="I988" s="55"/>
      <c r="J988" s="55"/>
      <c r="K988" s="55"/>
      <c r="L988" s="55"/>
      <c r="M988" s="55"/>
      <c r="N988" s="55"/>
      <c r="O988" s="55"/>
      <c r="P988" s="55"/>
    </row>
    <row r="989" spans="1:16" x14ac:dyDescent="0.2">
      <c r="A989" s="26"/>
      <c r="B989" s="26"/>
      <c r="C989" s="26"/>
      <c r="D989" s="27"/>
      <c r="E989" s="58"/>
      <c r="F989" s="59"/>
      <c r="G989" s="60"/>
      <c r="H989" s="55"/>
      <c r="I989" s="55"/>
      <c r="J989" s="55"/>
      <c r="K989" s="55"/>
      <c r="L989" s="55"/>
      <c r="M989" s="55"/>
      <c r="N989" s="55"/>
      <c r="O989" s="55"/>
      <c r="P989" s="55"/>
    </row>
    <row r="990" spans="1:16" x14ac:dyDescent="0.2">
      <c r="A990" s="26"/>
      <c r="B990" s="26"/>
      <c r="C990" s="26"/>
      <c r="D990" s="27"/>
      <c r="E990" s="58"/>
      <c r="F990" s="59"/>
      <c r="G990" s="60"/>
      <c r="H990" s="55"/>
      <c r="I990" s="55"/>
      <c r="J990" s="55"/>
      <c r="K990" s="55"/>
      <c r="L990" s="55"/>
      <c r="M990" s="55"/>
      <c r="N990" s="55"/>
      <c r="O990" s="55"/>
      <c r="P990" s="55"/>
    </row>
    <row r="991" spans="1:16" x14ac:dyDescent="0.2">
      <c r="A991" s="26"/>
      <c r="B991" s="26"/>
      <c r="C991" s="26"/>
      <c r="D991" s="27"/>
      <c r="E991" s="58"/>
      <c r="F991" s="59"/>
      <c r="G991" s="60"/>
      <c r="H991" s="55"/>
      <c r="I991" s="55"/>
      <c r="J991" s="55"/>
      <c r="K991" s="55"/>
      <c r="L991" s="55"/>
      <c r="M991" s="55"/>
      <c r="N991" s="55"/>
      <c r="O991" s="55"/>
      <c r="P991" s="55"/>
    </row>
    <row r="992" spans="1:16" x14ac:dyDescent="0.2">
      <c r="A992" s="26"/>
      <c r="B992" s="26"/>
      <c r="C992" s="26"/>
      <c r="D992" s="27"/>
      <c r="E992" s="58"/>
      <c r="F992" s="59"/>
      <c r="G992" s="60"/>
      <c r="H992" s="55"/>
      <c r="I992" s="55"/>
      <c r="J992" s="55"/>
      <c r="K992" s="55"/>
      <c r="L992" s="55"/>
      <c r="M992" s="55"/>
      <c r="N992" s="55"/>
      <c r="O992" s="55"/>
      <c r="P992" s="55"/>
    </row>
    <row r="993" spans="1:16" x14ac:dyDescent="0.2">
      <c r="A993" s="26"/>
      <c r="B993" s="26"/>
      <c r="C993" s="26"/>
      <c r="D993" s="27"/>
      <c r="E993" s="58"/>
      <c r="F993" s="59"/>
      <c r="G993" s="60"/>
      <c r="H993" s="55"/>
      <c r="I993" s="55"/>
      <c r="J993" s="55"/>
      <c r="K993" s="55"/>
      <c r="L993" s="55"/>
      <c r="M993" s="55"/>
      <c r="N993" s="55"/>
      <c r="O993" s="55"/>
      <c r="P993" s="55"/>
    </row>
    <row r="994" spans="1:16" x14ac:dyDescent="0.2">
      <c r="A994" s="26"/>
      <c r="B994" s="26"/>
      <c r="C994" s="26"/>
      <c r="D994" s="27"/>
      <c r="E994" s="58"/>
      <c r="F994" s="59"/>
      <c r="G994" s="60"/>
      <c r="H994" s="55"/>
      <c r="I994" s="55"/>
      <c r="J994" s="55"/>
      <c r="K994" s="55"/>
      <c r="L994" s="55"/>
      <c r="M994" s="55"/>
      <c r="N994" s="55"/>
      <c r="O994" s="55"/>
      <c r="P994" s="55"/>
    </row>
    <row r="995" spans="1:16" x14ac:dyDescent="0.2">
      <c r="A995" s="26"/>
      <c r="B995" s="26"/>
      <c r="C995" s="26"/>
      <c r="D995" s="27"/>
      <c r="E995" s="58"/>
      <c r="F995" s="59"/>
      <c r="G995" s="60"/>
      <c r="H995" s="55"/>
      <c r="I995" s="55"/>
      <c r="J995" s="55"/>
      <c r="K995" s="55"/>
      <c r="L995" s="55"/>
      <c r="M995" s="55"/>
      <c r="N995" s="55"/>
      <c r="O995" s="55"/>
      <c r="P995" s="55"/>
    </row>
    <row r="996" spans="1:16" x14ac:dyDescent="0.2">
      <c r="A996" s="26"/>
      <c r="B996" s="26"/>
      <c r="C996" s="26"/>
      <c r="D996" s="27"/>
      <c r="E996" s="58"/>
      <c r="F996" s="59"/>
      <c r="G996" s="60"/>
      <c r="H996" s="55"/>
      <c r="I996" s="55"/>
      <c r="J996" s="55"/>
      <c r="K996" s="55"/>
      <c r="L996" s="55"/>
      <c r="M996" s="55"/>
      <c r="N996" s="55"/>
      <c r="O996" s="55"/>
      <c r="P996" s="55"/>
    </row>
    <row r="997" spans="1:16" x14ac:dyDescent="0.2">
      <c r="A997" s="26"/>
      <c r="B997" s="26"/>
      <c r="C997" s="26"/>
      <c r="D997" s="27"/>
      <c r="E997" s="58"/>
      <c r="F997" s="59"/>
      <c r="G997" s="60"/>
      <c r="H997" s="55"/>
      <c r="I997" s="55"/>
      <c r="J997" s="55"/>
      <c r="K997" s="55"/>
      <c r="L997" s="55"/>
      <c r="M997" s="55"/>
      <c r="N997" s="55"/>
      <c r="O997" s="55"/>
      <c r="P997" s="55"/>
    </row>
    <row r="998" spans="1:16" x14ac:dyDescent="0.2">
      <c r="A998" s="26"/>
      <c r="B998" s="26"/>
      <c r="C998" s="26"/>
      <c r="D998" s="27"/>
      <c r="E998" s="58"/>
      <c r="F998" s="59"/>
      <c r="G998" s="60"/>
      <c r="H998" s="55"/>
      <c r="I998" s="55"/>
      <c r="J998" s="55"/>
      <c r="K998" s="55"/>
      <c r="L998" s="55"/>
      <c r="M998" s="55"/>
      <c r="N998" s="55"/>
      <c r="O998" s="55"/>
      <c r="P998" s="55"/>
    </row>
    <row r="999" spans="1:16" x14ac:dyDescent="0.2">
      <c r="A999" s="26"/>
      <c r="B999" s="26"/>
      <c r="C999" s="26"/>
      <c r="D999" s="27"/>
      <c r="E999" s="58"/>
      <c r="F999" s="59"/>
      <c r="G999" s="60"/>
      <c r="H999" s="55"/>
      <c r="I999" s="55"/>
      <c r="J999" s="55"/>
      <c r="K999" s="55"/>
      <c r="L999" s="55"/>
      <c r="M999" s="55"/>
      <c r="N999" s="55"/>
      <c r="O999" s="55"/>
      <c r="P999" s="55"/>
    </row>
    <row r="1000" spans="1:16" x14ac:dyDescent="0.2">
      <c r="A1000" s="26"/>
      <c r="B1000" s="26"/>
      <c r="C1000" s="26"/>
      <c r="D1000" s="27"/>
      <c r="E1000" s="58"/>
      <c r="F1000" s="59"/>
      <c r="G1000" s="60"/>
      <c r="H1000" s="55"/>
      <c r="I1000" s="55"/>
      <c r="J1000" s="55"/>
      <c r="K1000" s="55"/>
      <c r="L1000" s="55"/>
      <c r="M1000" s="55"/>
      <c r="N1000" s="55"/>
      <c r="O1000" s="55"/>
      <c r="P1000" s="55"/>
    </row>
    <row r="1001" spans="1:16" x14ac:dyDescent="0.2">
      <c r="A1001" s="26"/>
      <c r="B1001" s="26"/>
      <c r="C1001" s="26"/>
      <c r="D1001" s="27"/>
      <c r="E1001" s="58"/>
      <c r="F1001" s="59"/>
      <c r="G1001" s="60"/>
      <c r="H1001" s="55"/>
      <c r="I1001" s="55"/>
      <c r="J1001" s="55"/>
      <c r="K1001" s="55"/>
      <c r="L1001" s="55"/>
      <c r="M1001" s="55"/>
      <c r="N1001" s="55"/>
      <c r="O1001" s="55"/>
      <c r="P1001" s="55"/>
    </row>
    <row r="1002" spans="1:16" x14ac:dyDescent="0.2">
      <c r="A1002" s="26"/>
      <c r="B1002" s="26"/>
      <c r="C1002" s="26"/>
      <c r="D1002" s="27"/>
      <c r="E1002" s="58"/>
      <c r="F1002" s="59"/>
      <c r="G1002" s="60"/>
      <c r="H1002" s="55"/>
      <c r="I1002" s="55"/>
      <c r="J1002" s="55"/>
      <c r="K1002" s="55"/>
      <c r="L1002" s="55"/>
      <c r="M1002" s="55"/>
      <c r="N1002" s="55"/>
      <c r="O1002" s="55"/>
      <c r="P1002" s="55"/>
    </row>
    <row r="1003" spans="1:16" x14ac:dyDescent="0.2">
      <c r="A1003" s="26"/>
      <c r="B1003" s="26"/>
      <c r="C1003" s="26"/>
      <c r="D1003" s="27"/>
      <c r="E1003" s="58"/>
      <c r="F1003" s="59"/>
      <c r="G1003" s="60"/>
      <c r="H1003" s="55"/>
      <c r="I1003" s="55"/>
      <c r="J1003" s="55"/>
      <c r="K1003" s="55"/>
      <c r="L1003" s="55"/>
      <c r="M1003" s="55"/>
      <c r="N1003" s="55"/>
      <c r="O1003" s="55"/>
      <c r="P1003" s="55"/>
    </row>
    <row r="1004" spans="1:16" x14ac:dyDescent="0.2">
      <c r="A1004" s="26"/>
      <c r="B1004" s="26"/>
      <c r="C1004" s="26"/>
      <c r="D1004" s="27"/>
      <c r="E1004" s="58"/>
      <c r="F1004" s="59"/>
      <c r="G1004" s="60"/>
      <c r="H1004" s="55"/>
      <c r="I1004" s="55"/>
      <c r="J1004" s="55"/>
      <c r="K1004" s="55"/>
      <c r="L1004" s="55"/>
      <c r="M1004" s="55"/>
      <c r="N1004" s="55"/>
      <c r="O1004" s="55"/>
      <c r="P1004" s="55"/>
    </row>
    <row r="1005" spans="1:16" x14ac:dyDescent="0.2">
      <c r="A1005" s="26"/>
      <c r="B1005" s="26"/>
      <c r="C1005" s="26"/>
      <c r="D1005" s="27"/>
      <c r="E1005" s="58"/>
      <c r="F1005" s="59"/>
      <c r="G1005" s="60"/>
      <c r="H1005" s="55"/>
      <c r="I1005" s="55"/>
      <c r="J1005" s="55"/>
      <c r="K1005" s="55"/>
      <c r="L1005" s="55"/>
      <c r="M1005" s="55"/>
      <c r="N1005" s="55"/>
      <c r="O1005" s="55"/>
      <c r="P1005" s="55"/>
    </row>
    <row r="1006" spans="1:16" x14ac:dyDescent="0.2">
      <c r="A1006" s="26"/>
      <c r="B1006" s="26"/>
      <c r="C1006" s="26"/>
      <c r="D1006" s="27"/>
      <c r="E1006" s="58"/>
      <c r="F1006" s="59"/>
      <c r="G1006" s="60"/>
      <c r="H1006" s="55"/>
      <c r="I1006" s="55"/>
      <c r="J1006" s="55"/>
      <c r="K1006" s="55"/>
      <c r="L1006" s="55"/>
      <c r="M1006" s="55"/>
      <c r="N1006" s="55"/>
      <c r="O1006" s="55"/>
      <c r="P1006" s="55"/>
    </row>
    <row r="1007" spans="1:16" x14ac:dyDescent="0.2">
      <c r="A1007" s="26"/>
      <c r="B1007" s="26"/>
      <c r="C1007" s="26"/>
      <c r="D1007" s="27"/>
      <c r="E1007" s="58"/>
      <c r="F1007" s="59"/>
      <c r="G1007" s="60"/>
      <c r="H1007" s="55"/>
      <c r="I1007" s="55"/>
      <c r="J1007" s="55"/>
      <c r="K1007" s="55"/>
      <c r="L1007" s="55"/>
      <c r="M1007" s="55"/>
      <c r="N1007" s="55"/>
      <c r="O1007" s="55"/>
      <c r="P1007" s="55"/>
    </row>
    <row r="1008" spans="1:16" x14ac:dyDescent="0.2">
      <c r="A1008" s="26"/>
      <c r="B1008" s="26"/>
      <c r="C1008" s="26"/>
      <c r="D1008" s="27"/>
      <c r="E1008" s="58"/>
      <c r="F1008" s="59"/>
      <c r="G1008" s="60"/>
      <c r="H1008" s="55"/>
      <c r="I1008" s="55"/>
      <c r="J1008" s="55"/>
      <c r="K1008" s="55"/>
      <c r="L1008" s="55"/>
      <c r="M1008" s="55"/>
      <c r="N1008" s="55"/>
      <c r="O1008" s="55"/>
      <c r="P1008" s="55"/>
    </row>
    <row r="1009" spans="1:16" x14ac:dyDescent="0.2">
      <c r="A1009" s="26"/>
      <c r="B1009" s="26"/>
      <c r="C1009" s="26"/>
      <c r="D1009" s="27"/>
      <c r="E1009" s="58"/>
      <c r="F1009" s="59"/>
      <c r="G1009" s="60"/>
      <c r="H1009" s="55"/>
      <c r="I1009" s="55"/>
      <c r="J1009" s="55"/>
      <c r="K1009" s="55"/>
      <c r="L1009" s="55"/>
      <c r="M1009" s="55"/>
      <c r="N1009" s="55"/>
      <c r="O1009" s="55"/>
      <c r="P1009" s="55"/>
    </row>
    <row r="1010" spans="1:16" x14ac:dyDescent="0.2">
      <c r="A1010" s="26"/>
      <c r="B1010" s="26"/>
      <c r="C1010" s="26"/>
      <c r="D1010" s="27"/>
      <c r="E1010" s="58"/>
      <c r="F1010" s="59"/>
      <c r="G1010" s="60"/>
      <c r="H1010" s="55"/>
      <c r="I1010" s="55"/>
      <c r="J1010" s="55"/>
      <c r="K1010" s="55"/>
      <c r="L1010" s="55"/>
      <c r="M1010" s="55"/>
      <c r="N1010" s="55"/>
      <c r="O1010" s="55"/>
      <c r="P1010" s="55"/>
    </row>
    <row r="1011" spans="1:16" x14ac:dyDescent="0.2">
      <c r="A1011" s="26"/>
      <c r="B1011" s="26"/>
      <c r="C1011" s="26"/>
      <c r="D1011" s="27"/>
      <c r="E1011" s="58"/>
      <c r="F1011" s="59"/>
      <c r="G1011" s="60"/>
      <c r="H1011" s="55"/>
      <c r="I1011" s="55"/>
      <c r="J1011" s="55"/>
      <c r="K1011" s="55"/>
      <c r="L1011" s="55"/>
      <c r="M1011" s="55"/>
      <c r="N1011" s="55"/>
      <c r="O1011" s="55"/>
      <c r="P1011" s="55"/>
    </row>
    <row r="1012" spans="1:16" x14ac:dyDescent="0.2">
      <c r="A1012" s="26"/>
      <c r="B1012" s="26"/>
      <c r="C1012" s="26"/>
      <c r="D1012" s="27"/>
      <c r="E1012" s="58"/>
      <c r="F1012" s="59"/>
      <c r="G1012" s="60"/>
      <c r="H1012" s="55"/>
      <c r="I1012" s="55"/>
      <c r="J1012" s="55"/>
      <c r="K1012" s="55"/>
      <c r="L1012" s="55"/>
      <c r="M1012" s="55"/>
      <c r="N1012" s="55"/>
      <c r="O1012" s="55"/>
      <c r="P1012" s="55"/>
    </row>
    <row r="1013" spans="1:16" x14ac:dyDescent="0.2">
      <c r="A1013" s="26"/>
      <c r="B1013" s="26"/>
      <c r="C1013" s="26"/>
      <c r="D1013" s="27"/>
      <c r="E1013" s="58"/>
      <c r="F1013" s="59"/>
      <c r="G1013" s="60"/>
      <c r="H1013" s="55"/>
      <c r="I1013" s="55"/>
      <c r="J1013" s="55"/>
      <c r="K1013" s="55"/>
      <c r="L1013" s="55"/>
      <c r="M1013" s="55"/>
      <c r="N1013" s="55"/>
      <c r="O1013" s="55"/>
      <c r="P1013" s="55"/>
    </row>
    <row r="1014" spans="1:16" x14ac:dyDescent="0.2">
      <c r="A1014" s="26"/>
      <c r="B1014" s="26"/>
      <c r="C1014" s="26"/>
      <c r="D1014" s="27"/>
      <c r="E1014" s="58"/>
      <c r="F1014" s="59"/>
      <c r="G1014" s="60"/>
      <c r="H1014" s="55"/>
      <c r="I1014" s="55"/>
      <c r="J1014" s="55"/>
      <c r="K1014" s="55"/>
      <c r="L1014" s="55"/>
      <c r="M1014" s="55"/>
      <c r="N1014" s="55"/>
      <c r="O1014" s="55"/>
      <c r="P1014" s="55"/>
    </row>
    <row r="1015" spans="1:16" x14ac:dyDescent="0.2">
      <c r="A1015" s="26"/>
      <c r="B1015" s="26"/>
      <c r="C1015" s="26"/>
      <c r="D1015" s="27"/>
      <c r="E1015" s="58"/>
      <c r="F1015" s="59"/>
      <c r="G1015" s="60"/>
      <c r="H1015" s="55"/>
      <c r="I1015" s="55"/>
      <c r="J1015" s="55"/>
      <c r="K1015" s="55"/>
      <c r="L1015" s="55"/>
      <c r="M1015" s="55"/>
      <c r="N1015" s="55"/>
      <c r="O1015" s="55"/>
      <c r="P1015" s="55"/>
    </row>
    <row r="1016" spans="1:16" x14ac:dyDescent="0.2">
      <c r="A1016" s="26"/>
      <c r="B1016" s="26"/>
      <c r="C1016" s="26"/>
      <c r="D1016" s="27"/>
      <c r="E1016" s="58"/>
      <c r="F1016" s="59"/>
      <c r="G1016" s="60"/>
      <c r="H1016" s="55"/>
      <c r="I1016" s="55"/>
      <c r="J1016" s="55"/>
      <c r="K1016" s="55"/>
      <c r="L1016" s="55"/>
      <c r="M1016" s="55"/>
      <c r="N1016" s="55"/>
      <c r="O1016" s="55"/>
      <c r="P1016" s="55"/>
    </row>
    <row r="1017" spans="1:16" x14ac:dyDescent="0.2">
      <c r="A1017" s="26"/>
      <c r="B1017" s="26"/>
      <c r="C1017" s="26"/>
      <c r="D1017" s="27"/>
      <c r="E1017" s="58"/>
      <c r="F1017" s="59"/>
      <c r="G1017" s="60"/>
      <c r="H1017" s="55"/>
      <c r="I1017" s="55"/>
      <c r="J1017" s="55"/>
      <c r="K1017" s="55"/>
      <c r="L1017" s="55"/>
      <c r="M1017" s="55"/>
      <c r="N1017" s="55"/>
      <c r="O1017" s="55"/>
      <c r="P1017" s="55"/>
    </row>
    <row r="1018" spans="1:16" x14ac:dyDescent="0.2">
      <c r="A1018" s="26"/>
      <c r="B1018" s="26"/>
      <c r="C1018" s="26"/>
      <c r="D1018" s="27"/>
      <c r="E1018" s="58"/>
      <c r="F1018" s="59"/>
      <c r="G1018" s="60"/>
      <c r="H1018" s="55"/>
      <c r="I1018" s="55"/>
      <c r="J1018" s="55"/>
      <c r="K1018" s="55"/>
      <c r="L1018" s="55"/>
      <c r="M1018" s="55"/>
      <c r="N1018" s="55"/>
      <c r="O1018" s="55"/>
      <c r="P1018" s="55"/>
    </row>
    <row r="1019" spans="1:16" x14ac:dyDescent="0.2">
      <c r="A1019" s="26"/>
      <c r="B1019" s="26"/>
      <c r="C1019" s="26"/>
      <c r="D1019" s="27"/>
      <c r="E1019" s="58"/>
      <c r="F1019" s="59"/>
      <c r="G1019" s="60"/>
      <c r="H1019" s="55"/>
      <c r="I1019" s="55"/>
      <c r="J1019" s="55"/>
      <c r="K1019" s="55"/>
      <c r="L1019" s="55"/>
      <c r="M1019" s="55"/>
      <c r="N1019" s="55"/>
      <c r="O1019" s="55"/>
      <c r="P1019" s="55"/>
    </row>
    <row r="1020" spans="1:16" x14ac:dyDescent="0.2">
      <c r="A1020" s="26"/>
      <c r="B1020" s="26"/>
      <c r="C1020" s="26"/>
      <c r="D1020" s="27"/>
      <c r="E1020" s="58"/>
      <c r="F1020" s="59"/>
      <c r="G1020" s="60"/>
      <c r="H1020" s="55"/>
      <c r="I1020" s="55"/>
      <c r="J1020" s="55"/>
      <c r="K1020" s="55"/>
      <c r="L1020" s="55"/>
      <c r="M1020" s="55"/>
      <c r="N1020" s="55"/>
      <c r="O1020" s="55"/>
      <c r="P1020" s="55"/>
    </row>
    <row r="1021" spans="1:16" x14ac:dyDescent="0.2">
      <c r="A1021" s="26"/>
      <c r="B1021" s="26"/>
      <c r="C1021" s="26"/>
      <c r="D1021" s="27"/>
      <c r="E1021" s="58"/>
      <c r="F1021" s="59"/>
      <c r="G1021" s="60"/>
      <c r="H1021" s="55"/>
      <c r="I1021" s="55"/>
      <c r="J1021" s="55"/>
      <c r="K1021" s="55"/>
      <c r="L1021" s="55"/>
      <c r="M1021" s="55"/>
      <c r="N1021" s="55"/>
      <c r="O1021" s="55"/>
      <c r="P1021" s="55"/>
    </row>
    <row r="1022" spans="1:16" x14ac:dyDescent="0.2">
      <c r="A1022" s="26"/>
      <c r="B1022" s="26"/>
      <c r="C1022" s="26"/>
      <c r="D1022" s="27"/>
      <c r="E1022" s="58"/>
      <c r="F1022" s="59"/>
      <c r="G1022" s="60"/>
      <c r="H1022" s="55"/>
      <c r="I1022" s="55"/>
      <c r="J1022" s="55"/>
      <c r="K1022" s="55"/>
      <c r="L1022" s="55"/>
      <c r="M1022" s="55"/>
      <c r="N1022" s="55"/>
      <c r="O1022" s="55"/>
      <c r="P1022" s="55"/>
    </row>
    <row r="1023" spans="1:16" x14ac:dyDescent="0.2">
      <c r="A1023" s="26"/>
      <c r="B1023" s="26"/>
      <c r="C1023" s="26"/>
      <c r="D1023" s="27"/>
      <c r="E1023" s="58"/>
      <c r="F1023" s="59"/>
      <c r="G1023" s="60"/>
      <c r="H1023" s="55"/>
      <c r="I1023" s="55"/>
      <c r="J1023" s="55"/>
      <c r="K1023" s="55"/>
      <c r="L1023" s="55"/>
      <c r="M1023" s="55"/>
      <c r="N1023" s="55"/>
      <c r="O1023" s="55"/>
      <c r="P1023" s="55"/>
    </row>
    <row r="1024" spans="1:16" x14ac:dyDescent="0.2">
      <c r="A1024" s="26"/>
      <c r="B1024" s="26"/>
      <c r="C1024" s="26"/>
      <c r="D1024" s="27"/>
      <c r="E1024" s="58"/>
      <c r="F1024" s="59"/>
      <c r="G1024" s="60"/>
      <c r="H1024" s="55"/>
      <c r="I1024" s="55"/>
      <c r="J1024" s="55"/>
      <c r="K1024" s="55"/>
      <c r="L1024" s="55"/>
      <c r="M1024" s="55"/>
      <c r="N1024" s="55"/>
      <c r="O1024" s="55"/>
      <c r="P1024" s="55"/>
    </row>
    <row r="1025" spans="1:16" x14ac:dyDescent="0.2">
      <c r="A1025" s="26"/>
      <c r="B1025" s="26"/>
      <c r="C1025" s="26"/>
      <c r="D1025" s="27"/>
      <c r="E1025" s="58"/>
      <c r="F1025" s="59"/>
      <c r="G1025" s="60"/>
      <c r="H1025" s="55"/>
      <c r="I1025" s="55"/>
      <c r="J1025" s="55"/>
      <c r="K1025" s="55"/>
      <c r="L1025" s="55"/>
      <c r="M1025" s="55"/>
      <c r="N1025" s="55"/>
      <c r="O1025" s="55"/>
      <c r="P1025" s="55"/>
    </row>
    <row r="1026" spans="1:16" x14ac:dyDescent="0.2">
      <c r="A1026" s="26"/>
      <c r="B1026" s="26"/>
      <c r="C1026" s="26"/>
      <c r="D1026" s="27"/>
      <c r="E1026" s="58"/>
      <c r="F1026" s="59"/>
      <c r="G1026" s="60"/>
      <c r="H1026" s="55"/>
      <c r="I1026" s="55"/>
      <c r="J1026" s="55"/>
      <c r="K1026" s="55"/>
      <c r="L1026" s="55"/>
      <c r="M1026" s="55"/>
      <c r="N1026" s="55"/>
      <c r="O1026" s="55"/>
      <c r="P1026" s="55"/>
    </row>
    <row r="1027" spans="1:16" x14ac:dyDescent="0.2">
      <c r="A1027" s="26"/>
      <c r="B1027" s="26"/>
      <c r="C1027" s="26"/>
      <c r="D1027" s="27"/>
      <c r="E1027" s="58"/>
      <c r="F1027" s="59"/>
      <c r="G1027" s="60"/>
      <c r="H1027" s="55"/>
      <c r="I1027" s="55"/>
      <c r="J1027" s="55"/>
      <c r="K1027" s="55"/>
      <c r="L1027" s="55"/>
      <c r="M1027" s="55"/>
      <c r="N1027" s="55"/>
      <c r="O1027" s="55"/>
      <c r="P1027" s="55"/>
    </row>
    <row r="1028" spans="1:16" x14ac:dyDescent="0.2">
      <c r="A1028" s="26"/>
      <c r="B1028" s="26"/>
      <c r="C1028" s="26"/>
      <c r="D1028" s="27"/>
      <c r="E1028" s="58"/>
      <c r="F1028" s="59"/>
      <c r="G1028" s="60"/>
      <c r="H1028" s="55"/>
      <c r="I1028" s="55"/>
      <c r="J1028" s="55"/>
      <c r="K1028" s="55"/>
      <c r="L1028" s="55"/>
      <c r="M1028" s="55"/>
      <c r="N1028" s="55"/>
      <c r="O1028" s="55"/>
      <c r="P1028" s="55"/>
    </row>
    <row r="1029" spans="1:16" x14ac:dyDescent="0.2">
      <c r="A1029" s="26"/>
      <c r="B1029" s="26"/>
      <c r="C1029" s="26"/>
      <c r="D1029" s="27"/>
      <c r="E1029" s="58"/>
      <c r="F1029" s="59"/>
      <c r="G1029" s="60"/>
      <c r="H1029" s="55"/>
      <c r="I1029" s="55"/>
      <c r="J1029" s="55"/>
      <c r="K1029" s="55"/>
      <c r="L1029" s="55"/>
      <c r="M1029" s="55"/>
      <c r="N1029" s="55"/>
      <c r="O1029" s="55"/>
      <c r="P1029" s="55"/>
    </row>
    <row r="1030" spans="1:16" x14ac:dyDescent="0.2">
      <c r="A1030" s="26"/>
      <c r="B1030" s="26"/>
      <c r="C1030" s="26"/>
      <c r="D1030" s="27"/>
      <c r="E1030" s="58"/>
      <c r="F1030" s="59"/>
      <c r="G1030" s="60"/>
      <c r="H1030" s="55"/>
      <c r="I1030" s="55"/>
      <c r="J1030" s="55"/>
      <c r="K1030" s="55"/>
      <c r="L1030" s="55"/>
      <c r="M1030" s="55"/>
      <c r="N1030" s="55"/>
      <c r="O1030" s="55"/>
      <c r="P1030" s="55"/>
    </row>
    <row r="1031" spans="1:16" x14ac:dyDescent="0.2">
      <c r="A1031" s="26"/>
      <c r="B1031" s="26"/>
      <c r="C1031" s="26"/>
      <c r="D1031" s="27"/>
      <c r="E1031" s="58"/>
      <c r="F1031" s="59"/>
      <c r="G1031" s="60"/>
      <c r="H1031" s="55"/>
      <c r="I1031" s="55"/>
      <c r="J1031" s="55"/>
      <c r="K1031" s="55"/>
      <c r="L1031" s="55"/>
      <c r="M1031" s="55"/>
      <c r="N1031" s="55"/>
      <c r="O1031" s="55"/>
      <c r="P1031" s="55"/>
    </row>
    <row r="1032" spans="1:16" x14ac:dyDescent="0.2">
      <c r="A1032" s="26"/>
      <c r="B1032" s="26"/>
      <c r="C1032" s="26"/>
      <c r="D1032" s="27"/>
      <c r="E1032" s="58"/>
      <c r="F1032" s="59"/>
      <c r="G1032" s="60"/>
      <c r="H1032" s="55"/>
      <c r="I1032" s="55"/>
      <c r="J1032" s="55"/>
      <c r="K1032" s="55"/>
      <c r="L1032" s="55"/>
      <c r="M1032" s="55"/>
      <c r="N1032" s="55"/>
      <c r="O1032" s="55"/>
      <c r="P1032" s="55"/>
    </row>
    <row r="1033" spans="1:16" x14ac:dyDescent="0.2">
      <c r="A1033" s="26"/>
      <c r="B1033" s="26"/>
      <c r="C1033" s="26"/>
      <c r="D1033" s="27"/>
      <c r="E1033" s="58"/>
      <c r="F1033" s="59"/>
      <c r="G1033" s="60"/>
      <c r="H1033" s="55"/>
      <c r="I1033" s="55"/>
      <c r="J1033" s="55"/>
      <c r="K1033" s="55"/>
      <c r="L1033" s="55"/>
      <c r="M1033" s="55"/>
      <c r="N1033" s="55"/>
      <c r="O1033" s="55"/>
      <c r="P1033" s="55"/>
    </row>
    <row r="1034" spans="1:16" x14ac:dyDescent="0.2">
      <c r="A1034" s="26"/>
      <c r="B1034" s="26"/>
      <c r="C1034" s="26"/>
      <c r="D1034" s="27"/>
      <c r="E1034" s="58"/>
      <c r="F1034" s="59"/>
      <c r="G1034" s="60"/>
      <c r="H1034" s="55"/>
      <c r="I1034" s="55"/>
      <c r="J1034" s="55"/>
      <c r="K1034" s="55"/>
      <c r="L1034" s="55"/>
      <c r="M1034" s="55"/>
      <c r="N1034" s="55"/>
      <c r="O1034" s="55"/>
      <c r="P1034" s="55"/>
    </row>
    <row r="1035" spans="1:16" x14ac:dyDescent="0.2">
      <c r="A1035" s="26"/>
      <c r="B1035" s="26"/>
      <c r="C1035" s="26"/>
      <c r="D1035" s="27"/>
      <c r="E1035" s="58"/>
      <c r="F1035" s="59"/>
      <c r="G1035" s="60"/>
      <c r="H1035" s="55"/>
      <c r="I1035" s="55"/>
      <c r="J1035" s="55"/>
      <c r="K1035" s="55"/>
      <c r="L1035" s="55"/>
      <c r="M1035" s="55"/>
      <c r="N1035" s="55"/>
      <c r="O1035" s="55"/>
      <c r="P1035" s="55"/>
    </row>
    <row r="1036" spans="1:16" x14ac:dyDescent="0.2">
      <c r="A1036" s="26"/>
      <c r="B1036" s="26"/>
      <c r="C1036" s="26"/>
      <c r="D1036" s="27"/>
      <c r="E1036" s="58"/>
      <c r="F1036" s="59"/>
      <c r="G1036" s="60"/>
      <c r="H1036" s="55"/>
      <c r="I1036" s="55"/>
      <c r="J1036" s="55"/>
      <c r="K1036" s="55"/>
      <c r="L1036" s="55"/>
      <c r="M1036" s="55"/>
      <c r="N1036" s="55"/>
      <c r="O1036" s="55"/>
      <c r="P1036" s="55"/>
    </row>
    <row r="1037" spans="1:16" x14ac:dyDescent="0.2">
      <c r="A1037" s="26"/>
      <c r="B1037" s="26"/>
      <c r="C1037" s="26"/>
      <c r="D1037" s="27"/>
      <c r="E1037" s="58"/>
      <c r="F1037" s="59"/>
      <c r="G1037" s="60"/>
      <c r="H1037" s="55"/>
      <c r="I1037" s="55"/>
      <c r="J1037" s="55"/>
      <c r="K1037" s="55"/>
      <c r="L1037" s="55"/>
      <c r="M1037" s="55"/>
      <c r="N1037" s="55"/>
      <c r="O1037" s="55"/>
      <c r="P1037" s="55"/>
    </row>
    <row r="1038" spans="1:16" x14ac:dyDescent="0.2">
      <c r="A1038" s="26"/>
      <c r="B1038" s="26"/>
      <c r="C1038" s="26"/>
      <c r="D1038" s="27"/>
      <c r="E1038" s="58"/>
      <c r="F1038" s="59"/>
      <c r="G1038" s="60"/>
      <c r="H1038" s="55"/>
      <c r="I1038" s="55"/>
      <c r="J1038" s="55"/>
      <c r="K1038" s="55"/>
      <c r="L1038" s="55"/>
      <c r="M1038" s="55"/>
      <c r="N1038" s="55"/>
      <c r="O1038" s="55"/>
      <c r="P1038" s="55"/>
    </row>
    <row r="1039" spans="1:16" x14ac:dyDescent="0.2">
      <c r="A1039" s="26"/>
      <c r="B1039" s="26"/>
      <c r="C1039" s="26"/>
      <c r="D1039" s="27"/>
      <c r="E1039" s="58"/>
      <c r="F1039" s="59"/>
      <c r="G1039" s="60"/>
      <c r="H1039" s="55"/>
      <c r="I1039" s="55"/>
      <c r="J1039" s="55"/>
      <c r="K1039" s="55"/>
      <c r="L1039" s="55"/>
      <c r="M1039" s="55"/>
      <c r="N1039" s="55"/>
      <c r="O1039" s="55"/>
      <c r="P1039" s="55"/>
    </row>
    <row r="1040" spans="1:16" x14ac:dyDescent="0.2">
      <c r="A1040" s="26"/>
      <c r="B1040" s="26"/>
      <c r="C1040" s="26"/>
      <c r="D1040" s="27"/>
      <c r="E1040" s="58"/>
      <c r="F1040" s="59"/>
      <c r="G1040" s="60"/>
      <c r="H1040" s="55"/>
      <c r="I1040" s="55"/>
      <c r="J1040" s="55"/>
      <c r="K1040" s="55"/>
      <c r="L1040" s="55"/>
      <c r="M1040" s="55"/>
      <c r="N1040" s="55"/>
      <c r="O1040" s="55"/>
      <c r="P1040" s="55"/>
    </row>
    <row r="1041" spans="1:16" x14ac:dyDescent="0.2">
      <c r="A1041" s="26"/>
      <c r="B1041" s="26"/>
      <c r="C1041" s="26"/>
      <c r="D1041" s="27"/>
      <c r="E1041" s="58"/>
      <c r="F1041" s="59"/>
      <c r="G1041" s="60"/>
      <c r="H1041" s="55"/>
      <c r="I1041" s="55"/>
      <c r="J1041" s="55"/>
      <c r="K1041" s="55"/>
      <c r="L1041" s="55"/>
      <c r="M1041" s="55"/>
      <c r="N1041" s="55"/>
      <c r="O1041" s="55"/>
      <c r="P1041" s="55"/>
    </row>
    <row r="1042" spans="1:16" x14ac:dyDescent="0.2">
      <c r="A1042" s="26"/>
      <c r="B1042" s="26"/>
      <c r="C1042" s="26"/>
      <c r="D1042" s="27"/>
      <c r="E1042" s="58"/>
      <c r="F1042" s="59"/>
      <c r="G1042" s="60"/>
      <c r="H1042" s="55"/>
      <c r="I1042" s="55"/>
      <c r="J1042" s="55"/>
      <c r="K1042" s="55"/>
      <c r="L1042" s="55"/>
      <c r="M1042" s="55"/>
      <c r="N1042" s="55"/>
      <c r="O1042" s="55"/>
      <c r="P1042" s="55"/>
    </row>
    <row r="1043" spans="1:16" x14ac:dyDescent="0.2">
      <c r="A1043" s="26"/>
      <c r="B1043" s="26"/>
      <c r="C1043" s="26"/>
      <c r="D1043" s="27"/>
      <c r="E1043" s="58"/>
      <c r="F1043" s="59"/>
      <c r="G1043" s="60"/>
      <c r="H1043" s="55"/>
      <c r="I1043" s="55"/>
      <c r="J1043" s="55"/>
      <c r="K1043" s="55"/>
      <c r="L1043" s="55"/>
      <c r="M1043" s="55"/>
      <c r="N1043" s="55"/>
      <c r="O1043" s="55"/>
      <c r="P1043" s="55"/>
    </row>
    <row r="1044" spans="1:16" x14ac:dyDescent="0.2">
      <c r="A1044" s="26"/>
      <c r="B1044" s="26"/>
      <c r="C1044" s="26"/>
      <c r="D1044" s="27"/>
      <c r="E1044" s="58"/>
      <c r="F1044" s="59"/>
      <c r="G1044" s="60"/>
      <c r="H1044" s="55"/>
      <c r="I1044" s="55"/>
      <c r="J1044" s="55"/>
      <c r="K1044" s="55"/>
      <c r="L1044" s="55"/>
      <c r="M1044" s="55"/>
      <c r="N1044" s="55"/>
      <c r="O1044" s="55"/>
      <c r="P1044" s="55"/>
    </row>
    <row r="1045" spans="1:16" x14ac:dyDescent="0.2">
      <c r="A1045" s="26"/>
      <c r="B1045" s="26"/>
      <c r="C1045" s="26"/>
      <c r="D1045" s="27"/>
      <c r="E1045" s="58"/>
      <c r="F1045" s="59"/>
      <c r="G1045" s="60"/>
      <c r="H1045" s="55"/>
      <c r="I1045" s="55"/>
      <c r="J1045" s="55"/>
      <c r="K1045" s="55"/>
      <c r="L1045" s="55"/>
      <c r="M1045" s="55"/>
      <c r="N1045" s="55"/>
      <c r="O1045" s="55"/>
      <c r="P1045" s="55"/>
    </row>
    <row r="1046" spans="1:16" x14ac:dyDescent="0.2">
      <c r="A1046" s="26"/>
      <c r="B1046" s="26"/>
      <c r="C1046" s="26"/>
      <c r="D1046" s="27"/>
      <c r="E1046" s="58"/>
      <c r="F1046" s="59"/>
      <c r="G1046" s="60"/>
      <c r="H1046" s="55"/>
      <c r="I1046" s="55"/>
      <c r="J1046" s="55"/>
      <c r="K1046" s="55"/>
      <c r="L1046" s="55"/>
      <c r="M1046" s="55"/>
      <c r="N1046" s="55"/>
      <c r="O1046" s="55"/>
      <c r="P1046" s="55"/>
    </row>
    <row r="1047" spans="1:16" x14ac:dyDescent="0.2">
      <c r="A1047" s="26"/>
      <c r="B1047" s="26"/>
      <c r="C1047" s="26"/>
      <c r="D1047" s="27"/>
      <c r="E1047" s="58"/>
      <c r="F1047" s="59"/>
      <c r="G1047" s="60"/>
      <c r="H1047" s="55"/>
      <c r="I1047" s="55"/>
      <c r="J1047" s="55"/>
      <c r="K1047" s="55"/>
      <c r="L1047" s="55"/>
      <c r="M1047" s="55"/>
      <c r="N1047" s="55"/>
      <c r="O1047" s="55"/>
      <c r="P1047" s="55"/>
    </row>
    <row r="1048" spans="1:16" x14ac:dyDescent="0.2">
      <c r="A1048" s="26"/>
      <c r="B1048" s="26"/>
      <c r="C1048" s="26"/>
      <c r="D1048" s="27"/>
      <c r="E1048" s="58"/>
      <c r="F1048" s="59"/>
      <c r="G1048" s="60"/>
      <c r="H1048" s="55"/>
      <c r="I1048" s="55"/>
      <c r="J1048" s="55"/>
      <c r="K1048" s="55"/>
      <c r="L1048" s="55"/>
      <c r="M1048" s="55"/>
      <c r="N1048" s="55"/>
      <c r="O1048" s="55"/>
      <c r="P1048" s="55"/>
    </row>
    <row r="1049" spans="1:16" x14ac:dyDescent="0.2">
      <c r="A1049" s="26"/>
      <c r="B1049" s="26"/>
      <c r="C1049" s="26"/>
      <c r="D1049" s="27"/>
      <c r="E1049" s="58"/>
      <c r="F1049" s="59"/>
      <c r="G1049" s="60"/>
      <c r="H1049" s="55"/>
      <c r="I1049" s="55"/>
      <c r="J1049" s="55"/>
      <c r="K1049" s="55"/>
      <c r="L1049" s="55"/>
      <c r="M1049" s="55"/>
      <c r="N1049" s="55"/>
      <c r="O1049" s="55"/>
      <c r="P1049" s="55"/>
    </row>
    <row r="1050" spans="1:16" x14ac:dyDescent="0.2">
      <c r="A1050" s="26"/>
      <c r="B1050" s="26"/>
      <c r="C1050" s="26"/>
      <c r="D1050" s="27"/>
      <c r="E1050" s="58"/>
      <c r="F1050" s="59"/>
      <c r="G1050" s="60"/>
      <c r="H1050" s="55"/>
      <c r="I1050" s="55"/>
      <c r="J1050" s="55"/>
      <c r="K1050" s="55"/>
      <c r="L1050" s="55"/>
      <c r="M1050" s="55"/>
      <c r="N1050" s="55"/>
      <c r="O1050" s="55"/>
      <c r="P1050" s="55"/>
    </row>
    <row r="1051" spans="1:16" x14ac:dyDescent="0.2">
      <c r="A1051" s="26"/>
      <c r="B1051" s="26"/>
      <c r="C1051" s="26"/>
      <c r="D1051" s="27"/>
      <c r="E1051" s="58"/>
      <c r="F1051" s="59"/>
      <c r="G1051" s="60"/>
      <c r="H1051" s="55"/>
      <c r="I1051" s="55"/>
      <c r="J1051" s="55"/>
      <c r="K1051" s="55"/>
      <c r="L1051" s="55"/>
      <c r="M1051" s="55"/>
      <c r="N1051" s="55"/>
      <c r="O1051" s="55"/>
      <c r="P1051" s="55"/>
    </row>
    <row r="1052" spans="1:16" x14ac:dyDescent="0.2">
      <c r="A1052" s="26"/>
      <c r="B1052" s="26"/>
      <c r="C1052" s="26"/>
      <c r="D1052" s="27"/>
      <c r="E1052" s="58"/>
      <c r="F1052" s="59"/>
      <c r="G1052" s="60"/>
      <c r="H1052" s="55"/>
      <c r="I1052" s="55"/>
      <c r="J1052" s="55"/>
      <c r="K1052" s="55"/>
      <c r="L1052" s="55"/>
      <c r="M1052" s="55"/>
      <c r="N1052" s="55"/>
      <c r="O1052" s="55"/>
      <c r="P1052" s="55"/>
    </row>
    <row r="1053" spans="1:16" x14ac:dyDescent="0.2">
      <c r="A1053" s="26"/>
      <c r="B1053" s="26"/>
      <c r="C1053" s="26"/>
      <c r="D1053" s="27"/>
      <c r="E1053" s="58"/>
      <c r="F1053" s="59"/>
      <c r="G1053" s="60"/>
      <c r="H1053" s="55"/>
      <c r="I1053" s="55"/>
      <c r="J1053" s="55"/>
      <c r="K1053" s="55"/>
      <c r="L1053" s="55"/>
      <c r="M1053" s="55"/>
      <c r="N1053" s="55"/>
      <c r="O1053" s="55"/>
      <c r="P1053" s="55"/>
    </row>
    <row r="1054" spans="1:16" x14ac:dyDescent="0.2">
      <c r="A1054" s="26"/>
      <c r="B1054" s="26"/>
      <c r="C1054" s="26"/>
      <c r="D1054" s="27"/>
      <c r="E1054" s="58"/>
      <c r="F1054" s="59"/>
      <c r="G1054" s="60"/>
      <c r="H1054" s="55"/>
      <c r="I1054" s="55"/>
      <c r="J1054" s="55"/>
      <c r="K1054" s="55"/>
      <c r="L1054" s="55"/>
      <c r="M1054" s="55"/>
      <c r="N1054" s="55"/>
      <c r="O1054" s="55"/>
      <c r="P1054" s="55"/>
    </row>
    <row r="1055" spans="1:16" x14ac:dyDescent="0.2">
      <c r="A1055" s="26"/>
      <c r="B1055" s="26"/>
      <c r="C1055" s="26"/>
      <c r="D1055" s="27"/>
      <c r="E1055" s="58"/>
      <c r="F1055" s="59"/>
      <c r="G1055" s="60"/>
      <c r="H1055" s="55"/>
      <c r="I1055" s="55"/>
      <c r="J1055" s="55"/>
      <c r="K1055" s="55"/>
      <c r="L1055" s="55"/>
      <c r="M1055" s="55"/>
      <c r="N1055" s="55"/>
      <c r="O1055" s="55"/>
      <c r="P1055" s="55"/>
    </row>
    <row r="1056" spans="1:16" x14ac:dyDescent="0.2">
      <c r="A1056" s="26"/>
      <c r="B1056" s="26"/>
      <c r="C1056" s="26"/>
      <c r="D1056" s="27"/>
      <c r="E1056" s="58"/>
      <c r="F1056" s="59"/>
      <c r="G1056" s="60"/>
      <c r="H1056" s="55"/>
      <c r="I1056" s="55"/>
      <c r="J1056" s="55"/>
      <c r="K1056" s="55"/>
      <c r="L1056" s="55"/>
      <c r="M1056" s="55"/>
      <c r="N1056" s="55"/>
      <c r="O1056" s="55"/>
      <c r="P1056" s="55"/>
    </row>
    <row r="1057" spans="1:16" x14ac:dyDescent="0.2">
      <c r="A1057" s="26"/>
      <c r="B1057" s="26"/>
      <c r="C1057" s="26"/>
      <c r="D1057" s="27"/>
      <c r="E1057" s="58"/>
      <c r="F1057" s="59"/>
      <c r="G1057" s="60"/>
      <c r="H1057" s="55"/>
      <c r="I1057" s="55"/>
      <c r="J1057" s="55"/>
      <c r="K1057" s="55"/>
      <c r="L1057" s="55"/>
      <c r="M1057" s="55"/>
      <c r="N1057" s="55"/>
      <c r="O1057" s="55"/>
      <c r="P1057" s="55"/>
    </row>
    <row r="1058" spans="1:16" x14ac:dyDescent="0.2">
      <c r="A1058" s="26"/>
      <c r="B1058" s="26"/>
      <c r="C1058" s="26"/>
      <c r="D1058" s="27"/>
      <c r="E1058" s="58"/>
      <c r="F1058" s="59"/>
      <c r="G1058" s="60"/>
      <c r="H1058" s="55"/>
      <c r="I1058" s="55"/>
      <c r="J1058" s="55"/>
      <c r="K1058" s="55"/>
      <c r="L1058" s="55"/>
      <c r="M1058" s="55"/>
      <c r="N1058" s="55"/>
      <c r="O1058" s="55"/>
      <c r="P1058" s="55"/>
    </row>
    <row r="1059" spans="1:16" x14ac:dyDescent="0.2">
      <c r="A1059" s="26"/>
      <c r="B1059" s="26"/>
      <c r="C1059" s="26"/>
      <c r="D1059" s="27"/>
      <c r="E1059" s="58"/>
      <c r="F1059" s="59"/>
      <c r="G1059" s="60"/>
      <c r="H1059" s="55"/>
      <c r="I1059" s="55"/>
      <c r="J1059" s="55"/>
      <c r="K1059" s="55"/>
      <c r="L1059" s="55"/>
      <c r="M1059" s="55"/>
      <c r="N1059" s="55"/>
      <c r="O1059" s="55"/>
      <c r="P1059" s="55"/>
    </row>
    <row r="1060" spans="1:16" x14ac:dyDescent="0.2">
      <c r="A1060" s="26"/>
      <c r="B1060" s="26"/>
      <c r="C1060" s="26"/>
      <c r="D1060" s="27"/>
      <c r="E1060" s="58"/>
      <c r="F1060" s="59"/>
      <c r="G1060" s="60"/>
      <c r="H1060" s="55"/>
      <c r="I1060" s="55"/>
      <c r="J1060" s="55"/>
      <c r="K1060" s="55"/>
      <c r="L1060" s="55"/>
      <c r="M1060" s="55"/>
      <c r="N1060" s="55"/>
      <c r="O1060" s="55"/>
      <c r="P1060" s="55"/>
    </row>
    <row r="1061" spans="1:16" x14ac:dyDescent="0.2">
      <c r="A1061" s="26"/>
      <c r="B1061" s="26"/>
      <c r="C1061" s="26"/>
      <c r="D1061" s="27"/>
      <c r="E1061" s="58"/>
      <c r="F1061" s="59"/>
      <c r="G1061" s="60"/>
      <c r="H1061" s="55"/>
      <c r="I1061" s="55"/>
      <c r="J1061" s="55"/>
      <c r="K1061" s="55"/>
      <c r="L1061" s="55"/>
      <c r="M1061" s="55"/>
      <c r="N1061" s="55"/>
      <c r="O1061" s="55"/>
      <c r="P1061" s="55"/>
    </row>
    <row r="1062" spans="1:16" x14ac:dyDescent="0.2">
      <c r="A1062" s="26"/>
      <c r="B1062" s="26"/>
      <c r="C1062" s="26"/>
      <c r="D1062" s="27"/>
      <c r="E1062" s="58"/>
      <c r="F1062" s="59"/>
      <c r="G1062" s="60"/>
      <c r="H1062" s="55"/>
      <c r="I1062" s="55"/>
      <c r="J1062" s="55"/>
      <c r="K1062" s="55"/>
      <c r="L1062" s="55"/>
      <c r="M1062" s="55"/>
      <c r="N1062" s="55"/>
      <c r="O1062" s="55"/>
      <c r="P1062" s="55"/>
    </row>
    <row r="1063" spans="1:16" x14ac:dyDescent="0.2">
      <c r="A1063" s="26"/>
      <c r="B1063" s="26"/>
      <c r="C1063" s="26"/>
      <c r="D1063" s="27"/>
      <c r="E1063" s="58"/>
      <c r="F1063" s="59"/>
      <c r="G1063" s="60"/>
      <c r="H1063" s="55"/>
      <c r="I1063" s="55"/>
      <c r="J1063" s="55"/>
      <c r="K1063" s="55"/>
      <c r="L1063" s="55"/>
      <c r="M1063" s="55"/>
      <c r="N1063" s="55"/>
      <c r="O1063" s="55"/>
      <c r="P1063" s="55"/>
    </row>
    <row r="1064" spans="1:16" x14ac:dyDescent="0.2">
      <c r="A1064" s="26"/>
      <c r="B1064" s="26"/>
      <c r="C1064" s="26"/>
      <c r="D1064" s="27"/>
      <c r="E1064" s="58"/>
      <c r="F1064" s="59"/>
      <c r="G1064" s="60"/>
      <c r="H1064" s="55"/>
      <c r="I1064" s="55"/>
      <c r="J1064" s="55"/>
      <c r="K1064" s="55"/>
      <c r="L1064" s="55"/>
      <c r="M1064" s="55"/>
      <c r="N1064" s="55"/>
      <c r="O1064" s="55"/>
      <c r="P1064" s="55"/>
    </row>
    <row r="1065" spans="1:16" x14ac:dyDescent="0.2">
      <c r="A1065" s="26"/>
      <c r="B1065" s="26"/>
      <c r="C1065" s="26"/>
      <c r="D1065" s="27"/>
      <c r="E1065" s="58"/>
      <c r="F1065" s="59"/>
      <c r="G1065" s="60"/>
      <c r="H1065" s="55"/>
      <c r="I1065" s="55"/>
      <c r="J1065" s="55"/>
      <c r="K1065" s="55"/>
      <c r="L1065" s="55"/>
      <c r="M1065" s="55"/>
      <c r="N1065" s="55"/>
      <c r="O1065" s="55"/>
      <c r="P1065" s="55"/>
    </row>
    <row r="1066" spans="1:16" x14ac:dyDescent="0.2">
      <c r="A1066" s="26"/>
      <c r="B1066" s="26"/>
      <c r="C1066" s="26"/>
      <c r="D1066" s="27"/>
      <c r="E1066" s="58"/>
      <c r="F1066" s="59"/>
      <c r="G1066" s="60"/>
      <c r="H1066" s="55"/>
      <c r="I1066" s="55"/>
      <c r="J1066" s="55"/>
      <c r="K1066" s="55"/>
      <c r="L1066" s="55"/>
      <c r="M1066" s="55"/>
      <c r="N1066" s="55"/>
      <c r="O1066" s="55"/>
      <c r="P1066" s="55"/>
    </row>
    <row r="1067" spans="1:16" x14ac:dyDescent="0.2">
      <c r="A1067" s="26"/>
      <c r="B1067" s="26"/>
      <c r="C1067" s="26"/>
      <c r="D1067" s="27"/>
      <c r="E1067" s="58"/>
      <c r="F1067" s="59"/>
      <c r="G1067" s="60"/>
      <c r="H1067" s="55"/>
      <c r="I1067" s="55"/>
      <c r="J1067" s="55"/>
      <c r="K1067" s="55"/>
      <c r="L1067" s="55"/>
      <c r="M1067" s="55"/>
      <c r="N1067" s="55"/>
      <c r="O1067" s="55"/>
      <c r="P1067" s="55"/>
    </row>
    <row r="1068" spans="1:16" x14ac:dyDescent="0.2">
      <c r="A1068" s="26"/>
      <c r="B1068" s="26"/>
      <c r="C1068" s="26"/>
      <c r="D1068" s="27"/>
      <c r="E1068" s="58"/>
      <c r="F1068" s="59"/>
      <c r="G1068" s="60"/>
      <c r="H1068" s="55"/>
      <c r="I1068" s="55"/>
      <c r="J1068" s="55"/>
      <c r="K1068" s="55"/>
      <c r="L1068" s="55"/>
      <c r="M1068" s="55"/>
      <c r="N1068" s="55"/>
      <c r="O1068" s="55"/>
      <c r="P1068" s="55"/>
    </row>
    <row r="1069" spans="1:16" x14ac:dyDescent="0.2">
      <c r="A1069" s="26"/>
      <c r="B1069" s="26"/>
      <c r="C1069" s="26"/>
      <c r="D1069" s="27"/>
      <c r="E1069" s="58"/>
      <c r="F1069" s="59"/>
      <c r="G1069" s="60"/>
      <c r="H1069" s="55"/>
      <c r="I1069" s="55"/>
      <c r="J1069" s="55"/>
      <c r="K1069" s="55"/>
      <c r="L1069" s="55"/>
      <c r="M1069" s="55"/>
      <c r="N1069" s="55"/>
      <c r="O1069" s="55"/>
      <c r="P1069" s="55"/>
    </row>
    <row r="1070" spans="1:16" x14ac:dyDescent="0.2">
      <c r="A1070" s="26"/>
      <c r="B1070" s="26"/>
      <c r="C1070" s="26"/>
      <c r="D1070" s="27"/>
      <c r="E1070" s="58"/>
      <c r="F1070" s="59"/>
      <c r="G1070" s="60"/>
      <c r="H1070" s="55"/>
      <c r="I1070" s="55"/>
      <c r="J1070" s="55"/>
      <c r="K1070" s="55"/>
      <c r="L1070" s="55"/>
      <c r="M1070" s="55"/>
      <c r="N1070" s="55"/>
      <c r="O1070" s="55"/>
      <c r="P1070" s="55"/>
    </row>
    <row r="1071" spans="1:16" x14ac:dyDescent="0.2">
      <c r="A1071" s="26"/>
      <c r="B1071" s="26"/>
      <c r="C1071" s="26"/>
      <c r="D1071" s="27"/>
      <c r="E1071" s="58"/>
      <c r="F1071" s="59"/>
      <c r="G1071" s="60"/>
      <c r="H1071" s="55"/>
      <c r="I1071" s="55"/>
      <c r="J1071" s="55"/>
      <c r="K1071" s="55"/>
      <c r="L1071" s="55"/>
      <c r="M1071" s="55"/>
      <c r="N1071" s="55"/>
      <c r="O1071" s="55"/>
      <c r="P1071" s="55"/>
    </row>
    <row r="1072" spans="1:16" x14ac:dyDescent="0.2">
      <c r="A1072" s="26"/>
      <c r="B1072" s="26"/>
      <c r="C1072" s="26"/>
      <c r="D1072" s="27"/>
      <c r="E1072" s="58"/>
      <c r="F1072" s="59"/>
      <c r="G1072" s="60"/>
      <c r="H1072" s="55"/>
      <c r="I1072" s="55"/>
      <c r="J1072" s="55"/>
      <c r="K1072" s="55"/>
      <c r="L1072" s="55"/>
      <c r="M1072" s="55"/>
      <c r="N1072" s="55"/>
      <c r="O1072" s="55"/>
      <c r="P1072" s="55"/>
    </row>
    <row r="1073" spans="1:16" x14ac:dyDescent="0.2">
      <c r="A1073" s="26"/>
      <c r="B1073" s="26"/>
      <c r="C1073" s="26"/>
      <c r="D1073" s="27"/>
      <c r="E1073" s="58"/>
      <c r="F1073" s="59"/>
      <c r="G1073" s="60"/>
      <c r="H1073" s="55"/>
      <c r="I1073" s="55"/>
      <c r="J1073" s="55"/>
      <c r="K1073" s="55"/>
      <c r="L1073" s="55"/>
      <c r="M1073" s="55"/>
      <c r="N1073" s="55"/>
      <c r="O1073" s="55"/>
      <c r="P1073" s="55"/>
    </row>
    <row r="1074" spans="1:16" x14ac:dyDescent="0.2">
      <c r="A1074" s="26"/>
      <c r="B1074" s="26"/>
      <c r="C1074" s="26"/>
      <c r="D1074" s="27"/>
      <c r="E1074" s="58"/>
      <c r="F1074" s="59"/>
      <c r="G1074" s="60"/>
      <c r="H1074" s="55"/>
      <c r="I1074" s="55"/>
      <c r="J1074" s="55"/>
      <c r="K1074" s="55"/>
      <c r="L1074" s="55"/>
      <c r="M1074" s="55"/>
      <c r="N1074" s="55"/>
      <c r="O1074" s="55"/>
      <c r="P1074" s="55"/>
    </row>
    <row r="1075" spans="1:16" x14ac:dyDescent="0.2">
      <c r="A1075" s="26"/>
      <c r="B1075" s="26"/>
      <c r="C1075" s="26"/>
      <c r="D1075" s="27"/>
      <c r="E1075" s="58"/>
      <c r="F1075" s="59"/>
      <c r="G1075" s="60"/>
      <c r="H1075" s="55"/>
      <c r="I1075" s="55"/>
      <c r="J1075" s="55"/>
      <c r="K1075" s="55"/>
      <c r="L1075" s="55"/>
      <c r="M1075" s="55"/>
      <c r="N1075" s="55"/>
      <c r="O1075" s="55"/>
      <c r="P1075" s="55"/>
    </row>
    <row r="1076" spans="1:16" x14ac:dyDescent="0.2">
      <c r="A1076" s="26"/>
      <c r="B1076" s="26"/>
      <c r="C1076" s="26"/>
      <c r="D1076" s="27"/>
      <c r="E1076" s="58"/>
      <c r="F1076" s="59"/>
      <c r="G1076" s="60"/>
      <c r="H1076" s="55"/>
      <c r="I1076" s="55"/>
      <c r="J1076" s="55"/>
      <c r="K1076" s="55"/>
      <c r="L1076" s="55"/>
      <c r="M1076" s="55"/>
      <c r="N1076" s="55"/>
      <c r="O1076" s="55"/>
      <c r="P1076" s="55"/>
    </row>
    <row r="1077" spans="1:16" x14ac:dyDescent="0.2">
      <c r="A1077" s="26"/>
      <c r="B1077" s="26"/>
      <c r="C1077" s="26"/>
      <c r="D1077" s="27"/>
      <c r="E1077" s="58"/>
      <c r="F1077" s="59"/>
      <c r="G1077" s="60"/>
      <c r="H1077" s="55"/>
      <c r="I1077" s="55"/>
      <c r="J1077" s="55"/>
      <c r="K1077" s="55"/>
      <c r="L1077" s="55"/>
      <c r="M1077" s="55"/>
      <c r="N1077" s="55"/>
      <c r="O1077" s="55"/>
      <c r="P1077" s="55"/>
    </row>
    <row r="1078" spans="1:16" x14ac:dyDescent="0.2">
      <c r="A1078" s="26"/>
      <c r="B1078" s="26"/>
      <c r="C1078" s="26"/>
      <c r="D1078" s="27"/>
      <c r="E1078" s="58"/>
      <c r="F1078" s="59"/>
      <c r="G1078" s="60"/>
      <c r="H1078" s="55"/>
      <c r="I1078" s="55"/>
      <c r="J1078" s="55"/>
      <c r="K1078" s="55"/>
      <c r="L1078" s="55"/>
      <c r="M1078" s="55"/>
      <c r="N1078" s="55"/>
      <c r="O1078" s="55"/>
      <c r="P1078" s="55"/>
    </row>
    <row r="1079" spans="1:16" x14ac:dyDescent="0.2">
      <c r="A1079" s="26"/>
      <c r="B1079" s="26"/>
      <c r="C1079" s="26"/>
      <c r="D1079" s="27"/>
      <c r="E1079" s="58"/>
      <c r="F1079" s="59"/>
      <c r="G1079" s="60"/>
      <c r="H1079" s="55"/>
      <c r="I1079" s="55"/>
      <c r="J1079" s="55"/>
      <c r="K1079" s="55"/>
      <c r="L1079" s="55"/>
      <c r="M1079" s="55"/>
      <c r="N1079" s="55"/>
      <c r="O1079" s="55"/>
      <c r="P1079" s="55"/>
    </row>
    <row r="1080" spans="1:16" x14ac:dyDescent="0.2">
      <c r="A1080" s="26"/>
      <c r="B1080" s="26"/>
      <c r="C1080" s="26"/>
      <c r="D1080" s="27"/>
      <c r="E1080" s="58"/>
      <c r="F1080" s="59"/>
      <c r="G1080" s="60"/>
      <c r="H1080" s="55"/>
      <c r="I1080" s="55"/>
      <c r="J1080" s="55"/>
      <c r="K1080" s="55"/>
      <c r="L1080" s="55"/>
      <c r="M1080" s="55"/>
      <c r="N1080" s="55"/>
      <c r="O1080" s="55"/>
      <c r="P1080" s="55"/>
    </row>
    <row r="1081" spans="1:16" x14ac:dyDescent="0.2">
      <c r="A1081" s="26"/>
      <c r="B1081" s="26"/>
      <c r="C1081" s="26"/>
      <c r="D1081" s="27"/>
      <c r="E1081" s="58"/>
      <c r="F1081" s="59"/>
      <c r="G1081" s="60"/>
      <c r="H1081" s="55"/>
      <c r="I1081" s="55"/>
      <c r="J1081" s="55"/>
      <c r="K1081" s="55"/>
      <c r="L1081" s="55"/>
      <c r="M1081" s="55"/>
      <c r="N1081" s="55"/>
      <c r="O1081" s="55"/>
      <c r="P1081" s="55"/>
    </row>
    <row r="1082" spans="1:16" x14ac:dyDescent="0.2">
      <c r="A1082" s="26"/>
      <c r="B1082" s="26"/>
      <c r="C1082" s="26"/>
      <c r="D1082" s="27"/>
      <c r="E1082" s="58"/>
      <c r="F1082" s="59"/>
      <c r="G1082" s="60"/>
      <c r="H1082" s="55"/>
      <c r="I1082" s="55"/>
      <c r="J1082" s="55"/>
      <c r="K1082" s="55"/>
      <c r="L1082" s="55"/>
      <c r="M1082" s="55"/>
      <c r="N1082" s="55"/>
      <c r="O1082" s="55"/>
      <c r="P1082" s="55"/>
    </row>
    <row r="1083" spans="1:16" x14ac:dyDescent="0.2">
      <c r="A1083" s="26"/>
      <c r="B1083" s="26"/>
      <c r="C1083" s="26"/>
      <c r="D1083" s="27"/>
      <c r="E1083" s="58"/>
      <c r="F1083" s="59"/>
      <c r="G1083" s="60"/>
      <c r="H1083" s="55"/>
      <c r="I1083" s="55"/>
      <c r="J1083" s="55"/>
      <c r="K1083" s="55"/>
      <c r="L1083" s="55"/>
      <c r="M1083" s="55"/>
      <c r="N1083" s="55"/>
      <c r="O1083" s="55"/>
      <c r="P1083" s="55"/>
    </row>
    <row r="1084" spans="1:16" x14ac:dyDescent="0.2">
      <c r="A1084" s="26"/>
      <c r="B1084" s="26"/>
      <c r="C1084" s="26"/>
      <c r="D1084" s="27"/>
      <c r="E1084" s="58"/>
      <c r="F1084" s="59"/>
      <c r="G1084" s="60"/>
      <c r="H1084" s="55"/>
      <c r="I1084" s="55"/>
      <c r="J1084" s="55"/>
      <c r="K1084" s="55"/>
      <c r="L1084" s="55"/>
      <c r="M1084" s="55"/>
      <c r="N1084" s="55"/>
      <c r="O1084" s="55"/>
      <c r="P1084" s="55"/>
    </row>
    <row r="1085" spans="1:16" x14ac:dyDescent="0.2">
      <c r="A1085" s="26"/>
      <c r="B1085" s="26"/>
      <c r="C1085" s="26"/>
      <c r="D1085" s="27"/>
      <c r="E1085" s="58"/>
      <c r="F1085" s="59"/>
      <c r="G1085" s="60"/>
      <c r="H1085" s="55"/>
      <c r="I1085" s="55"/>
      <c r="J1085" s="55"/>
      <c r="K1085" s="55"/>
      <c r="L1085" s="55"/>
      <c r="M1085" s="55"/>
      <c r="N1085" s="55"/>
      <c r="O1085" s="55"/>
      <c r="P1085" s="55"/>
    </row>
    <row r="1086" spans="1:16" x14ac:dyDescent="0.2">
      <c r="A1086" s="26"/>
      <c r="B1086" s="26"/>
      <c r="C1086" s="26"/>
      <c r="D1086" s="27"/>
      <c r="E1086" s="58"/>
      <c r="F1086" s="59"/>
      <c r="G1086" s="60"/>
      <c r="H1086" s="55"/>
      <c r="I1086" s="55"/>
      <c r="J1086" s="55"/>
      <c r="K1086" s="55"/>
      <c r="L1086" s="55"/>
      <c r="M1086" s="55"/>
      <c r="N1086" s="55"/>
      <c r="O1086" s="55"/>
      <c r="P1086" s="55"/>
    </row>
    <row r="1087" spans="1:16" x14ac:dyDescent="0.2">
      <c r="A1087" s="26"/>
      <c r="B1087" s="26"/>
      <c r="C1087" s="26"/>
      <c r="D1087" s="27"/>
      <c r="E1087" s="58"/>
      <c r="F1087" s="59"/>
      <c r="G1087" s="60"/>
      <c r="H1087" s="55"/>
      <c r="I1087" s="55"/>
      <c r="J1087" s="55"/>
      <c r="K1087" s="55"/>
      <c r="L1087" s="55"/>
      <c r="M1087" s="55"/>
      <c r="N1087" s="55"/>
      <c r="O1087" s="55"/>
      <c r="P1087" s="55"/>
    </row>
    <row r="1088" spans="1:16" x14ac:dyDescent="0.2">
      <c r="A1088" s="26"/>
      <c r="B1088" s="26"/>
      <c r="C1088" s="26"/>
      <c r="D1088" s="27"/>
      <c r="E1088" s="58"/>
      <c r="F1088" s="59"/>
      <c r="G1088" s="60"/>
      <c r="H1088" s="55"/>
      <c r="I1088" s="55"/>
      <c r="J1088" s="55"/>
      <c r="K1088" s="55"/>
      <c r="L1088" s="55"/>
      <c r="M1088" s="55"/>
      <c r="N1088" s="55"/>
      <c r="O1088" s="55"/>
      <c r="P1088" s="55"/>
    </row>
    <row r="1089" spans="1:16" x14ac:dyDescent="0.2">
      <c r="A1089" s="26"/>
      <c r="B1089" s="26"/>
      <c r="C1089" s="26"/>
      <c r="D1089" s="27"/>
      <c r="E1089" s="58"/>
      <c r="F1089" s="59"/>
      <c r="G1089" s="60"/>
      <c r="H1089" s="55"/>
      <c r="I1089" s="55"/>
      <c r="J1089" s="55"/>
      <c r="K1089" s="55"/>
      <c r="L1089" s="55"/>
      <c r="M1089" s="55"/>
      <c r="N1089" s="55"/>
      <c r="O1089" s="55"/>
      <c r="P1089" s="55"/>
    </row>
    <row r="1090" spans="1:16" x14ac:dyDescent="0.2">
      <c r="A1090" s="26"/>
      <c r="B1090" s="26"/>
      <c r="C1090" s="26"/>
      <c r="D1090" s="27"/>
      <c r="E1090" s="58"/>
      <c r="F1090" s="59"/>
      <c r="G1090" s="60"/>
      <c r="H1090" s="55"/>
      <c r="I1090" s="55"/>
      <c r="J1090" s="55"/>
      <c r="K1090" s="55"/>
      <c r="L1090" s="55"/>
      <c r="M1090" s="55"/>
      <c r="N1090" s="55"/>
      <c r="O1090" s="55"/>
      <c r="P1090" s="55"/>
    </row>
    <row r="1091" spans="1:16" x14ac:dyDescent="0.2">
      <c r="A1091" s="26"/>
      <c r="B1091" s="26"/>
      <c r="C1091" s="26"/>
      <c r="D1091" s="27"/>
      <c r="E1091" s="58"/>
      <c r="F1091" s="59"/>
      <c r="G1091" s="60"/>
      <c r="H1091" s="55"/>
      <c r="I1091" s="55"/>
      <c r="J1091" s="55"/>
      <c r="K1091" s="55"/>
      <c r="L1091" s="55"/>
      <c r="M1091" s="55"/>
      <c r="N1091" s="55"/>
      <c r="O1091" s="55"/>
      <c r="P1091" s="55"/>
    </row>
    <row r="1092" spans="1:16" x14ac:dyDescent="0.2">
      <c r="A1092" s="26"/>
      <c r="B1092" s="26"/>
      <c r="C1092" s="26"/>
      <c r="D1092" s="27"/>
      <c r="E1092" s="58"/>
      <c r="F1092" s="59"/>
      <c r="G1092" s="60"/>
      <c r="H1092" s="55"/>
      <c r="I1092" s="55"/>
      <c r="J1092" s="55"/>
      <c r="K1092" s="55"/>
      <c r="L1092" s="55"/>
      <c r="M1092" s="55"/>
      <c r="N1092" s="55"/>
      <c r="O1092" s="55"/>
      <c r="P1092" s="55"/>
    </row>
    <row r="1093" spans="1:16" x14ac:dyDescent="0.2">
      <c r="A1093" s="26"/>
      <c r="B1093" s="26"/>
      <c r="C1093" s="26"/>
      <c r="D1093" s="27"/>
      <c r="E1093" s="58"/>
      <c r="F1093" s="59"/>
      <c r="G1093" s="60"/>
      <c r="H1093" s="55"/>
      <c r="I1093" s="55"/>
      <c r="J1093" s="55"/>
      <c r="K1093" s="55"/>
      <c r="L1093" s="55"/>
      <c r="M1093" s="55"/>
      <c r="N1093" s="55"/>
      <c r="O1093" s="55"/>
      <c r="P1093" s="55"/>
    </row>
    <row r="1094" spans="1:16" x14ac:dyDescent="0.2">
      <c r="A1094" s="26"/>
      <c r="B1094" s="26"/>
      <c r="C1094" s="26"/>
      <c r="D1094" s="27"/>
      <c r="E1094" s="58"/>
      <c r="F1094" s="59"/>
      <c r="G1094" s="60"/>
      <c r="H1094" s="55"/>
      <c r="I1094" s="55"/>
      <c r="J1094" s="55"/>
      <c r="K1094" s="55"/>
      <c r="L1094" s="55"/>
      <c r="M1094" s="55"/>
      <c r="N1094" s="55"/>
      <c r="O1094" s="55"/>
      <c r="P1094" s="55"/>
    </row>
    <row r="1095" spans="1:16" x14ac:dyDescent="0.2">
      <c r="A1095" s="26"/>
      <c r="B1095" s="26"/>
      <c r="C1095" s="26"/>
      <c r="D1095" s="27"/>
      <c r="E1095" s="58"/>
      <c r="F1095" s="59"/>
      <c r="G1095" s="60"/>
      <c r="H1095" s="55"/>
      <c r="I1095" s="55"/>
      <c r="J1095" s="55"/>
      <c r="K1095" s="55"/>
      <c r="L1095" s="55"/>
      <c r="M1095" s="55"/>
      <c r="N1095" s="55"/>
      <c r="O1095" s="55"/>
      <c r="P1095" s="55"/>
    </row>
    <row r="1096" spans="1:16" x14ac:dyDescent="0.2">
      <c r="A1096" s="26"/>
      <c r="B1096" s="26"/>
      <c r="C1096" s="26"/>
      <c r="D1096" s="27"/>
      <c r="E1096" s="58"/>
      <c r="F1096" s="59"/>
      <c r="G1096" s="60"/>
      <c r="H1096" s="55"/>
      <c r="I1096" s="55"/>
      <c r="J1096" s="55"/>
      <c r="K1096" s="55"/>
      <c r="L1096" s="55"/>
      <c r="M1096" s="55"/>
      <c r="N1096" s="55"/>
      <c r="O1096" s="55"/>
      <c r="P1096" s="55"/>
    </row>
    <row r="1097" spans="1:16" x14ac:dyDescent="0.2">
      <c r="A1097" s="26"/>
      <c r="B1097" s="26"/>
      <c r="C1097" s="26"/>
      <c r="D1097" s="27"/>
      <c r="E1097" s="58"/>
      <c r="F1097" s="59"/>
      <c r="G1097" s="60"/>
      <c r="H1097" s="55"/>
      <c r="I1097" s="55"/>
      <c r="J1097" s="55"/>
      <c r="K1097" s="55"/>
      <c r="L1097" s="55"/>
      <c r="M1097" s="55"/>
      <c r="N1097" s="55"/>
      <c r="O1097" s="55"/>
      <c r="P1097" s="55"/>
    </row>
    <row r="1098" spans="1:16" x14ac:dyDescent="0.2">
      <c r="A1098" s="26"/>
      <c r="B1098" s="26"/>
      <c r="C1098" s="26"/>
      <c r="D1098" s="27"/>
      <c r="E1098" s="58"/>
      <c r="F1098" s="59"/>
      <c r="G1098" s="60"/>
      <c r="H1098" s="55"/>
      <c r="I1098" s="55"/>
      <c r="J1098" s="55"/>
      <c r="K1098" s="55"/>
      <c r="L1098" s="55"/>
      <c r="M1098" s="55"/>
      <c r="N1098" s="55"/>
      <c r="O1098" s="55"/>
      <c r="P1098" s="55"/>
    </row>
    <row r="1099" spans="1:16" x14ac:dyDescent="0.2">
      <c r="A1099" s="26"/>
      <c r="B1099" s="26"/>
      <c r="C1099" s="26"/>
      <c r="D1099" s="27"/>
      <c r="E1099" s="58"/>
      <c r="F1099" s="59"/>
      <c r="G1099" s="60"/>
      <c r="H1099" s="55"/>
      <c r="I1099" s="55"/>
      <c r="J1099" s="55"/>
      <c r="K1099" s="55"/>
      <c r="L1099" s="55"/>
      <c r="M1099" s="55"/>
      <c r="N1099" s="55"/>
      <c r="O1099" s="55"/>
      <c r="P1099" s="55"/>
    </row>
    <row r="1100" spans="1:16" x14ac:dyDescent="0.2">
      <c r="A1100" s="26"/>
      <c r="B1100" s="26"/>
      <c r="C1100" s="26"/>
      <c r="D1100" s="27"/>
      <c r="E1100" s="58"/>
      <c r="F1100" s="59"/>
      <c r="G1100" s="60"/>
      <c r="H1100" s="55"/>
      <c r="I1100" s="55"/>
      <c r="J1100" s="55"/>
      <c r="K1100" s="55"/>
      <c r="L1100" s="55"/>
      <c r="M1100" s="55"/>
      <c r="N1100" s="55"/>
      <c r="O1100" s="55"/>
      <c r="P1100" s="55"/>
    </row>
    <row r="1101" spans="1:16" x14ac:dyDescent="0.2">
      <c r="A1101" s="26"/>
      <c r="B1101" s="26"/>
      <c r="C1101" s="26"/>
      <c r="D1101" s="27"/>
      <c r="E1101" s="58"/>
      <c r="F1101" s="59"/>
      <c r="G1101" s="60"/>
      <c r="H1101" s="55"/>
      <c r="I1101" s="55"/>
      <c r="J1101" s="55"/>
      <c r="K1101" s="55"/>
      <c r="L1101" s="55"/>
      <c r="M1101" s="55"/>
      <c r="N1101" s="55"/>
      <c r="O1101" s="55"/>
      <c r="P1101" s="55"/>
    </row>
    <row r="1102" spans="1:16" x14ac:dyDescent="0.2">
      <c r="A1102" s="26"/>
      <c r="B1102" s="26"/>
      <c r="C1102" s="26"/>
      <c r="D1102" s="27"/>
      <c r="E1102" s="58"/>
      <c r="F1102" s="59"/>
      <c r="G1102" s="60"/>
      <c r="H1102" s="55"/>
      <c r="I1102" s="55"/>
      <c r="J1102" s="55"/>
      <c r="K1102" s="55"/>
      <c r="L1102" s="55"/>
      <c r="M1102" s="55"/>
      <c r="N1102" s="55"/>
      <c r="O1102" s="55"/>
      <c r="P1102" s="55"/>
    </row>
    <row r="1103" spans="1:16" x14ac:dyDescent="0.2">
      <c r="A1103" s="26"/>
      <c r="B1103" s="26"/>
      <c r="C1103" s="26"/>
      <c r="D1103" s="27"/>
      <c r="E1103" s="58"/>
      <c r="F1103" s="59"/>
      <c r="G1103" s="60"/>
      <c r="H1103" s="55"/>
      <c r="I1103" s="55"/>
      <c r="J1103" s="55"/>
      <c r="K1103" s="55"/>
      <c r="L1103" s="55"/>
      <c r="M1103" s="55"/>
      <c r="N1103" s="55"/>
      <c r="O1103" s="55"/>
      <c r="P1103" s="55"/>
    </row>
    <row r="1104" spans="1:16" x14ac:dyDescent="0.2">
      <c r="A1104" s="26"/>
      <c r="B1104" s="26"/>
      <c r="C1104" s="26"/>
      <c r="D1104" s="27"/>
      <c r="E1104" s="58"/>
      <c r="F1104" s="59"/>
      <c r="G1104" s="60"/>
      <c r="H1104" s="55"/>
      <c r="I1104" s="55"/>
      <c r="J1104" s="55"/>
      <c r="K1104" s="55"/>
      <c r="L1104" s="55"/>
      <c r="M1104" s="55"/>
      <c r="N1104" s="55"/>
      <c r="O1104" s="55"/>
      <c r="P1104" s="55"/>
    </row>
    <row r="1105" spans="1:16" x14ac:dyDescent="0.2">
      <c r="A1105" s="26"/>
      <c r="B1105" s="26"/>
      <c r="C1105" s="26"/>
      <c r="D1105" s="27"/>
      <c r="E1105" s="58"/>
      <c r="F1105" s="59"/>
      <c r="G1105" s="60"/>
      <c r="H1105" s="55"/>
      <c r="I1105" s="55"/>
      <c r="J1105" s="55"/>
      <c r="K1105" s="55"/>
      <c r="L1105" s="55"/>
      <c r="M1105" s="55"/>
      <c r="N1105" s="55"/>
      <c r="O1105" s="55"/>
      <c r="P1105" s="55"/>
    </row>
    <row r="1106" spans="1:16" x14ac:dyDescent="0.2">
      <c r="A1106" s="26"/>
      <c r="B1106" s="26"/>
      <c r="C1106" s="26"/>
      <c r="D1106" s="27"/>
      <c r="E1106" s="58"/>
      <c r="F1106" s="59"/>
      <c r="G1106" s="60"/>
      <c r="H1106" s="55"/>
      <c r="I1106" s="55"/>
      <c r="J1106" s="55"/>
      <c r="K1106" s="55"/>
      <c r="L1106" s="55"/>
      <c r="M1106" s="55"/>
      <c r="N1106" s="55"/>
      <c r="O1106" s="55"/>
      <c r="P1106" s="55"/>
    </row>
    <row r="1107" spans="1:16" x14ac:dyDescent="0.2">
      <c r="A1107" s="26"/>
      <c r="B1107" s="26"/>
      <c r="C1107" s="26"/>
      <c r="D1107" s="27"/>
      <c r="E1107" s="58"/>
      <c r="F1107" s="59"/>
      <c r="G1107" s="60"/>
      <c r="H1107" s="55"/>
      <c r="I1107" s="55"/>
      <c r="J1107" s="55"/>
      <c r="K1107" s="55"/>
      <c r="L1107" s="55"/>
      <c r="M1107" s="55"/>
      <c r="N1107" s="55"/>
      <c r="O1107" s="55"/>
      <c r="P1107" s="55"/>
    </row>
    <row r="1108" spans="1:16" x14ac:dyDescent="0.2">
      <c r="A1108" s="26"/>
      <c r="B1108" s="26"/>
      <c r="C1108" s="26"/>
      <c r="D1108" s="27"/>
      <c r="E1108" s="58"/>
      <c r="F1108" s="59"/>
      <c r="G1108" s="60"/>
      <c r="H1108" s="55"/>
      <c r="I1108" s="55"/>
      <c r="J1108" s="55"/>
      <c r="K1108" s="55"/>
      <c r="L1108" s="55"/>
      <c r="M1108" s="55"/>
      <c r="N1108" s="55"/>
      <c r="O1108" s="55"/>
      <c r="P1108" s="55"/>
    </row>
    <row r="1109" spans="1:16" x14ac:dyDescent="0.2">
      <c r="A1109" s="26"/>
      <c r="B1109" s="26"/>
      <c r="C1109" s="26"/>
      <c r="D1109" s="27"/>
      <c r="E1109" s="58"/>
      <c r="F1109" s="59"/>
      <c r="G1109" s="60"/>
      <c r="H1109" s="55"/>
      <c r="I1109" s="55"/>
      <c r="J1109" s="55"/>
      <c r="K1109" s="55"/>
      <c r="L1109" s="55"/>
      <c r="M1109" s="55"/>
      <c r="N1109" s="55"/>
      <c r="O1109" s="55"/>
      <c r="P1109" s="55"/>
    </row>
    <row r="1110" spans="1:16" x14ac:dyDescent="0.2">
      <c r="A1110" s="26"/>
      <c r="B1110" s="26"/>
      <c r="C1110" s="26"/>
      <c r="D1110" s="27"/>
      <c r="E1110" s="58"/>
      <c r="F1110" s="59"/>
      <c r="G1110" s="60"/>
      <c r="H1110" s="55"/>
      <c r="I1110" s="55"/>
      <c r="J1110" s="55"/>
      <c r="K1110" s="55"/>
      <c r="L1110" s="55"/>
      <c r="M1110" s="55"/>
      <c r="N1110" s="55"/>
      <c r="O1110" s="55"/>
      <c r="P1110" s="55"/>
    </row>
    <row r="1111" spans="1:16" x14ac:dyDescent="0.2">
      <c r="A1111" s="26"/>
      <c r="B1111" s="26"/>
      <c r="C1111" s="26"/>
      <c r="D1111" s="27"/>
      <c r="E1111" s="58"/>
      <c r="F1111" s="59"/>
      <c r="G1111" s="60"/>
      <c r="H1111" s="55"/>
      <c r="I1111" s="55"/>
      <c r="J1111" s="55"/>
      <c r="K1111" s="55"/>
      <c r="L1111" s="55"/>
      <c r="M1111" s="55"/>
      <c r="N1111" s="55"/>
      <c r="O1111" s="55"/>
      <c r="P1111" s="55"/>
    </row>
    <row r="1112" spans="1:16" x14ac:dyDescent="0.2">
      <c r="A1112" s="26"/>
      <c r="B1112" s="26"/>
      <c r="C1112" s="26"/>
      <c r="D1112" s="27"/>
      <c r="E1112" s="58"/>
      <c r="F1112" s="59"/>
      <c r="G1112" s="60"/>
      <c r="H1112" s="55"/>
      <c r="I1112" s="55"/>
      <c r="J1112" s="55"/>
      <c r="K1112" s="55"/>
      <c r="L1112" s="55"/>
      <c r="M1112" s="55"/>
      <c r="N1112" s="55"/>
      <c r="O1112" s="55"/>
      <c r="P1112" s="55"/>
    </row>
    <row r="1113" spans="1:16" x14ac:dyDescent="0.2">
      <c r="A1113" s="26"/>
      <c r="B1113" s="26"/>
      <c r="C1113" s="26"/>
      <c r="D1113" s="27"/>
      <c r="E1113" s="58"/>
      <c r="F1113" s="59"/>
      <c r="G1113" s="60"/>
      <c r="H1113" s="55"/>
      <c r="I1113" s="55"/>
      <c r="J1113" s="55"/>
      <c r="K1113" s="55"/>
      <c r="L1113" s="55"/>
      <c r="M1113" s="55"/>
      <c r="N1113" s="55"/>
      <c r="O1113" s="55"/>
      <c r="P1113" s="55"/>
    </row>
    <row r="1114" spans="1:16" x14ac:dyDescent="0.2">
      <c r="A1114" s="26"/>
      <c r="B1114" s="26"/>
      <c r="C1114" s="26"/>
      <c r="D1114" s="27"/>
      <c r="E1114" s="58"/>
      <c r="F1114" s="59"/>
      <c r="G1114" s="60"/>
      <c r="H1114" s="55"/>
      <c r="I1114" s="55"/>
      <c r="J1114" s="55"/>
      <c r="K1114" s="55"/>
      <c r="L1114" s="55"/>
      <c r="M1114" s="55"/>
      <c r="N1114" s="55"/>
      <c r="O1114" s="55"/>
      <c r="P1114" s="55"/>
    </row>
    <row r="1115" spans="1:16" x14ac:dyDescent="0.2">
      <c r="A1115" s="26"/>
      <c r="B1115" s="26"/>
      <c r="C1115" s="26"/>
      <c r="D1115" s="27"/>
      <c r="E1115" s="58"/>
      <c r="F1115" s="59"/>
      <c r="G1115" s="60"/>
      <c r="H1115" s="55"/>
      <c r="I1115" s="55"/>
      <c r="J1115" s="55"/>
      <c r="K1115" s="55"/>
      <c r="L1115" s="55"/>
      <c r="M1115" s="55"/>
      <c r="N1115" s="55"/>
      <c r="O1115" s="55"/>
      <c r="P1115" s="55"/>
    </row>
    <row r="1116" spans="1:16" x14ac:dyDescent="0.2">
      <c r="A1116" s="26"/>
      <c r="B1116" s="26"/>
      <c r="C1116" s="26"/>
      <c r="D1116" s="27"/>
      <c r="E1116" s="58"/>
      <c r="F1116" s="59"/>
      <c r="G1116" s="60"/>
      <c r="H1116" s="55"/>
      <c r="I1116" s="55"/>
      <c r="J1116" s="55"/>
      <c r="K1116" s="55"/>
      <c r="L1116" s="55"/>
      <c r="M1116" s="55"/>
      <c r="N1116" s="55"/>
      <c r="O1116" s="55"/>
      <c r="P1116" s="55"/>
    </row>
    <row r="1117" spans="1:16" x14ac:dyDescent="0.2">
      <c r="A1117" s="26"/>
      <c r="B1117" s="26"/>
      <c r="C1117" s="26"/>
      <c r="D1117" s="27"/>
      <c r="E1117" s="58"/>
      <c r="F1117" s="59"/>
      <c r="G1117" s="60"/>
      <c r="H1117" s="55"/>
      <c r="I1117" s="55"/>
      <c r="J1117" s="55"/>
      <c r="K1117" s="55"/>
      <c r="L1117" s="55"/>
      <c r="M1117" s="55"/>
      <c r="N1117" s="55"/>
      <c r="O1117" s="55"/>
      <c r="P1117" s="55"/>
    </row>
    <row r="1118" spans="1:16" x14ac:dyDescent="0.2">
      <c r="A1118" s="26"/>
      <c r="B1118" s="26"/>
      <c r="C1118" s="26"/>
      <c r="D1118" s="27"/>
      <c r="E1118" s="58"/>
      <c r="F1118" s="59"/>
      <c r="G1118" s="60"/>
      <c r="H1118" s="55"/>
      <c r="I1118" s="55"/>
      <c r="J1118" s="55"/>
      <c r="K1118" s="55"/>
      <c r="L1118" s="55"/>
      <c r="M1118" s="55"/>
      <c r="N1118" s="55"/>
      <c r="O1118" s="55"/>
      <c r="P1118" s="55"/>
    </row>
    <row r="1119" spans="1:16" x14ac:dyDescent="0.2">
      <c r="A1119" s="26"/>
      <c r="B1119" s="26"/>
      <c r="C1119" s="26"/>
      <c r="D1119" s="27"/>
      <c r="E1119" s="58"/>
      <c r="F1119" s="59"/>
      <c r="G1119" s="60"/>
      <c r="H1119" s="55"/>
      <c r="I1119" s="55"/>
      <c r="J1119" s="55"/>
      <c r="K1119" s="55"/>
      <c r="L1119" s="55"/>
      <c r="M1119" s="55"/>
      <c r="N1119" s="55"/>
      <c r="O1119" s="55"/>
      <c r="P1119" s="55"/>
    </row>
    <row r="1120" spans="1:16" x14ac:dyDescent="0.2">
      <c r="A1120" s="26"/>
      <c r="B1120" s="26"/>
      <c r="C1120" s="26"/>
      <c r="D1120" s="27"/>
      <c r="E1120" s="58"/>
      <c r="F1120" s="59"/>
      <c r="G1120" s="60"/>
      <c r="H1120" s="55"/>
      <c r="I1120" s="55"/>
      <c r="J1120" s="55"/>
      <c r="K1120" s="55"/>
      <c r="L1120" s="55"/>
      <c r="M1120" s="55"/>
      <c r="N1120" s="55"/>
      <c r="O1120" s="55"/>
      <c r="P1120" s="55"/>
    </row>
    <row r="1121" spans="1:16" x14ac:dyDescent="0.2">
      <c r="A1121" s="26"/>
      <c r="B1121" s="26"/>
      <c r="C1121" s="26"/>
      <c r="D1121" s="27"/>
      <c r="E1121" s="58"/>
      <c r="F1121" s="59"/>
      <c r="G1121" s="60"/>
      <c r="H1121" s="55"/>
      <c r="I1121" s="55"/>
      <c r="J1121" s="55"/>
      <c r="K1121" s="55"/>
      <c r="L1121" s="55"/>
      <c r="M1121" s="55"/>
      <c r="N1121" s="55"/>
      <c r="O1121" s="55"/>
      <c r="P1121" s="55"/>
    </row>
    <row r="1122" spans="1:16" x14ac:dyDescent="0.2">
      <c r="A1122" s="26"/>
      <c r="B1122" s="26"/>
      <c r="C1122" s="26"/>
      <c r="D1122" s="27"/>
      <c r="E1122" s="58"/>
      <c r="F1122" s="59"/>
      <c r="G1122" s="60"/>
      <c r="H1122" s="55"/>
      <c r="I1122" s="55"/>
      <c r="J1122" s="55"/>
      <c r="K1122" s="55"/>
      <c r="L1122" s="55"/>
      <c r="M1122" s="55"/>
      <c r="N1122" s="55"/>
      <c r="O1122" s="55"/>
      <c r="P1122" s="55"/>
    </row>
    <row r="1123" spans="1:16" x14ac:dyDescent="0.2">
      <c r="A1123" s="26"/>
      <c r="B1123" s="26"/>
      <c r="C1123" s="26"/>
      <c r="D1123" s="27"/>
      <c r="E1123" s="58"/>
      <c r="F1123" s="59"/>
      <c r="G1123" s="60"/>
      <c r="H1123" s="55"/>
      <c r="I1123" s="55"/>
      <c r="J1123" s="55"/>
      <c r="K1123" s="55"/>
      <c r="L1123" s="55"/>
      <c r="M1123" s="55"/>
      <c r="N1123" s="55"/>
      <c r="O1123" s="55"/>
      <c r="P1123" s="55"/>
    </row>
    <row r="1124" spans="1:16" x14ac:dyDescent="0.2">
      <c r="A1124" s="26"/>
      <c r="B1124" s="26"/>
      <c r="C1124" s="26"/>
      <c r="D1124" s="27"/>
      <c r="E1124" s="58"/>
      <c r="F1124" s="59"/>
      <c r="G1124" s="60"/>
      <c r="H1124" s="55"/>
      <c r="I1124" s="55"/>
      <c r="J1124" s="55"/>
      <c r="K1124" s="55"/>
      <c r="L1124" s="55"/>
      <c r="M1124" s="55"/>
      <c r="N1124" s="55"/>
      <c r="O1124" s="55"/>
      <c r="P1124" s="55"/>
    </row>
    <row r="1125" spans="1:16" x14ac:dyDescent="0.2">
      <c r="A1125" s="26"/>
      <c r="B1125" s="26"/>
      <c r="C1125" s="26"/>
      <c r="D1125" s="27"/>
      <c r="E1125" s="58"/>
      <c r="F1125" s="59"/>
      <c r="G1125" s="60"/>
      <c r="H1125" s="55"/>
      <c r="I1125" s="55"/>
      <c r="J1125" s="55"/>
      <c r="K1125" s="55"/>
      <c r="L1125" s="55"/>
      <c r="M1125" s="55"/>
      <c r="N1125" s="55"/>
      <c r="O1125" s="55"/>
      <c r="P1125" s="55"/>
    </row>
    <row r="1126" spans="1:16" x14ac:dyDescent="0.2">
      <c r="A1126" s="26"/>
      <c r="B1126" s="26"/>
      <c r="C1126" s="26"/>
      <c r="D1126" s="27"/>
      <c r="E1126" s="58"/>
      <c r="F1126" s="59"/>
      <c r="G1126" s="60"/>
      <c r="H1126" s="55"/>
      <c r="I1126" s="55"/>
      <c r="J1126" s="55"/>
      <c r="K1126" s="55"/>
      <c r="L1126" s="55"/>
      <c r="M1126" s="55"/>
      <c r="N1126" s="55"/>
      <c r="O1126" s="55"/>
      <c r="P1126" s="55"/>
    </row>
    <row r="1127" spans="1:16" x14ac:dyDescent="0.2">
      <c r="A1127" s="26"/>
      <c r="B1127" s="26"/>
      <c r="C1127" s="26"/>
      <c r="D1127" s="27"/>
      <c r="E1127" s="58"/>
      <c r="F1127" s="59"/>
      <c r="G1127" s="60"/>
      <c r="H1127" s="55"/>
      <c r="I1127" s="55"/>
      <c r="J1127" s="55"/>
      <c r="K1127" s="55"/>
      <c r="L1127" s="55"/>
      <c r="M1127" s="55"/>
      <c r="N1127" s="55"/>
      <c r="O1127" s="55"/>
      <c r="P1127" s="55"/>
    </row>
    <row r="1128" spans="1:16" x14ac:dyDescent="0.2">
      <c r="A1128" s="26"/>
      <c r="B1128" s="26"/>
      <c r="C1128" s="26"/>
      <c r="D1128" s="27"/>
      <c r="E1128" s="58"/>
      <c r="F1128" s="59"/>
      <c r="G1128" s="60"/>
      <c r="H1128" s="55"/>
      <c r="I1128" s="55"/>
      <c r="J1128" s="55"/>
      <c r="K1128" s="55"/>
      <c r="L1128" s="55"/>
      <c r="M1128" s="55"/>
      <c r="N1128" s="55"/>
      <c r="O1128" s="55"/>
      <c r="P1128" s="55"/>
    </row>
    <row r="1129" spans="1:16" x14ac:dyDescent="0.2">
      <c r="A1129" s="26"/>
      <c r="B1129" s="26"/>
      <c r="C1129" s="26"/>
      <c r="D1129" s="27"/>
      <c r="E1129" s="58"/>
      <c r="F1129" s="59"/>
      <c r="G1129" s="60"/>
      <c r="H1129" s="55"/>
      <c r="I1129" s="55"/>
      <c r="J1129" s="55"/>
      <c r="K1129" s="55"/>
      <c r="L1129" s="55"/>
      <c r="M1129" s="55"/>
      <c r="N1129" s="55"/>
      <c r="O1129" s="55"/>
      <c r="P1129" s="55"/>
    </row>
    <row r="1130" spans="1:16" x14ac:dyDescent="0.2">
      <c r="A1130" s="26"/>
      <c r="B1130" s="26"/>
      <c r="C1130" s="26"/>
      <c r="D1130" s="27"/>
      <c r="E1130" s="58"/>
      <c r="F1130" s="59"/>
      <c r="G1130" s="60"/>
      <c r="H1130" s="55"/>
      <c r="I1130" s="55"/>
      <c r="J1130" s="55"/>
      <c r="K1130" s="55"/>
      <c r="L1130" s="55"/>
      <c r="M1130" s="55"/>
      <c r="N1130" s="55"/>
      <c r="O1130" s="55"/>
      <c r="P1130" s="55"/>
    </row>
    <row r="1131" spans="1:16" x14ac:dyDescent="0.2">
      <c r="A1131" s="26"/>
      <c r="B1131" s="26"/>
      <c r="C1131" s="26"/>
      <c r="D1131" s="27"/>
      <c r="E1131" s="58"/>
      <c r="F1131" s="59"/>
      <c r="G1131" s="60"/>
      <c r="H1131" s="55"/>
      <c r="I1131" s="55"/>
      <c r="J1131" s="55"/>
      <c r="K1131" s="55"/>
      <c r="L1131" s="55"/>
      <c r="M1131" s="55"/>
      <c r="N1131" s="55"/>
      <c r="O1131" s="55"/>
      <c r="P1131" s="55"/>
    </row>
    <row r="1132" spans="1:16" x14ac:dyDescent="0.2">
      <c r="A1132" s="26"/>
      <c r="B1132" s="26"/>
      <c r="C1132" s="26"/>
      <c r="D1132" s="27"/>
      <c r="E1132" s="58"/>
      <c r="F1132" s="59"/>
      <c r="G1132" s="60"/>
      <c r="H1132" s="55"/>
      <c r="I1132" s="55"/>
      <c r="J1132" s="55"/>
      <c r="K1132" s="55"/>
      <c r="L1132" s="55"/>
      <c r="M1132" s="55"/>
      <c r="N1132" s="55"/>
      <c r="O1132" s="55"/>
      <c r="P1132" s="55"/>
    </row>
    <row r="1133" spans="1:16" x14ac:dyDescent="0.2">
      <c r="A1133" s="26"/>
      <c r="B1133" s="26"/>
      <c r="C1133" s="26"/>
      <c r="D1133" s="27"/>
      <c r="E1133" s="58"/>
      <c r="F1133" s="59"/>
      <c r="G1133" s="60"/>
      <c r="H1133" s="55"/>
      <c r="I1133" s="55"/>
      <c r="J1133" s="55"/>
      <c r="K1133" s="55"/>
      <c r="L1133" s="55"/>
      <c r="M1133" s="55"/>
      <c r="N1133" s="55"/>
      <c r="O1133" s="55"/>
      <c r="P1133" s="55"/>
    </row>
    <row r="1134" spans="1:16" x14ac:dyDescent="0.2">
      <c r="A1134" s="26"/>
      <c r="B1134" s="26"/>
      <c r="C1134" s="26"/>
      <c r="D1134" s="27"/>
      <c r="E1134" s="58"/>
      <c r="F1134" s="59"/>
      <c r="G1134" s="60"/>
      <c r="H1134" s="55"/>
      <c r="I1134" s="55"/>
      <c r="J1134" s="55"/>
      <c r="K1134" s="55"/>
      <c r="L1134" s="55"/>
      <c r="M1134" s="55"/>
      <c r="N1134" s="55"/>
      <c r="O1134" s="55"/>
      <c r="P1134" s="55"/>
    </row>
    <row r="1135" spans="1:16" x14ac:dyDescent="0.2">
      <c r="A1135" s="26"/>
      <c r="B1135" s="26"/>
      <c r="C1135" s="26"/>
      <c r="D1135" s="27"/>
      <c r="E1135" s="58"/>
      <c r="F1135" s="59"/>
      <c r="G1135" s="60"/>
      <c r="H1135" s="55"/>
      <c r="I1135" s="55"/>
      <c r="J1135" s="55"/>
      <c r="K1135" s="55"/>
      <c r="L1135" s="55"/>
      <c r="M1135" s="55"/>
      <c r="N1135" s="55"/>
      <c r="O1135" s="55"/>
      <c r="P1135" s="55"/>
    </row>
    <row r="1136" spans="1:16" x14ac:dyDescent="0.2">
      <c r="A1136" s="26"/>
      <c r="B1136" s="26"/>
      <c r="C1136" s="26"/>
      <c r="D1136" s="27"/>
      <c r="E1136" s="58"/>
      <c r="F1136" s="59"/>
      <c r="G1136" s="60"/>
      <c r="H1136" s="55"/>
      <c r="I1136" s="55"/>
      <c r="J1136" s="55"/>
      <c r="K1136" s="55"/>
      <c r="L1136" s="55"/>
      <c r="M1136" s="55"/>
      <c r="N1136" s="55"/>
      <c r="O1136" s="55"/>
      <c r="P1136" s="55"/>
    </row>
    <row r="1137" spans="1:16" x14ac:dyDescent="0.2">
      <c r="A1137" s="26"/>
      <c r="B1137" s="26"/>
      <c r="C1137" s="26"/>
      <c r="D1137" s="27"/>
      <c r="E1137" s="58"/>
      <c r="F1137" s="59"/>
      <c r="G1137" s="60"/>
      <c r="H1137" s="55"/>
      <c r="I1137" s="55"/>
      <c r="J1137" s="55"/>
      <c r="K1137" s="55"/>
      <c r="L1137" s="55"/>
      <c r="M1137" s="55"/>
      <c r="N1137" s="55"/>
      <c r="O1137" s="55"/>
      <c r="P1137" s="55"/>
    </row>
    <row r="1138" spans="1:16" x14ac:dyDescent="0.2">
      <c r="A1138" s="26"/>
      <c r="B1138" s="26"/>
      <c r="C1138" s="26"/>
      <c r="D1138" s="27"/>
      <c r="E1138" s="58"/>
      <c r="F1138" s="59"/>
      <c r="G1138" s="60"/>
      <c r="H1138" s="55"/>
      <c r="I1138" s="55"/>
      <c r="J1138" s="55"/>
      <c r="K1138" s="55"/>
      <c r="L1138" s="55"/>
      <c r="M1138" s="55"/>
      <c r="N1138" s="55"/>
      <c r="O1138" s="55"/>
      <c r="P1138" s="55"/>
    </row>
    <row r="1139" spans="1:16" x14ac:dyDescent="0.2">
      <c r="A1139" s="26"/>
      <c r="B1139" s="26"/>
      <c r="C1139" s="26"/>
      <c r="D1139" s="27"/>
      <c r="E1139" s="58"/>
      <c r="F1139" s="59"/>
      <c r="G1139" s="60"/>
      <c r="H1139" s="55"/>
      <c r="I1139" s="55"/>
      <c r="J1139" s="55"/>
      <c r="K1139" s="55"/>
      <c r="L1139" s="55"/>
      <c r="M1139" s="55"/>
      <c r="N1139" s="55"/>
      <c r="O1139" s="55"/>
      <c r="P1139" s="55"/>
    </row>
    <row r="1140" spans="1:16" x14ac:dyDescent="0.2">
      <c r="A1140" s="26"/>
      <c r="B1140" s="26"/>
      <c r="C1140" s="26"/>
      <c r="D1140" s="27"/>
      <c r="E1140" s="58"/>
      <c r="F1140" s="59"/>
      <c r="G1140" s="60"/>
      <c r="H1140" s="55"/>
      <c r="I1140" s="55"/>
      <c r="J1140" s="55"/>
      <c r="K1140" s="55"/>
      <c r="L1140" s="55"/>
      <c r="M1140" s="55"/>
      <c r="N1140" s="55"/>
      <c r="O1140" s="55"/>
      <c r="P1140" s="55"/>
    </row>
    <row r="1141" spans="1:16" x14ac:dyDescent="0.2">
      <c r="A1141" s="26"/>
      <c r="B1141" s="26"/>
      <c r="C1141" s="26"/>
      <c r="D1141" s="27"/>
      <c r="E1141" s="58"/>
      <c r="F1141" s="59"/>
      <c r="G1141" s="60"/>
      <c r="H1141" s="55"/>
      <c r="I1141" s="55"/>
      <c r="J1141" s="55"/>
      <c r="K1141" s="55"/>
      <c r="L1141" s="55"/>
      <c r="M1141" s="55"/>
      <c r="N1141" s="55"/>
      <c r="O1141" s="55"/>
      <c r="P1141" s="55"/>
    </row>
    <row r="1142" spans="1:16" x14ac:dyDescent="0.2">
      <c r="A1142" s="26"/>
      <c r="B1142" s="26"/>
      <c r="C1142" s="26"/>
      <c r="D1142" s="27"/>
      <c r="E1142" s="58"/>
      <c r="F1142" s="59"/>
      <c r="G1142" s="60"/>
      <c r="H1142" s="55"/>
      <c r="I1142" s="55"/>
      <c r="J1142" s="55"/>
      <c r="K1142" s="55"/>
      <c r="L1142" s="55"/>
      <c r="M1142" s="55"/>
      <c r="N1142" s="55"/>
      <c r="O1142" s="55"/>
      <c r="P1142" s="55"/>
    </row>
    <row r="1143" spans="1:16" x14ac:dyDescent="0.2">
      <c r="A1143" s="26"/>
      <c r="B1143" s="26"/>
      <c r="C1143" s="26"/>
      <c r="D1143" s="27"/>
      <c r="E1143" s="58"/>
      <c r="F1143" s="59"/>
      <c r="G1143" s="60"/>
      <c r="H1143" s="55"/>
      <c r="I1143" s="55"/>
      <c r="J1143" s="55"/>
      <c r="K1143" s="55"/>
      <c r="L1143" s="55"/>
      <c r="M1143" s="55"/>
      <c r="N1143" s="55"/>
      <c r="O1143" s="55"/>
      <c r="P1143" s="55"/>
    </row>
    <row r="1144" spans="1:16" x14ac:dyDescent="0.2">
      <c r="A1144" s="26"/>
      <c r="B1144" s="26"/>
      <c r="C1144" s="26"/>
      <c r="D1144" s="27"/>
      <c r="E1144" s="58"/>
      <c r="F1144" s="59"/>
      <c r="G1144" s="60"/>
      <c r="H1144" s="55"/>
      <c r="I1144" s="55"/>
      <c r="J1144" s="55"/>
      <c r="K1144" s="55"/>
      <c r="L1144" s="55"/>
      <c r="M1144" s="55"/>
      <c r="N1144" s="55"/>
      <c r="O1144" s="55"/>
      <c r="P1144" s="55"/>
    </row>
    <row r="1145" spans="1:16" x14ac:dyDescent="0.2">
      <c r="A1145" s="26"/>
      <c r="B1145" s="26"/>
      <c r="C1145" s="26"/>
      <c r="D1145" s="27"/>
      <c r="E1145" s="58"/>
      <c r="F1145" s="59"/>
      <c r="G1145" s="60"/>
      <c r="H1145" s="55"/>
      <c r="I1145" s="55"/>
      <c r="J1145" s="55"/>
      <c r="K1145" s="55"/>
      <c r="L1145" s="55"/>
      <c r="M1145" s="55"/>
      <c r="N1145" s="55"/>
      <c r="O1145" s="55"/>
      <c r="P1145" s="55"/>
    </row>
    <row r="1146" spans="1:16" x14ac:dyDescent="0.2">
      <c r="A1146" s="26"/>
      <c r="B1146" s="26"/>
      <c r="C1146" s="26"/>
      <c r="D1146" s="27"/>
      <c r="E1146" s="58"/>
      <c r="F1146" s="59"/>
      <c r="G1146" s="60"/>
      <c r="H1146" s="55"/>
      <c r="I1146" s="55"/>
      <c r="J1146" s="55"/>
      <c r="K1146" s="55"/>
      <c r="L1146" s="55"/>
      <c r="M1146" s="55"/>
      <c r="N1146" s="55"/>
      <c r="O1146" s="55"/>
      <c r="P1146" s="55"/>
    </row>
    <row r="1147" spans="1:16" x14ac:dyDescent="0.2">
      <c r="A1147" s="26"/>
      <c r="B1147" s="26"/>
      <c r="C1147" s="26"/>
      <c r="D1147" s="27"/>
      <c r="E1147" s="58"/>
      <c r="F1147" s="59"/>
      <c r="G1147" s="60"/>
      <c r="H1147" s="55"/>
      <c r="I1147" s="55"/>
      <c r="J1147" s="55"/>
      <c r="K1147" s="55"/>
      <c r="L1147" s="55"/>
      <c r="M1147" s="55"/>
      <c r="N1147" s="55"/>
      <c r="O1147" s="55"/>
      <c r="P1147" s="55"/>
    </row>
    <row r="1148" spans="1:16" x14ac:dyDescent="0.2">
      <c r="A1148" s="26"/>
      <c r="B1148" s="26"/>
      <c r="C1148" s="26"/>
      <c r="D1148" s="27"/>
      <c r="E1148" s="58"/>
      <c r="F1148" s="59"/>
      <c r="G1148" s="60"/>
      <c r="H1148" s="55"/>
      <c r="I1148" s="55"/>
      <c r="J1148" s="55"/>
      <c r="K1148" s="55"/>
      <c r="L1148" s="55"/>
      <c r="M1148" s="55"/>
      <c r="N1148" s="55"/>
      <c r="O1148" s="55"/>
      <c r="P1148" s="55"/>
    </row>
    <row r="1149" spans="1:16" x14ac:dyDescent="0.2">
      <c r="A1149" s="26"/>
      <c r="B1149" s="26"/>
      <c r="C1149" s="26"/>
      <c r="D1149" s="27"/>
      <c r="E1149" s="58"/>
      <c r="F1149" s="59"/>
      <c r="G1149" s="60"/>
      <c r="H1149" s="55"/>
      <c r="I1149" s="55"/>
      <c r="J1149" s="55"/>
      <c r="K1149" s="55"/>
      <c r="L1149" s="55"/>
      <c r="M1149" s="55"/>
      <c r="N1149" s="55"/>
      <c r="O1149" s="55"/>
      <c r="P1149" s="55"/>
    </row>
    <row r="1150" spans="1:16" x14ac:dyDescent="0.2">
      <c r="A1150" s="26"/>
      <c r="B1150" s="26"/>
      <c r="C1150" s="26"/>
      <c r="D1150" s="27"/>
      <c r="E1150" s="58"/>
      <c r="F1150" s="59"/>
      <c r="G1150" s="60"/>
      <c r="H1150" s="55"/>
      <c r="I1150" s="55"/>
      <c r="J1150" s="55"/>
      <c r="K1150" s="55"/>
      <c r="L1150" s="55"/>
      <c r="M1150" s="55"/>
      <c r="N1150" s="55"/>
      <c r="O1150" s="55"/>
      <c r="P1150" s="55"/>
    </row>
    <row r="1151" spans="1:16" x14ac:dyDescent="0.2">
      <c r="A1151" s="26"/>
      <c r="B1151" s="26"/>
      <c r="C1151" s="26"/>
      <c r="D1151" s="27"/>
      <c r="E1151" s="58"/>
      <c r="F1151" s="59"/>
      <c r="G1151" s="60"/>
      <c r="H1151" s="55"/>
      <c r="I1151" s="55"/>
      <c r="J1151" s="55"/>
      <c r="K1151" s="55"/>
      <c r="L1151" s="55"/>
      <c r="M1151" s="55"/>
      <c r="N1151" s="55"/>
      <c r="O1151" s="55"/>
      <c r="P1151" s="55"/>
    </row>
    <row r="1152" spans="1:16" x14ac:dyDescent="0.2">
      <c r="A1152" s="26"/>
      <c r="B1152" s="26"/>
      <c r="C1152" s="26"/>
      <c r="D1152" s="27"/>
      <c r="E1152" s="58"/>
      <c r="F1152" s="59"/>
      <c r="G1152" s="60"/>
      <c r="H1152" s="55"/>
      <c r="I1152" s="55"/>
      <c r="J1152" s="55"/>
      <c r="K1152" s="55"/>
      <c r="L1152" s="55"/>
      <c r="M1152" s="55"/>
      <c r="N1152" s="55"/>
      <c r="O1152" s="55"/>
      <c r="P1152" s="55"/>
    </row>
    <row r="1153" spans="1:16" x14ac:dyDescent="0.2">
      <c r="A1153" s="26"/>
      <c r="B1153" s="26"/>
      <c r="C1153" s="26"/>
      <c r="D1153" s="27"/>
      <c r="E1153" s="58"/>
      <c r="F1153" s="59"/>
      <c r="G1153" s="60"/>
      <c r="H1153" s="55"/>
      <c r="I1153" s="55"/>
      <c r="J1153" s="55"/>
      <c r="K1153" s="55"/>
      <c r="L1153" s="55"/>
      <c r="M1153" s="55"/>
      <c r="N1153" s="55"/>
      <c r="O1153" s="55"/>
      <c r="P1153" s="55"/>
    </row>
    <row r="1154" spans="1:16" x14ac:dyDescent="0.2">
      <c r="A1154" s="26"/>
      <c r="B1154" s="26"/>
      <c r="C1154" s="26"/>
      <c r="D1154" s="27"/>
      <c r="E1154" s="58"/>
      <c r="F1154" s="59"/>
      <c r="G1154" s="60"/>
      <c r="H1154" s="55"/>
      <c r="I1154" s="55"/>
      <c r="J1154" s="55"/>
      <c r="K1154" s="55"/>
      <c r="L1154" s="55"/>
      <c r="M1154" s="55"/>
      <c r="N1154" s="55"/>
      <c r="O1154" s="55"/>
      <c r="P1154" s="55"/>
    </row>
    <row r="1155" spans="1:16" x14ac:dyDescent="0.2">
      <c r="A1155" s="26"/>
      <c r="B1155" s="26"/>
      <c r="C1155" s="26"/>
      <c r="D1155" s="27"/>
      <c r="E1155" s="58"/>
      <c r="F1155" s="59"/>
      <c r="G1155" s="60"/>
      <c r="H1155" s="55"/>
      <c r="I1155" s="55"/>
      <c r="J1155" s="55"/>
      <c r="K1155" s="55"/>
      <c r="L1155" s="55"/>
      <c r="M1155" s="55"/>
      <c r="N1155" s="55"/>
      <c r="O1155" s="55"/>
      <c r="P1155" s="55"/>
    </row>
    <row r="1156" spans="1:16" x14ac:dyDescent="0.2">
      <c r="A1156" s="26"/>
      <c r="B1156" s="26"/>
      <c r="C1156" s="26"/>
      <c r="D1156" s="27"/>
      <c r="E1156" s="58"/>
      <c r="F1156" s="59"/>
      <c r="G1156" s="60"/>
      <c r="H1156" s="55"/>
      <c r="I1156" s="55"/>
      <c r="J1156" s="55"/>
      <c r="K1156" s="55"/>
      <c r="L1156" s="55"/>
      <c r="M1156" s="55"/>
      <c r="N1156" s="55"/>
      <c r="O1156" s="55"/>
      <c r="P1156" s="55"/>
    </row>
    <row r="1157" spans="1:16" x14ac:dyDescent="0.2">
      <c r="A1157" s="26"/>
      <c r="B1157" s="26"/>
      <c r="C1157" s="26"/>
      <c r="D1157" s="27"/>
      <c r="E1157" s="58"/>
      <c r="F1157" s="59"/>
      <c r="G1157" s="60"/>
      <c r="H1157" s="55"/>
      <c r="I1157" s="55"/>
      <c r="J1157" s="55"/>
      <c r="K1157" s="55"/>
      <c r="L1157" s="55"/>
      <c r="M1157" s="55"/>
      <c r="N1157" s="55"/>
      <c r="O1157" s="55"/>
      <c r="P1157" s="55"/>
    </row>
    <row r="1158" spans="1:16" x14ac:dyDescent="0.2">
      <c r="A1158" s="26"/>
      <c r="B1158" s="26"/>
      <c r="C1158" s="26"/>
      <c r="D1158" s="27"/>
      <c r="E1158" s="58"/>
      <c r="F1158" s="59"/>
      <c r="G1158" s="60"/>
      <c r="H1158" s="55"/>
      <c r="I1158" s="55"/>
      <c r="J1158" s="55"/>
      <c r="K1158" s="55"/>
      <c r="L1158" s="55"/>
      <c r="M1158" s="55"/>
      <c r="N1158" s="55"/>
      <c r="O1158" s="55"/>
      <c r="P1158" s="55"/>
    </row>
    <row r="1159" spans="1:16" x14ac:dyDescent="0.2">
      <c r="A1159" s="26"/>
      <c r="B1159" s="26"/>
      <c r="C1159" s="26"/>
      <c r="D1159" s="27"/>
      <c r="E1159" s="58"/>
      <c r="F1159" s="59"/>
      <c r="G1159" s="60"/>
      <c r="H1159" s="55"/>
      <c r="I1159" s="55"/>
      <c r="J1159" s="55"/>
      <c r="K1159" s="55"/>
      <c r="L1159" s="55"/>
      <c r="M1159" s="55"/>
      <c r="N1159" s="55"/>
      <c r="O1159" s="55"/>
      <c r="P1159" s="55"/>
    </row>
    <row r="1160" spans="1:16" x14ac:dyDescent="0.2">
      <c r="A1160" s="26"/>
      <c r="B1160" s="26"/>
      <c r="C1160" s="26"/>
      <c r="D1160" s="27"/>
      <c r="E1160" s="58"/>
      <c r="F1160" s="59"/>
      <c r="G1160" s="60"/>
      <c r="H1160" s="55"/>
      <c r="I1160" s="55"/>
      <c r="J1160" s="55"/>
      <c r="K1160" s="55"/>
      <c r="L1160" s="55"/>
      <c r="M1160" s="55"/>
      <c r="N1160" s="55"/>
      <c r="O1160" s="55"/>
      <c r="P1160" s="55"/>
    </row>
    <row r="1161" spans="1:16" x14ac:dyDescent="0.2">
      <c r="A1161" s="26"/>
      <c r="B1161" s="26"/>
      <c r="C1161" s="26"/>
      <c r="D1161" s="27"/>
      <c r="E1161" s="58"/>
      <c r="F1161" s="59"/>
      <c r="G1161" s="60"/>
      <c r="H1161" s="55"/>
      <c r="I1161" s="55"/>
      <c r="J1161" s="55"/>
      <c r="K1161" s="55"/>
      <c r="L1161" s="55"/>
      <c r="M1161" s="55"/>
      <c r="N1161" s="55"/>
      <c r="O1161" s="55"/>
      <c r="P1161" s="55"/>
    </row>
    <row r="1162" spans="1:16" x14ac:dyDescent="0.2">
      <c r="A1162" s="26"/>
      <c r="B1162" s="26"/>
      <c r="C1162" s="26"/>
      <c r="D1162" s="27"/>
      <c r="E1162" s="58"/>
      <c r="F1162" s="59"/>
      <c r="G1162" s="60"/>
      <c r="H1162" s="55"/>
      <c r="I1162" s="55"/>
      <c r="J1162" s="55"/>
      <c r="K1162" s="55"/>
      <c r="L1162" s="55"/>
      <c r="M1162" s="55"/>
      <c r="N1162" s="55"/>
      <c r="O1162" s="55"/>
      <c r="P1162" s="55"/>
    </row>
    <row r="1163" spans="1:16" x14ac:dyDescent="0.2">
      <c r="A1163" s="26"/>
      <c r="B1163" s="26"/>
      <c r="C1163" s="26"/>
      <c r="D1163" s="27"/>
      <c r="E1163" s="58"/>
      <c r="F1163" s="59"/>
      <c r="G1163" s="60"/>
      <c r="H1163" s="55"/>
      <c r="I1163" s="55"/>
      <c r="J1163" s="55"/>
      <c r="K1163" s="55"/>
      <c r="L1163" s="55"/>
      <c r="M1163" s="55"/>
      <c r="N1163" s="55"/>
      <c r="O1163" s="55"/>
      <c r="P1163" s="55"/>
    </row>
    <row r="1164" spans="1:16" x14ac:dyDescent="0.2">
      <c r="A1164" s="26"/>
      <c r="B1164" s="26"/>
      <c r="C1164" s="26"/>
      <c r="D1164" s="27"/>
      <c r="E1164" s="58"/>
      <c r="F1164" s="59"/>
      <c r="G1164" s="60"/>
      <c r="H1164" s="55"/>
      <c r="I1164" s="55"/>
      <c r="J1164" s="55"/>
      <c r="K1164" s="55"/>
      <c r="L1164" s="55"/>
      <c r="M1164" s="55"/>
      <c r="N1164" s="55"/>
      <c r="O1164" s="55"/>
      <c r="P1164" s="55"/>
    </row>
    <row r="1165" spans="1:16" x14ac:dyDescent="0.2">
      <c r="A1165" s="26"/>
      <c r="B1165" s="26"/>
      <c r="C1165" s="26"/>
      <c r="D1165" s="27"/>
      <c r="E1165" s="58"/>
      <c r="F1165" s="59"/>
      <c r="G1165" s="60"/>
      <c r="H1165" s="55"/>
      <c r="I1165" s="55"/>
      <c r="J1165" s="55"/>
      <c r="K1165" s="55"/>
      <c r="L1165" s="55"/>
      <c r="M1165" s="55"/>
      <c r="N1165" s="55"/>
      <c r="O1165" s="55"/>
      <c r="P1165" s="55"/>
    </row>
    <row r="1166" spans="1:16" x14ac:dyDescent="0.2">
      <c r="A1166" s="26"/>
      <c r="B1166" s="26"/>
      <c r="C1166" s="26"/>
      <c r="D1166" s="27"/>
      <c r="E1166" s="58"/>
      <c r="F1166" s="59"/>
      <c r="G1166" s="60"/>
      <c r="H1166" s="55"/>
      <c r="I1166" s="55"/>
      <c r="J1166" s="55"/>
      <c r="K1166" s="55"/>
      <c r="L1166" s="55"/>
      <c r="M1166" s="55"/>
      <c r="N1166" s="55"/>
      <c r="O1166" s="55"/>
      <c r="P1166" s="55"/>
    </row>
    <row r="1167" spans="1:16" x14ac:dyDescent="0.2">
      <c r="A1167" s="26"/>
      <c r="B1167" s="26"/>
      <c r="C1167" s="26"/>
      <c r="D1167" s="27"/>
      <c r="E1167" s="58"/>
      <c r="F1167" s="59"/>
      <c r="G1167" s="60"/>
      <c r="H1167" s="55"/>
      <c r="I1167" s="55"/>
      <c r="J1167" s="55"/>
      <c r="K1167" s="55"/>
      <c r="L1167" s="55"/>
      <c r="M1167" s="55"/>
      <c r="N1167" s="55"/>
      <c r="O1167" s="55"/>
      <c r="P1167" s="55"/>
    </row>
    <row r="1168" spans="1:16" x14ac:dyDescent="0.2">
      <c r="A1168" s="26"/>
      <c r="B1168" s="26"/>
      <c r="C1168" s="26"/>
      <c r="D1168" s="27"/>
      <c r="E1168" s="58"/>
      <c r="F1168" s="59"/>
      <c r="G1168" s="60"/>
      <c r="H1168" s="55"/>
      <c r="I1168" s="55"/>
      <c r="J1168" s="55"/>
      <c r="K1168" s="55"/>
      <c r="L1168" s="55"/>
      <c r="M1168" s="55"/>
      <c r="N1168" s="55"/>
      <c r="O1168" s="55"/>
      <c r="P1168" s="55"/>
    </row>
    <row r="1169" spans="1:16" x14ac:dyDescent="0.2">
      <c r="A1169" s="26"/>
      <c r="B1169" s="26"/>
      <c r="C1169" s="26"/>
      <c r="D1169" s="27"/>
      <c r="E1169" s="58"/>
      <c r="F1169" s="59"/>
      <c r="G1169" s="60"/>
      <c r="H1169" s="55"/>
      <c r="I1169" s="55"/>
      <c r="J1169" s="55"/>
      <c r="K1169" s="55"/>
      <c r="L1169" s="55"/>
      <c r="M1169" s="55"/>
      <c r="N1169" s="55"/>
      <c r="O1169" s="55"/>
      <c r="P1169" s="55"/>
    </row>
    <row r="1170" spans="1:16" x14ac:dyDescent="0.2">
      <c r="A1170" s="26"/>
      <c r="B1170" s="26"/>
      <c r="C1170" s="26"/>
      <c r="D1170" s="27"/>
      <c r="E1170" s="58"/>
      <c r="F1170" s="59"/>
      <c r="G1170" s="60"/>
      <c r="H1170" s="55"/>
      <c r="I1170" s="55"/>
      <c r="J1170" s="55"/>
      <c r="K1170" s="55"/>
      <c r="L1170" s="55"/>
      <c r="M1170" s="55"/>
      <c r="N1170" s="55"/>
      <c r="O1170" s="55"/>
      <c r="P1170" s="55"/>
    </row>
    <row r="1171" spans="1:16" x14ac:dyDescent="0.2">
      <c r="A1171" s="26"/>
      <c r="B1171" s="26"/>
      <c r="C1171" s="26"/>
      <c r="D1171" s="27"/>
      <c r="E1171" s="58"/>
      <c r="F1171" s="59"/>
      <c r="G1171" s="60"/>
      <c r="H1171" s="55"/>
      <c r="I1171" s="55"/>
      <c r="J1171" s="55"/>
      <c r="K1171" s="55"/>
      <c r="L1171" s="55"/>
      <c r="M1171" s="55"/>
      <c r="N1171" s="55"/>
      <c r="O1171" s="55"/>
      <c r="P1171" s="55"/>
    </row>
    <row r="1172" spans="1:16" x14ac:dyDescent="0.2">
      <c r="A1172" s="26"/>
      <c r="B1172" s="26"/>
      <c r="C1172" s="26"/>
      <c r="D1172" s="27"/>
      <c r="E1172" s="58"/>
      <c r="F1172" s="59"/>
      <c r="G1172" s="60"/>
      <c r="H1172" s="55"/>
      <c r="I1172" s="55"/>
      <c r="J1172" s="55"/>
      <c r="K1172" s="55"/>
      <c r="L1172" s="55"/>
      <c r="M1172" s="55"/>
      <c r="N1172" s="55"/>
      <c r="O1172" s="55"/>
      <c r="P1172" s="55"/>
    </row>
    <row r="1173" spans="1:16" x14ac:dyDescent="0.2">
      <c r="A1173" s="26"/>
      <c r="B1173" s="26"/>
      <c r="C1173" s="26"/>
      <c r="D1173" s="27"/>
      <c r="E1173" s="58"/>
      <c r="F1173" s="59"/>
      <c r="G1173" s="60"/>
      <c r="H1173" s="55"/>
      <c r="I1173" s="55"/>
      <c r="J1173" s="55"/>
      <c r="K1173" s="55"/>
      <c r="L1173" s="55"/>
      <c r="M1173" s="55"/>
      <c r="N1173" s="55"/>
      <c r="O1173" s="55"/>
      <c r="P1173" s="55"/>
    </row>
    <row r="1174" spans="1:16" x14ac:dyDescent="0.2">
      <c r="A1174" s="26"/>
      <c r="B1174" s="26"/>
      <c r="C1174" s="26"/>
      <c r="D1174" s="27"/>
      <c r="E1174" s="58"/>
      <c r="F1174" s="59"/>
      <c r="G1174" s="60"/>
      <c r="H1174" s="55"/>
      <c r="I1174" s="55"/>
      <c r="J1174" s="55"/>
      <c r="K1174" s="55"/>
      <c r="L1174" s="55"/>
      <c r="M1174" s="55"/>
      <c r="N1174" s="55"/>
      <c r="O1174" s="55"/>
      <c r="P1174" s="55"/>
    </row>
    <row r="1175" spans="1:16" x14ac:dyDescent="0.2">
      <c r="A1175" s="26"/>
      <c r="B1175" s="26"/>
      <c r="C1175" s="26"/>
      <c r="D1175" s="27"/>
      <c r="E1175" s="58"/>
      <c r="F1175" s="59"/>
      <c r="G1175" s="60"/>
      <c r="H1175" s="55"/>
      <c r="I1175" s="55"/>
      <c r="J1175" s="55"/>
      <c r="K1175" s="55"/>
      <c r="L1175" s="55"/>
      <c r="M1175" s="55"/>
      <c r="N1175" s="55"/>
      <c r="O1175" s="55"/>
      <c r="P1175" s="55"/>
    </row>
    <row r="1176" spans="1:16" x14ac:dyDescent="0.2">
      <c r="A1176" s="26"/>
      <c r="B1176" s="26"/>
      <c r="C1176" s="26"/>
      <c r="D1176" s="27"/>
      <c r="E1176" s="58"/>
      <c r="F1176" s="59"/>
      <c r="G1176" s="60"/>
      <c r="H1176" s="55"/>
      <c r="I1176" s="55"/>
      <c r="J1176" s="55"/>
      <c r="K1176" s="55"/>
      <c r="L1176" s="55"/>
      <c r="M1176" s="55"/>
      <c r="N1176" s="55"/>
      <c r="O1176" s="55"/>
      <c r="P1176" s="55"/>
    </row>
    <row r="1177" spans="1:16" x14ac:dyDescent="0.2">
      <c r="A1177" s="26"/>
      <c r="B1177" s="26"/>
      <c r="C1177" s="26"/>
      <c r="D1177" s="27"/>
      <c r="E1177" s="58"/>
      <c r="F1177" s="59"/>
      <c r="G1177" s="60"/>
      <c r="H1177" s="55"/>
      <c r="I1177" s="55"/>
      <c r="J1177" s="55"/>
      <c r="K1177" s="55"/>
      <c r="L1177" s="55"/>
      <c r="M1177" s="55"/>
      <c r="N1177" s="55"/>
      <c r="O1177" s="55"/>
      <c r="P1177" s="55"/>
    </row>
    <row r="1178" spans="1:16" x14ac:dyDescent="0.2">
      <c r="A1178" s="26"/>
      <c r="B1178" s="26"/>
      <c r="C1178" s="26"/>
      <c r="D1178" s="27"/>
      <c r="E1178" s="58"/>
      <c r="F1178" s="59"/>
      <c r="G1178" s="60"/>
      <c r="H1178" s="55"/>
      <c r="I1178" s="55"/>
      <c r="J1178" s="55"/>
      <c r="K1178" s="55"/>
      <c r="L1178" s="55"/>
      <c r="M1178" s="55"/>
      <c r="N1178" s="55"/>
      <c r="O1178" s="55"/>
      <c r="P1178" s="55"/>
    </row>
    <row r="1179" spans="1:16" x14ac:dyDescent="0.2">
      <c r="A1179" s="26"/>
      <c r="B1179" s="26"/>
      <c r="C1179" s="26"/>
      <c r="D1179" s="27"/>
      <c r="E1179" s="58"/>
      <c r="F1179" s="59"/>
      <c r="G1179" s="60"/>
      <c r="H1179" s="55"/>
      <c r="I1179" s="55"/>
      <c r="J1179" s="55"/>
      <c r="K1179" s="55"/>
      <c r="L1179" s="55"/>
      <c r="M1179" s="55"/>
      <c r="N1179" s="55"/>
      <c r="O1179" s="55"/>
      <c r="P1179" s="55"/>
    </row>
    <row r="1180" spans="1:16" x14ac:dyDescent="0.2">
      <c r="A1180" s="26"/>
      <c r="B1180" s="26"/>
      <c r="C1180" s="26"/>
      <c r="D1180" s="27"/>
      <c r="E1180" s="58"/>
      <c r="F1180" s="59"/>
      <c r="G1180" s="60"/>
      <c r="H1180" s="55"/>
      <c r="I1180" s="55"/>
      <c r="J1180" s="55"/>
      <c r="K1180" s="55"/>
      <c r="L1180" s="55"/>
      <c r="M1180" s="55"/>
      <c r="N1180" s="55"/>
      <c r="O1180" s="55"/>
      <c r="P1180" s="55"/>
    </row>
    <row r="1181" spans="1:16" x14ac:dyDescent="0.2">
      <c r="A1181" s="26"/>
      <c r="B1181" s="26"/>
      <c r="C1181" s="26"/>
      <c r="D1181" s="27"/>
      <c r="E1181" s="58"/>
      <c r="F1181" s="59"/>
      <c r="G1181" s="60"/>
      <c r="H1181" s="55"/>
      <c r="I1181" s="55"/>
      <c r="J1181" s="55"/>
      <c r="K1181" s="55"/>
      <c r="L1181" s="55"/>
      <c r="M1181" s="55"/>
      <c r="N1181" s="55"/>
      <c r="O1181" s="55"/>
      <c r="P1181" s="55"/>
    </row>
    <row r="1182" spans="1:16" x14ac:dyDescent="0.2">
      <c r="A1182" s="26"/>
      <c r="B1182" s="26"/>
      <c r="C1182" s="26"/>
      <c r="D1182" s="27"/>
      <c r="E1182" s="58"/>
      <c r="F1182" s="59"/>
      <c r="G1182" s="60"/>
      <c r="H1182" s="55"/>
      <c r="I1182" s="55"/>
      <c r="J1182" s="55"/>
      <c r="K1182" s="55"/>
      <c r="L1182" s="55"/>
      <c r="M1182" s="55"/>
      <c r="N1182" s="55"/>
      <c r="O1182" s="55"/>
      <c r="P1182" s="55"/>
    </row>
    <row r="1183" spans="1:16" x14ac:dyDescent="0.2">
      <c r="A1183" s="26"/>
      <c r="B1183" s="26"/>
      <c r="C1183" s="26"/>
      <c r="D1183" s="27"/>
      <c r="E1183" s="58"/>
      <c r="F1183" s="59"/>
      <c r="G1183" s="60"/>
      <c r="H1183" s="55"/>
      <c r="I1183" s="55"/>
      <c r="J1183" s="55"/>
      <c r="K1183" s="55"/>
      <c r="L1183" s="55"/>
      <c r="M1183" s="55"/>
      <c r="N1183" s="55"/>
      <c r="O1183" s="55"/>
      <c r="P1183" s="55"/>
    </row>
    <row r="1184" spans="1:16" x14ac:dyDescent="0.2">
      <c r="A1184" s="26"/>
      <c r="B1184" s="26"/>
      <c r="C1184" s="26"/>
      <c r="D1184" s="27"/>
      <c r="E1184" s="58"/>
      <c r="F1184" s="59"/>
      <c r="G1184" s="60"/>
      <c r="H1184" s="55"/>
      <c r="I1184" s="55"/>
      <c r="J1184" s="55"/>
      <c r="K1184" s="55"/>
      <c r="L1184" s="55"/>
      <c r="M1184" s="55"/>
      <c r="N1184" s="55"/>
      <c r="O1184" s="55"/>
      <c r="P1184" s="55"/>
    </row>
    <row r="1185" spans="1:16" x14ac:dyDescent="0.2">
      <c r="A1185" s="26"/>
      <c r="B1185" s="26"/>
      <c r="C1185" s="26"/>
      <c r="D1185" s="27"/>
      <c r="E1185" s="58"/>
      <c r="F1185" s="59"/>
      <c r="G1185" s="60"/>
      <c r="H1185" s="55"/>
      <c r="I1185" s="55"/>
      <c r="J1185" s="55"/>
      <c r="K1185" s="55"/>
      <c r="L1185" s="55"/>
      <c r="M1185" s="55"/>
      <c r="N1185" s="55"/>
      <c r="O1185" s="55"/>
      <c r="P1185" s="55"/>
    </row>
    <row r="1186" spans="1:16" x14ac:dyDescent="0.2">
      <c r="A1186" s="26"/>
      <c r="B1186" s="26"/>
      <c r="C1186" s="26"/>
      <c r="D1186" s="27"/>
      <c r="E1186" s="58"/>
      <c r="F1186" s="59"/>
      <c r="G1186" s="60"/>
      <c r="H1186" s="55"/>
      <c r="I1186" s="55"/>
      <c r="J1186" s="55"/>
      <c r="K1186" s="55"/>
      <c r="L1186" s="55"/>
      <c r="M1186" s="55"/>
      <c r="N1186" s="55"/>
      <c r="O1186" s="55"/>
      <c r="P1186" s="55"/>
    </row>
    <row r="1187" spans="1:16" x14ac:dyDescent="0.2">
      <c r="A1187" s="26"/>
      <c r="B1187" s="26"/>
      <c r="C1187" s="26"/>
      <c r="D1187" s="27"/>
      <c r="E1187" s="58"/>
      <c r="F1187" s="59"/>
      <c r="G1187" s="60"/>
      <c r="H1187" s="55"/>
      <c r="I1187" s="55"/>
      <c r="J1187" s="55"/>
      <c r="K1187" s="55"/>
      <c r="L1187" s="55"/>
      <c r="M1187" s="55"/>
      <c r="N1187" s="55"/>
      <c r="O1187" s="55"/>
      <c r="P1187" s="55"/>
    </row>
    <row r="1188" spans="1:16" x14ac:dyDescent="0.2">
      <c r="A1188" s="26"/>
      <c r="B1188" s="26"/>
      <c r="C1188" s="26"/>
      <c r="D1188" s="27"/>
      <c r="E1188" s="58"/>
      <c r="F1188" s="59"/>
      <c r="G1188" s="60"/>
      <c r="H1188" s="55"/>
      <c r="I1188" s="55"/>
      <c r="J1188" s="55"/>
      <c r="K1188" s="55"/>
      <c r="L1188" s="55"/>
      <c r="M1188" s="55"/>
      <c r="N1188" s="55"/>
      <c r="O1188" s="55"/>
      <c r="P1188" s="55"/>
    </row>
    <row r="1189" spans="1:16" x14ac:dyDescent="0.2">
      <c r="A1189" s="26"/>
      <c r="B1189" s="26"/>
      <c r="C1189" s="26"/>
      <c r="D1189" s="27"/>
      <c r="E1189" s="58"/>
      <c r="F1189" s="59"/>
      <c r="G1189" s="60"/>
      <c r="H1189" s="55"/>
      <c r="I1189" s="55"/>
      <c r="J1189" s="55"/>
      <c r="K1189" s="55"/>
      <c r="L1189" s="55"/>
      <c r="M1189" s="55"/>
      <c r="N1189" s="55"/>
      <c r="O1189" s="55"/>
      <c r="P1189" s="55"/>
    </row>
    <row r="1190" spans="1:16" x14ac:dyDescent="0.2">
      <c r="A1190" s="26"/>
      <c r="B1190" s="26"/>
      <c r="C1190" s="26"/>
      <c r="D1190" s="27"/>
      <c r="E1190" s="58"/>
      <c r="F1190" s="59"/>
      <c r="G1190" s="60"/>
      <c r="H1190" s="55"/>
      <c r="I1190" s="55"/>
      <c r="J1190" s="55"/>
      <c r="K1190" s="55"/>
      <c r="L1190" s="55"/>
      <c r="M1190" s="55"/>
      <c r="N1190" s="55"/>
      <c r="O1190" s="55"/>
      <c r="P1190" s="55"/>
    </row>
    <row r="1191" spans="1:16" x14ac:dyDescent="0.2">
      <c r="A1191" s="26"/>
      <c r="B1191" s="26"/>
      <c r="C1191" s="26"/>
      <c r="D1191" s="27"/>
      <c r="E1191" s="58"/>
      <c r="F1191" s="59"/>
      <c r="G1191" s="60"/>
      <c r="H1191" s="55"/>
      <c r="I1191" s="55"/>
      <c r="J1191" s="55"/>
      <c r="K1191" s="55"/>
      <c r="L1191" s="55"/>
      <c r="M1191" s="55"/>
      <c r="N1191" s="55"/>
      <c r="O1191" s="55"/>
      <c r="P1191" s="55"/>
    </row>
    <row r="1192" spans="1:16" x14ac:dyDescent="0.2">
      <c r="A1192" s="26"/>
      <c r="B1192" s="26"/>
      <c r="C1192" s="26"/>
      <c r="D1192" s="27"/>
      <c r="E1192" s="58"/>
      <c r="F1192" s="59"/>
      <c r="G1192" s="60"/>
      <c r="H1192" s="55"/>
      <c r="I1192" s="55"/>
      <c r="J1192" s="55"/>
      <c r="K1192" s="55"/>
      <c r="L1192" s="55"/>
      <c r="M1192" s="55"/>
      <c r="N1192" s="55"/>
      <c r="O1192" s="55"/>
      <c r="P1192" s="55"/>
    </row>
    <row r="1193" spans="1:16" x14ac:dyDescent="0.2">
      <c r="A1193" s="26"/>
      <c r="B1193" s="26"/>
      <c r="C1193" s="26"/>
      <c r="D1193" s="27"/>
      <c r="E1193" s="58"/>
      <c r="F1193" s="59"/>
      <c r="G1193" s="60"/>
      <c r="H1193" s="55"/>
      <c r="I1193" s="55"/>
      <c r="J1193" s="55"/>
      <c r="K1193" s="55"/>
      <c r="L1193" s="55"/>
      <c r="M1193" s="55"/>
      <c r="N1193" s="55"/>
      <c r="O1193" s="55"/>
      <c r="P1193" s="55"/>
    </row>
    <row r="1194" spans="1:16" x14ac:dyDescent="0.2">
      <c r="A1194" s="26"/>
      <c r="B1194" s="26"/>
      <c r="C1194" s="26"/>
      <c r="D1194" s="27"/>
      <c r="E1194" s="58"/>
      <c r="F1194" s="59"/>
      <c r="G1194" s="60"/>
      <c r="H1194" s="55"/>
      <c r="I1194" s="55"/>
      <c r="J1194" s="55"/>
      <c r="K1194" s="55"/>
      <c r="L1194" s="55"/>
      <c r="M1194" s="55"/>
      <c r="N1194" s="55"/>
      <c r="O1194" s="55"/>
      <c r="P1194" s="55"/>
    </row>
    <row r="1195" spans="1:16" x14ac:dyDescent="0.2">
      <c r="A1195" s="26"/>
      <c r="B1195" s="26"/>
      <c r="C1195" s="26"/>
      <c r="D1195" s="27"/>
      <c r="E1195" s="58"/>
      <c r="F1195" s="59"/>
      <c r="G1195" s="60"/>
      <c r="H1195" s="55"/>
      <c r="I1195" s="55"/>
      <c r="J1195" s="55"/>
      <c r="K1195" s="55"/>
      <c r="L1195" s="55"/>
      <c r="M1195" s="55"/>
      <c r="N1195" s="55"/>
      <c r="O1195" s="55"/>
      <c r="P1195" s="55"/>
    </row>
    <row r="1196" spans="1:16" x14ac:dyDescent="0.2">
      <c r="A1196" s="26"/>
      <c r="B1196" s="26"/>
      <c r="C1196" s="26"/>
      <c r="D1196" s="27"/>
      <c r="E1196" s="58"/>
      <c r="F1196" s="59"/>
      <c r="G1196" s="60"/>
      <c r="H1196" s="55"/>
      <c r="I1196" s="55"/>
      <c r="J1196" s="55"/>
      <c r="K1196" s="55"/>
      <c r="L1196" s="55"/>
      <c r="M1196" s="55"/>
      <c r="N1196" s="55"/>
      <c r="O1196" s="55"/>
      <c r="P1196" s="55"/>
    </row>
    <row r="1197" spans="1:16" x14ac:dyDescent="0.2">
      <c r="A1197" s="26"/>
      <c r="B1197" s="26"/>
      <c r="C1197" s="26"/>
      <c r="D1197" s="27"/>
      <c r="E1197" s="58"/>
      <c r="F1197" s="59"/>
      <c r="G1197" s="60"/>
      <c r="H1197" s="55"/>
      <c r="I1197" s="55"/>
      <c r="J1197" s="55"/>
      <c r="K1197" s="55"/>
      <c r="L1197" s="55"/>
      <c r="M1197" s="55"/>
      <c r="N1197" s="55"/>
      <c r="O1197" s="55"/>
      <c r="P1197" s="55"/>
    </row>
    <row r="1198" spans="1:16" x14ac:dyDescent="0.2">
      <c r="A1198" s="26"/>
      <c r="B1198" s="26"/>
      <c r="C1198" s="26"/>
      <c r="D1198" s="27"/>
      <c r="E1198" s="58"/>
      <c r="F1198" s="59"/>
      <c r="G1198" s="60"/>
      <c r="H1198" s="55"/>
      <c r="I1198" s="55"/>
      <c r="J1198" s="55"/>
      <c r="K1198" s="55"/>
      <c r="L1198" s="55"/>
      <c r="M1198" s="55"/>
      <c r="N1198" s="55"/>
      <c r="O1198" s="55"/>
      <c r="P1198" s="55"/>
    </row>
    <row r="1199" spans="1:16" x14ac:dyDescent="0.2">
      <c r="A1199" s="26"/>
      <c r="B1199" s="26"/>
      <c r="C1199" s="26"/>
      <c r="D1199" s="27"/>
      <c r="E1199" s="58"/>
      <c r="F1199" s="59"/>
      <c r="G1199" s="60"/>
      <c r="H1199" s="55"/>
      <c r="I1199" s="55"/>
      <c r="J1199" s="55"/>
      <c r="K1199" s="55"/>
      <c r="L1199" s="55"/>
      <c r="M1199" s="55"/>
      <c r="N1199" s="55"/>
      <c r="O1199" s="55"/>
      <c r="P1199" s="55"/>
    </row>
    <row r="1200" spans="1:16" x14ac:dyDescent="0.2">
      <c r="A1200" s="26"/>
      <c r="B1200" s="26"/>
      <c r="C1200" s="26"/>
      <c r="D1200" s="27"/>
      <c r="E1200" s="58"/>
      <c r="F1200" s="59"/>
      <c r="G1200" s="60"/>
      <c r="H1200" s="55"/>
      <c r="I1200" s="55"/>
      <c r="J1200" s="55"/>
      <c r="K1200" s="55"/>
      <c r="L1200" s="55"/>
      <c r="M1200" s="55"/>
      <c r="N1200" s="55"/>
      <c r="O1200" s="55"/>
      <c r="P1200" s="55"/>
    </row>
    <row r="1201" spans="1:16" x14ac:dyDescent="0.2">
      <c r="A1201" s="26"/>
      <c r="B1201" s="26"/>
      <c r="C1201" s="26"/>
      <c r="D1201" s="27"/>
      <c r="E1201" s="58"/>
      <c r="F1201" s="59"/>
      <c r="G1201" s="60"/>
      <c r="H1201" s="55"/>
      <c r="I1201" s="55"/>
      <c r="J1201" s="55"/>
      <c r="K1201" s="55"/>
      <c r="L1201" s="55"/>
      <c r="M1201" s="55"/>
      <c r="N1201" s="55"/>
      <c r="O1201" s="55"/>
      <c r="P1201" s="55"/>
    </row>
    <row r="1202" spans="1:16" x14ac:dyDescent="0.2">
      <c r="A1202" s="26"/>
      <c r="B1202" s="26"/>
      <c r="C1202" s="26"/>
      <c r="D1202" s="27"/>
      <c r="E1202" s="58"/>
      <c r="F1202" s="59"/>
      <c r="G1202" s="60"/>
      <c r="H1202" s="55"/>
      <c r="I1202" s="55"/>
      <c r="J1202" s="55"/>
      <c r="K1202" s="55"/>
      <c r="L1202" s="55"/>
      <c r="M1202" s="55"/>
      <c r="N1202" s="55"/>
      <c r="O1202" s="55"/>
      <c r="P1202" s="55"/>
    </row>
    <row r="1203" spans="1:16" x14ac:dyDescent="0.2">
      <c r="A1203" s="26"/>
      <c r="B1203" s="26"/>
      <c r="C1203" s="26"/>
      <c r="D1203" s="27"/>
      <c r="E1203" s="58"/>
      <c r="F1203" s="59"/>
      <c r="G1203" s="60"/>
      <c r="H1203" s="55"/>
      <c r="I1203" s="55"/>
      <c r="J1203" s="55"/>
      <c r="K1203" s="55"/>
      <c r="L1203" s="55"/>
      <c r="M1203" s="55"/>
      <c r="N1203" s="55"/>
      <c r="O1203" s="55"/>
      <c r="P1203" s="55"/>
    </row>
    <row r="1204" spans="1:16" x14ac:dyDescent="0.2">
      <c r="A1204" s="26"/>
      <c r="B1204" s="26"/>
      <c r="C1204" s="26"/>
      <c r="D1204" s="27"/>
      <c r="E1204" s="58"/>
      <c r="F1204" s="59"/>
      <c r="G1204" s="60"/>
      <c r="H1204" s="55"/>
      <c r="I1204" s="55"/>
      <c r="J1204" s="55"/>
      <c r="K1204" s="55"/>
      <c r="L1204" s="55"/>
      <c r="M1204" s="55"/>
      <c r="N1204" s="55"/>
      <c r="O1204" s="55"/>
      <c r="P1204" s="55"/>
    </row>
    <row r="1205" spans="1:16" x14ac:dyDescent="0.2">
      <c r="A1205" s="26"/>
      <c r="B1205" s="26"/>
      <c r="C1205" s="26"/>
      <c r="D1205" s="27"/>
      <c r="E1205" s="58"/>
      <c r="F1205" s="59"/>
      <c r="G1205" s="60"/>
      <c r="H1205" s="55"/>
      <c r="I1205" s="55"/>
      <c r="J1205" s="55"/>
      <c r="K1205" s="55"/>
      <c r="L1205" s="55"/>
      <c r="M1205" s="55"/>
      <c r="N1205" s="55"/>
      <c r="O1205" s="55"/>
      <c r="P1205" s="55"/>
    </row>
    <row r="1206" spans="1:16" x14ac:dyDescent="0.2">
      <c r="A1206" s="26"/>
      <c r="B1206" s="26"/>
      <c r="C1206" s="26"/>
      <c r="D1206" s="27"/>
      <c r="E1206" s="58"/>
      <c r="F1206" s="59"/>
      <c r="G1206" s="60"/>
      <c r="H1206" s="55"/>
      <c r="I1206" s="55"/>
      <c r="J1206" s="55"/>
      <c r="K1206" s="55"/>
      <c r="L1206" s="55"/>
      <c r="M1206" s="55"/>
      <c r="N1206" s="55"/>
      <c r="O1206" s="55"/>
      <c r="P1206" s="55"/>
    </row>
    <row r="1207" spans="1:16" x14ac:dyDescent="0.2">
      <c r="A1207" s="26"/>
      <c r="B1207" s="26"/>
      <c r="C1207" s="26"/>
      <c r="D1207" s="27"/>
      <c r="E1207" s="58"/>
      <c r="F1207" s="59"/>
      <c r="G1207" s="60"/>
      <c r="H1207" s="55"/>
      <c r="I1207" s="55"/>
      <c r="J1207" s="55"/>
      <c r="K1207" s="55"/>
      <c r="L1207" s="55"/>
      <c r="M1207" s="55"/>
      <c r="N1207" s="55"/>
      <c r="O1207" s="55"/>
      <c r="P1207" s="55"/>
    </row>
    <row r="1208" spans="1:16" x14ac:dyDescent="0.2">
      <c r="A1208" s="26"/>
      <c r="B1208" s="26"/>
      <c r="C1208" s="26"/>
      <c r="D1208" s="27"/>
      <c r="E1208" s="58"/>
      <c r="F1208" s="59"/>
      <c r="G1208" s="60"/>
      <c r="H1208" s="55"/>
      <c r="I1208" s="55"/>
      <c r="J1208" s="55"/>
      <c r="K1208" s="55"/>
      <c r="L1208" s="55"/>
      <c r="M1208" s="55"/>
      <c r="N1208" s="55"/>
      <c r="O1208" s="55"/>
      <c r="P1208" s="55"/>
    </row>
    <row r="1209" spans="1:16" x14ac:dyDescent="0.2">
      <c r="A1209" s="26"/>
      <c r="B1209" s="26"/>
      <c r="C1209" s="26"/>
      <c r="D1209" s="27"/>
      <c r="E1209" s="58"/>
      <c r="F1209" s="59"/>
      <c r="G1209" s="60"/>
      <c r="H1209" s="55"/>
      <c r="I1209" s="55"/>
      <c r="J1209" s="55"/>
      <c r="K1209" s="55"/>
      <c r="L1209" s="55"/>
      <c r="M1209" s="55"/>
      <c r="N1209" s="55"/>
      <c r="O1209" s="55"/>
      <c r="P1209" s="55"/>
    </row>
    <row r="1210" spans="1:16" x14ac:dyDescent="0.2">
      <c r="A1210" s="26"/>
      <c r="B1210" s="26"/>
      <c r="C1210" s="26"/>
      <c r="D1210" s="27"/>
      <c r="E1210" s="58"/>
      <c r="F1210" s="59"/>
      <c r="G1210" s="60"/>
      <c r="H1210" s="55"/>
      <c r="I1210" s="55"/>
      <c r="J1210" s="55"/>
      <c r="K1210" s="55"/>
      <c r="L1210" s="55"/>
      <c r="M1210" s="55"/>
      <c r="N1210" s="55"/>
      <c r="O1210" s="55"/>
      <c r="P1210" s="55"/>
    </row>
    <row r="1211" spans="1:16" x14ac:dyDescent="0.2">
      <c r="A1211" s="26"/>
      <c r="B1211" s="26"/>
      <c r="C1211" s="26"/>
      <c r="D1211" s="27"/>
      <c r="E1211" s="58"/>
      <c r="F1211" s="59"/>
      <c r="G1211" s="60"/>
      <c r="H1211" s="55"/>
      <c r="I1211" s="55"/>
      <c r="J1211" s="55"/>
      <c r="K1211" s="55"/>
      <c r="L1211" s="55"/>
      <c r="M1211" s="55"/>
      <c r="N1211" s="55"/>
      <c r="O1211" s="55"/>
      <c r="P1211" s="55"/>
    </row>
    <row r="1212" spans="1:16" x14ac:dyDescent="0.2">
      <c r="A1212" s="26"/>
      <c r="B1212" s="26"/>
      <c r="C1212" s="26"/>
      <c r="D1212" s="27"/>
      <c r="E1212" s="58"/>
      <c r="F1212" s="59"/>
      <c r="G1212" s="60"/>
      <c r="H1212" s="55"/>
      <c r="I1212" s="55"/>
      <c r="J1212" s="55"/>
      <c r="K1212" s="55"/>
      <c r="L1212" s="55"/>
      <c r="M1212" s="55"/>
      <c r="N1212" s="55"/>
      <c r="O1212" s="55"/>
      <c r="P1212" s="55"/>
    </row>
    <row r="1213" spans="1:16" x14ac:dyDescent="0.2">
      <c r="A1213" s="26"/>
      <c r="B1213" s="26"/>
      <c r="C1213" s="26"/>
      <c r="D1213" s="27"/>
      <c r="E1213" s="58"/>
      <c r="F1213" s="59"/>
      <c r="G1213" s="60"/>
      <c r="H1213" s="55"/>
      <c r="I1213" s="55"/>
      <c r="J1213" s="55"/>
      <c r="K1213" s="55"/>
      <c r="L1213" s="55"/>
      <c r="M1213" s="55"/>
      <c r="N1213" s="55"/>
      <c r="O1213" s="55"/>
      <c r="P1213" s="55"/>
    </row>
    <row r="1214" spans="1:16" x14ac:dyDescent="0.2">
      <c r="A1214" s="26"/>
      <c r="B1214" s="26"/>
      <c r="C1214" s="26"/>
      <c r="D1214" s="27"/>
      <c r="E1214" s="58"/>
      <c r="F1214" s="59"/>
      <c r="G1214" s="60"/>
      <c r="H1214" s="55"/>
      <c r="I1214" s="55"/>
      <c r="J1214" s="55"/>
      <c r="K1214" s="55"/>
      <c r="L1214" s="55"/>
      <c r="M1214" s="55"/>
      <c r="N1214" s="55"/>
      <c r="O1214" s="55"/>
      <c r="P1214" s="55"/>
    </row>
    <row r="1215" spans="1:16" x14ac:dyDescent="0.2">
      <c r="A1215" s="26"/>
      <c r="B1215" s="26"/>
      <c r="C1215" s="26"/>
      <c r="D1215" s="27"/>
      <c r="E1215" s="58"/>
      <c r="F1215" s="59"/>
      <c r="G1215" s="60"/>
      <c r="H1215" s="55"/>
      <c r="I1215" s="55"/>
      <c r="J1215" s="55"/>
      <c r="K1215" s="55"/>
      <c r="L1215" s="55"/>
      <c r="M1215" s="55"/>
      <c r="N1215" s="55"/>
      <c r="O1215" s="55"/>
      <c r="P1215" s="55"/>
    </row>
    <row r="1216" spans="1:16" x14ac:dyDescent="0.2">
      <c r="A1216" s="26"/>
      <c r="B1216" s="26"/>
      <c r="C1216" s="26"/>
      <c r="D1216" s="27"/>
      <c r="E1216" s="58"/>
      <c r="F1216" s="59"/>
      <c r="G1216" s="60"/>
      <c r="H1216" s="55"/>
      <c r="I1216" s="55"/>
      <c r="J1216" s="55"/>
      <c r="K1216" s="55"/>
      <c r="L1216" s="55"/>
      <c r="M1216" s="55"/>
      <c r="N1216" s="55"/>
      <c r="O1216" s="55"/>
      <c r="P1216" s="55"/>
    </row>
    <row r="1217" spans="1:16" x14ac:dyDescent="0.2">
      <c r="A1217" s="26"/>
      <c r="B1217" s="26"/>
      <c r="C1217" s="26"/>
      <c r="D1217" s="27"/>
      <c r="E1217" s="58"/>
      <c r="F1217" s="59"/>
      <c r="G1217" s="60"/>
      <c r="H1217" s="55"/>
      <c r="I1217" s="55"/>
      <c r="J1217" s="55"/>
      <c r="K1217" s="55"/>
      <c r="L1217" s="55"/>
      <c r="M1217" s="55"/>
      <c r="N1217" s="55"/>
      <c r="O1217" s="55"/>
      <c r="P1217" s="55"/>
    </row>
    <row r="1218" spans="1:16" x14ac:dyDescent="0.2">
      <c r="A1218" s="26"/>
      <c r="B1218" s="26"/>
      <c r="C1218" s="26"/>
      <c r="D1218" s="27"/>
      <c r="E1218" s="58"/>
      <c r="F1218" s="59"/>
      <c r="G1218" s="60"/>
      <c r="H1218" s="55"/>
      <c r="I1218" s="55"/>
      <c r="J1218" s="55"/>
      <c r="K1218" s="55"/>
      <c r="L1218" s="55"/>
      <c r="M1218" s="55"/>
      <c r="N1218" s="55"/>
      <c r="O1218" s="55"/>
      <c r="P1218" s="55"/>
    </row>
    <row r="1219" spans="1:16" x14ac:dyDescent="0.2">
      <c r="A1219" s="26"/>
      <c r="B1219" s="26"/>
      <c r="C1219" s="26"/>
      <c r="D1219" s="27"/>
      <c r="E1219" s="58"/>
      <c r="F1219" s="59"/>
      <c r="G1219" s="60"/>
      <c r="H1219" s="55"/>
      <c r="I1219" s="55"/>
      <c r="J1219" s="55"/>
      <c r="K1219" s="55"/>
      <c r="L1219" s="55"/>
      <c r="M1219" s="55"/>
      <c r="N1219" s="55"/>
      <c r="O1219" s="55"/>
      <c r="P1219" s="55"/>
    </row>
    <row r="1220" spans="1:16" x14ac:dyDescent="0.2">
      <c r="A1220" s="26"/>
      <c r="B1220" s="26"/>
      <c r="C1220" s="26"/>
      <c r="D1220" s="27"/>
      <c r="E1220" s="58"/>
      <c r="F1220" s="59"/>
      <c r="G1220" s="60"/>
      <c r="H1220" s="55"/>
      <c r="I1220" s="55"/>
      <c r="J1220" s="55"/>
      <c r="K1220" s="55"/>
      <c r="L1220" s="55"/>
      <c r="M1220" s="55"/>
      <c r="N1220" s="55"/>
      <c r="O1220" s="55"/>
      <c r="P1220" s="55"/>
    </row>
    <row r="1221" spans="1:16" x14ac:dyDescent="0.2">
      <c r="A1221" s="26"/>
      <c r="B1221" s="26"/>
      <c r="C1221" s="26"/>
      <c r="D1221" s="27"/>
      <c r="E1221" s="58"/>
      <c r="F1221" s="59"/>
      <c r="G1221" s="60"/>
      <c r="H1221" s="55"/>
      <c r="I1221" s="55"/>
      <c r="J1221" s="55"/>
      <c r="K1221" s="55"/>
      <c r="L1221" s="55"/>
      <c r="M1221" s="55"/>
      <c r="N1221" s="55"/>
      <c r="O1221" s="55"/>
      <c r="P1221" s="55"/>
    </row>
    <row r="1222" spans="1:16" x14ac:dyDescent="0.2">
      <c r="A1222" s="26"/>
      <c r="B1222" s="26"/>
      <c r="C1222" s="26"/>
      <c r="D1222" s="27"/>
      <c r="E1222" s="58"/>
      <c r="F1222" s="59"/>
      <c r="G1222" s="60"/>
      <c r="H1222" s="55"/>
      <c r="I1222" s="55"/>
      <c r="J1222" s="55"/>
      <c r="K1222" s="55"/>
      <c r="L1222" s="55"/>
      <c r="M1222" s="55"/>
      <c r="N1222" s="55"/>
      <c r="O1222" s="55"/>
      <c r="P1222" s="55"/>
    </row>
    <row r="1223" spans="1:16" x14ac:dyDescent="0.2">
      <c r="A1223" s="26"/>
      <c r="B1223" s="26"/>
      <c r="C1223" s="26"/>
      <c r="D1223" s="27"/>
      <c r="E1223" s="58"/>
      <c r="F1223" s="59"/>
      <c r="G1223" s="60"/>
      <c r="H1223" s="55"/>
      <c r="I1223" s="55"/>
      <c r="J1223" s="55"/>
      <c r="K1223" s="55"/>
      <c r="L1223" s="55"/>
      <c r="M1223" s="55"/>
      <c r="N1223" s="55"/>
      <c r="O1223" s="55"/>
      <c r="P1223" s="55"/>
    </row>
    <row r="1224" spans="1:16" x14ac:dyDescent="0.2">
      <c r="A1224" s="26"/>
      <c r="B1224" s="26"/>
      <c r="C1224" s="26"/>
      <c r="D1224" s="27"/>
      <c r="E1224" s="58"/>
      <c r="F1224" s="59"/>
      <c r="G1224" s="60"/>
      <c r="H1224" s="55"/>
      <c r="I1224" s="55"/>
      <c r="J1224" s="55"/>
      <c r="K1224" s="55"/>
      <c r="L1224" s="55"/>
      <c r="M1224" s="55"/>
      <c r="N1224" s="55"/>
      <c r="O1224" s="55"/>
      <c r="P1224" s="55"/>
    </row>
    <row r="1225" spans="1:16" x14ac:dyDescent="0.2">
      <c r="A1225" s="26"/>
      <c r="B1225" s="26"/>
      <c r="C1225" s="26"/>
      <c r="D1225" s="27"/>
      <c r="E1225" s="58"/>
      <c r="F1225" s="59"/>
      <c r="G1225" s="60"/>
      <c r="H1225" s="55"/>
      <c r="I1225" s="55"/>
      <c r="J1225" s="55"/>
      <c r="K1225" s="55"/>
      <c r="L1225" s="55"/>
      <c r="M1225" s="55"/>
      <c r="N1225" s="55"/>
      <c r="O1225" s="55"/>
      <c r="P1225" s="55"/>
    </row>
    <row r="1226" spans="1:16" x14ac:dyDescent="0.2">
      <c r="A1226" s="26"/>
      <c r="B1226" s="26"/>
      <c r="C1226" s="26"/>
      <c r="D1226" s="27"/>
      <c r="E1226" s="58"/>
      <c r="F1226" s="59"/>
      <c r="G1226" s="60"/>
      <c r="H1226" s="55"/>
      <c r="I1226" s="55"/>
      <c r="J1226" s="55"/>
      <c r="K1226" s="55"/>
      <c r="L1226" s="55"/>
      <c r="M1226" s="55"/>
      <c r="N1226" s="55"/>
      <c r="O1226" s="55"/>
      <c r="P1226" s="55"/>
    </row>
    <row r="1227" spans="1:16" x14ac:dyDescent="0.2">
      <c r="A1227" s="26"/>
      <c r="B1227" s="26"/>
      <c r="C1227" s="26"/>
      <c r="D1227" s="27"/>
      <c r="E1227" s="58"/>
      <c r="F1227" s="59"/>
      <c r="G1227" s="60"/>
      <c r="H1227" s="55"/>
      <c r="I1227" s="55"/>
      <c r="J1227" s="55"/>
      <c r="K1227" s="55"/>
      <c r="L1227" s="55"/>
      <c r="M1227" s="55"/>
      <c r="N1227" s="55"/>
      <c r="O1227" s="55"/>
      <c r="P1227" s="55"/>
    </row>
    <row r="1228" spans="1:16" x14ac:dyDescent="0.2">
      <c r="A1228" s="26"/>
      <c r="B1228" s="26"/>
      <c r="C1228" s="26"/>
      <c r="D1228" s="27"/>
      <c r="E1228" s="58"/>
      <c r="F1228" s="59"/>
      <c r="G1228" s="60"/>
      <c r="H1228" s="55"/>
      <c r="I1228" s="55"/>
      <c r="J1228" s="55"/>
      <c r="K1228" s="55"/>
      <c r="L1228" s="55"/>
      <c r="M1228" s="55"/>
      <c r="N1228" s="55"/>
      <c r="O1228" s="55"/>
      <c r="P1228" s="55"/>
    </row>
    <row r="1229" spans="1:16" x14ac:dyDescent="0.2">
      <c r="A1229" s="26"/>
      <c r="B1229" s="26"/>
      <c r="C1229" s="26"/>
      <c r="D1229" s="27"/>
      <c r="E1229" s="58"/>
      <c r="F1229" s="59"/>
      <c r="G1229" s="60"/>
      <c r="H1229" s="55"/>
      <c r="I1229" s="55"/>
      <c r="J1229" s="55"/>
      <c r="K1229" s="55"/>
      <c r="L1229" s="55"/>
      <c r="M1229" s="55"/>
      <c r="N1229" s="55"/>
      <c r="O1229" s="55"/>
      <c r="P1229" s="55"/>
    </row>
    <row r="1230" spans="1:16" x14ac:dyDescent="0.2">
      <c r="A1230" s="26"/>
      <c r="B1230" s="26"/>
      <c r="C1230" s="26"/>
      <c r="D1230" s="27"/>
      <c r="E1230" s="58"/>
      <c r="F1230" s="59"/>
      <c r="G1230" s="60"/>
      <c r="H1230" s="55"/>
      <c r="I1230" s="55"/>
      <c r="J1230" s="55"/>
      <c r="K1230" s="55"/>
      <c r="L1230" s="55"/>
      <c r="M1230" s="55"/>
      <c r="N1230" s="55"/>
      <c r="O1230" s="55"/>
      <c r="P1230" s="55"/>
    </row>
    <row r="1231" spans="1:16" x14ac:dyDescent="0.2">
      <c r="A1231" s="26"/>
      <c r="B1231" s="26"/>
      <c r="C1231" s="26"/>
      <c r="D1231" s="27"/>
      <c r="E1231" s="58"/>
      <c r="F1231" s="59"/>
      <c r="G1231" s="60"/>
      <c r="H1231" s="55"/>
      <c r="I1231" s="55"/>
      <c r="J1231" s="55"/>
      <c r="K1231" s="55"/>
      <c r="L1231" s="55"/>
      <c r="M1231" s="55"/>
      <c r="N1231" s="55"/>
      <c r="O1231" s="55"/>
      <c r="P1231" s="55"/>
    </row>
    <row r="1232" spans="1:16" x14ac:dyDescent="0.2">
      <c r="A1232" s="26"/>
      <c r="B1232" s="26"/>
      <c r="C1232" s="26"/>
      <c r="D1232" s="27"/>
      <c r="E1232" s="58"/>
      <c r="F1232" s="59"/>
      <c r="G1232" s="60"/>
      <c r="H1232" s="55"/>
      <c r="I1232" s="55"/>
      <c r="J1232" s="55"/>
      <c r="K1232" s="55"/>
      <c r="L1232" s="55"/>
      <c r="M1232" s="55"/>
      <c r="N1232" s="55"/>
      <c r="O1232" s="55"/>
      <c r="P1232" s="55"/>
    </row>
    <row r="1233" spans="1:16" x14ac:dyDescent="0.2">
      <c r="A1233" s="26"/>
      <c r="B1233" s="26"/>
      <c r="C1233" s="26"/>
      <c r="D1233" s="27"/>
      <c r="E1233" s="58"/>
      <c r="F1233" s="59"/>
      <c r="G1233" s="60"/>
      <c r="H1233" s="55"/>
      <c r="I1233" s="55"/>
      <c r="J1233" s="55"/>
      <c r="K1233" s="55"/>
      <c r="L1233" s="55"/>
      <c r="M1233" s="55"/>
      <c r="N1233" s="55"/>
      <c r="O1233" s="55"/>
      <c r="P1233" s="55"/>
    </row>
    <row r="1234" spans="1:16" x14ac:dyDescent="0.2">
      <c r="A1234" s="26"/>
      <c r="B1234" s="26"/>
      <c r="C1234" s="26"/>
      <c r="D1234" s="27"/>
      <c r="E1234" s="58"/>
      <c r="F1234" s="59"/>
      <c r="G1234" s="60"/>
      <c r="H1234" s="55"/>
      <c r="I1234" s="55"/>
      <c r="J1234" s="55"/>
      <c r="K1234" s="55"/>
      <c r="L1234" s="55"/>
      <c r="M1234" s="55"/>
      <c r="N1234" s="55"/>
      <c r="O1234" s="55"/>
      <c r="P1234" s="55"/>
    </row>
    <row r="1235" spans="1:16" x14ac:dyDescent="0.2">
      <c r="A1235" s="26"/>
      <c r="B1235" s="26"/>
      <c r="C1235" s="26"/>
      <c r="D1235" s="27"/>
      <c r="E1235" s="58"/>
      <c r="F1235" s="59"/>
      <c r="G1235" s="60"/>
      <c r="H1235" s="55"/>
      <c r="I1235" s="55"/>
      <c r="J1235" s="55"/>
      <c r="K1235" s="55"/>
      <c r="L1235" s="55"/>
      <c r="M1235" s="55"/>
      <c r="N1235" s="55"/>
      <c r="O1235" s="55"/>
      <c r="P1235" s="55"/>
    </row>
    <row r="1236" spans="1:16" x14ac:dyDescent="0.2">
      <c r="A1236" s="26"/>
      <c r="B1236" s="26"/>
      <c r="C1236" s="26"/>
      <c r="D1236" s="27"/>
      <c r="E1236" s="58"/>
      <c r="F1236" s="59"/>
      <c r="G1236" s="60"/>
      <c r="H1236" s="55"/>
      <c r="I1236" s="55"/>
      <c r="J1236" s="55"/>
      <c r="K1236" s="55"/>
      <c r="L1236" s="55"/>
      <c r="M1236" s="55"/>
      <c r="N1236" s="55"/>
      <c r="O1236" s="55"/>
      <c r="P1236" s="55"/>
    </row>
    <row r="1237" spans="1:16" x14ac:dyDescent="0.2">
      <c r="A1237" s="26"/>
      <c r="B1237" s="26"/>
      <c r="C1237" s="26"/>
      <c r="D1237" s="27"/>
      <c r="E1237" s="58"/>
      <c r="F1237" s="59"/>
      <c r="G1237" s="60"/>
      <c r="H1237" s="55"/>
      <c r="I1237" s="55"/>
      <c r="J1237" s="55"/>
      <c r="K1237" s="55"/>
      <c r="L1237" s="55"/>
      <c r="M1237" s="55"/>
      <c r="N1237" s="55"/>
      <c r="O1237" s="55"/>
      <c r="P1237" s="55"/>
    </row>
    <row r="1238" spans="1:16" x14ac:dyDescent="0.2">
      <c r="A1238" s="26"/>
      <c r="B1238" s="26"/>
      <c r="C1238" s="26"/>
      <c r="D1238" s="27"/>
      <c r="E1238" s="58"/>
      <c r="F1238" s="59"/>
      <c r="G1238" s="60"/>
      <c r="H1238" s="55"/>
      <c r="I1238" s="55"/>
      <c r="J1238" s="55"/>
      <c r="K1238" s="55"/>
      <c r="L1238" s="55"/>
      <c r="M1238" s="55"/>
      <c r="N1238" s="55"/>
      <c r="O1238" s="55"/>
      <c r="P1238" s="55"/>
    </row>
    <row r="1239" spans="1:16" x14ac:dyDescent="0.2">
      <c r="A1239" s="26"/>
      <c r="B1239" s="26"/>
      <c r="C1239" s="26"/>
      <c r="D1239" s="27"/>
      <c r="E1239" s="58"/>
      <c r="F1239" s="59"/>
      <c r="G1239" s="60"/>
      <c r="H1239" s="55"/>
      <c r="I1239" s="55"/>
      <c r="J1239" s="55"/>
      <c r="K1239" s="55"/>
      <c r="L1239" s="55"/>
      <c r="M1239" s="55"/>
      <c r="N1239" s="55"/>
      <c r="O1239" s="55"/>
      <c r="P1239" s="55"/>
    </row>
    <row r="1240" spans="1:16" x14ac:dyDescent="0.2">
      <c r="A1240" s="26"/>
      <c r="B1240" s="26"/>
      <c r="C1240" s="26"/>
      <c r="D1240" s="27"/>
      <c r="E1240" s="58"/>
      <c r="F1240" s="59"/>
      <c r="G1240" s="60"/>
      <c r="H1240" s="55"/>
      <c r="I1240" s="55"/>
      <c r="J1240" s="55"/>
      <c r="K1240" s="55"/>
      <c r="L1240" s="55"/>
      <c r="M1240" s="55"/>
      <c r="N1240" s="55"/>
      <c r="O1240" s="55"/>
      <c r="P1240" s="55"/>
    </row>
    <row r="1241" spans="1:16" x14ac:dyDescent="0.2">
      <c r="A1241" s="26"/>
      <c r="B1241" s="26"/>
      <c r="C1241" s="26"/>
      <c r="D1241" s="27"/>
      <c r="E1241" s="58"/>
      <c r="F1241" s="59"/>
      <c r="G1241" s="60"/>
      <c r="H1241" s="55"/>
      <c r="I1241" s="55"/>
      <c r="J1241" s="55"/>
      <c r="K1241" s="55"/>
      <c r="L1241" s="55"/>
      <c r="M1241" s="55"/>
      <c r="N1241" s="55"/>
      <c r="O1241" s="55"/>
      <c r="P1241" s="55"/>
    </row>
    <row r="1242" spans="1:16" x14ac:dyDescent="0.2">
      <c r="A1242" s="26"/>
      <c r="B1242" s="26"/>
      <c r="C1242" s="26"/>
      <c r="D1242" s="27"/>
      <c r="E1242" s="58"/>
      <c r="F1242" s="59"/>
      <c r="G1242" s="60"/>
      <c r="H1242" s="55"/>
      <c r="I1242" s="55"/>
      <c r="J1242" s="55"/>
      <c r="K1242" s="55"/>
      <c r="L1242" s="55"/>
      <c r="M1242" s="55"/>
      <c r="N1242" s="55"/>
      <c r="O1242" s="55"/>
      <c r="P1242" s="55"/>
    </row>
    <row r="1243" spans="1:16" x14ac:dyDescent="0.2">
      <c r="A1243" s="26"/>
      <c r="B1243" s="26"/>
      <c r="C1243" s="26"/>
      <c r="D1243" s="27"/>
      <c r="E1243" s="58"/>
      <c r="F1243" s="59"/>
      <c r="G1243" s="60"/>
      <c r="H1243" s="55"/>
      <c r="I1243" s="55"/>
      <c r="J1243" s="55"/>
      <c r="K1243" s="55"/>
      <c r="L1243" s="55"/>
      <c r="M1243" s="55"/>
      <c r="N1243" s="55"/>
      <c r="O1243" s="55"/>
      <c r="P1243" s="55"/>
    </row>
    <row r="1244" spans="1:16" x14ac:dyDescent="0.2">
      <c r="A1244" s="26"/>
      <c r="B1244" s="26"/>
      <c r="C1244" s="26"/>
      <c r="D1244" s="27"/>
      <c r="E1244" s="58"/>
      <c r="F1244" s="59"/>
      <c r="G1244" s="60"/>
      <c r="H1244" s="55"/>
      <c r="I1244" s="55"/>
      <c r="J1244" s="55"/>
      <c r="K1244" s="55"/>
      <c r="L1244" s="55"/>
      <c r="M1244" s="55"/>
      <c r="N1244" s="55"/>
      <c r="O1244" s="55"/>
      <c r="P1244" s="55"/>
    </row>
    <row r="1245" spans="1:16" x14ac:dyDescent="0.2">
      <c r="A1245" s="26"/>
      <c r="B1245" s="26"/>
      <c r="C1245" s="26"/>
      <c r="D1245" s="27"/>
      <c r="E1245" s="58"/>
      <c r="F1245" s="59"/>
      <c r="G1245" s="60"/>
      <c r="H1245" s="55"/>
      <c r="I1245" s="55"/>
      <c r="J1245" s="55"/>
      <c r="K1245" s="55"/>
      <c r="L1245" s="55"/>
      <c r="M1245" s="55"/>
      <c r="N1245" s="55"/>
      <c r="O1245" s="55"/>
      <c r="P1245" s="55"/>
    </row>
    <row r="1246" spans="1:16" x14ac:dyDescent="0.2">
      <c r="A1246" s="26"/>
      <c r="B1246" s="26"/>
      <c r="C1246" s="26"/>
      <c r="D1246" s="27"/>
      <c r="E1246" s="58"/>
      <c r="F1246" s="59"/>
      <c r="G1246" s="60"/>
      <c r="H1246" s="55"/>
      <c r="I1246" s="55"/>
      <c r="J1246" s="55"/>
      <c r="K1246" s="55"/>
      <c r="L1246" s="55"/>
      <c r="M1246" s="55"/>
      <c r="N1246" s="55"/>
      <c r="O1246" s="55"/>
      <c r="P1246" s="55"/>
    </row>
    <row r="1247" spans="1:16" x14ac:dyDescent="0.2">
      <c r="A1247" s="26"/>
      <c r="B1247" s="26"/>
      <c r="C1247" s="26"/>
      <c r="D1247" s="27"/>
      <c r="E1247" s="58"/>
      <c r="F1247" s="59"/>
      <c r="G1247" s="60"/>
      <c r="H1247" s="55"/>
      <c r="I1247" s="55"/>
      <c r="J1247" s="55"/>
      <c r="K1247" s="55"/>
      <c r="L1247" s="55"/>
      <c r="M1247" s="55"/>
      <c r="N1247" s="55"/>
      <c r="O1247" s="55"/>
      <c r="P1247" s="55"/>
    </row>
    <row r="1248" spans="1:16" x14ac:dyDescent="0.2">
      <c r="A1248" s="26"/>
      <c r="B1248" s="26"/>
      <c r="C1248" s="26"/>
      <c r="D1248" s="27"/>
      <c r="E1248" s="58"/>
      <c r="F1248" s="59"/>
      <c r="G1248" s="60"/>
      <c r="H1248" s="55"/>
      <c r="I1248" s="55"/>
      <c r="J1248" s="55"/>
      <c r="K1248" s="55"/>
      <c r="L1248" s="55"/>
      <c r="M1248" s="55"/>
      <c r="N1248" s="55"/>
      <c r="O1248" s="55"/>
      <c r="P1248" s="55"/>
    </row>
    <row r="1249" spans="1:16" x14ac:dyDescent="0.2">
      <c r="A1249" s="26"/>
      <c r="B1249" s="26"/>
      <c r="C1249" s="26"/>
      <c r="D1249" s="27"/>
      <c r="E1249" s="58"/>
      <c r="F1249" s="59"/>
      <c r="G1249" s="60"/>
      <c r="H1249" s="55"/>
      <c r="I1249" s="55"/>
      <c r="J1249" s="55"/>
      <c r="K1249" s="55"/>
      <c r="L1249" s="55"/>
      <c r="M1249" s="55"/>
      <c r="N1249" s="55"/>
      <c r="O1249" s="55"/>
      <c r="P1249" s="55"/>
    </row>
    <row r="1250" spans="1:16" x14ac:dyDescent="0.2">
      <c r="A1250" s="26"/>
      <c r="B1250" s="26"/>
      <c r="C1250" s="26"/>
      <c r="D1250" s="27"/>
      <c r="E1250" s="58"/>
      <c r="F1250" s="59"/>
      <c r="G1250" s="60"/>
      <c r="H1250" s="55"/>
      <c r="I1250" s="55"/>
      <c r="J1250" s="55"/>
      <c r="K1250" s="55"/>
      <c r="L1250" s="55"/>
      <c r="M1250" s="55"/>
      <c r="N1250" s="55"/>
      <c r="O1250" s="55"/>
      <c r="P1250" s="55"/>
    </row>
    <row r="1251" spans="1:16" x14ac:dyDescent="0.2">
      <c r="A1251" s="26"/>
      <c r="B1251" s="26"/>
      <c r="C1251" s="26"/>
      <c r="D1251" s="27"/>
      <c r="E1251" s="58"/>
      <c r="F1251" s="59"/>
      <c r="G1251" s="60"/>
      <c r="H1251" s="55"/>
      <c r="I1251" s="55"/>
      <c r="J1251" s="55"/>
      <c r="K1251" s="55"/>
      <c r="L1251" s="55"/>
      <c r="M1251" s="55"/>
      <c r="N1251" s="55"/>
      <c r="O1251" s="55"/>
      <c r="P1251" s="55"/>
    </row>
    <row r="1252" spans="1:16" x14ac:dyDescent="0.2">
      <c r="A1252" s="26"/>
      <c r="B1252" s="26"/>
      <c r="C1252" s="26"/>
      <c r="D1252" s="27"/>
      <c r="E1252" s="58"/>
      <c r="F1252" s="59"/>
      <c r="G1252" s="60"/>
      <c r="H1252" s="55"/>
      <c r="I1252" s="55"/>
      <c r="J1252" s="55"/>
      <c r="K1252" s="55"/>
      <c r="L1252" s="55"/>
      <c r="M1252" s="55"/>
      <c r="N1252" s="55"/>
      <c r="O1252" s="55"/>
      <c r="P1252" s="55"/>
    </row>
    <row r="1253" spans="1:16" x14ac:dyDescent="0.2">
      <c r="A1253" s="26"/>
      <c r="B1253" s="26"/>
      <c r="C1253" s="26"/>
      <c r="D1253" s="27"/>
      <c r="E1253" s="58"/>
      <c r="F1253" s="59"/>
      <c r="G1253" s="60"/>
      <c r="H1253" s="55"/>
      <c r="I1253" s="55"/>
      <c r="J1253" s="55"/>
      <c r="K1253" s="55"/>
      <c r="L1253" s="55"/>
      <c r="M1253" s="55"/>
      <c r="N1253" s="55"/>
      <c r="O1253" s="55"/>
      <c r="P1253" s="55"/>
    </row>
    <row r="1254" spans="1:16" x14ac:dyDescent="0.2">
      <c r="A1254" s="26"/>
      <c r="B1254" s="26"/>
      <c r="C1254" s="26"/>
      <c r="D1254" s="27"/>
      <c r="E1254" s="58"/>
      <c r="F1254" s="59"/>
      <c r="G1254" s="60"/>
      <c r="H1254" s="55"/>
      <c r="I1254" s="55"/>
      <c r="J1254" s="55"/>
      <c r="K1254" s="55"/>
      <c r="L1254" s="55"/>
      <c r="M1254" s="55"/>
      <c r="N1254" s="55"/>
      <c r="O1254" s="55"/>
      <c r="P1254" s="55"/>
    </row>
    <row r="1255" spans="1:16" x14ac:dyDescent="0.2">
      <c r="A1255" s="26"/>
      <c r="B1255" s="26"/>
      <c r="C1255" s="26"/>
      <c r="D1255" s="27"/>
      <c r="E1255" s="58"/>
      <c r="F1255" s="59"/>
      <c r="G1255" s="60"/>
      <c r="H1255" s="55"/>
      <c r="I1255" s="55"/>
      <c r="J1255" s="55"/>
      <c r="K1255" s="55"/>
      <c r="L1255" s="55"/>
      <c r="M1255" s="55"/>
      <c r="N1255" s="55"/>
      <c r="O1255" s="55"/>
      <c r="P1255" s="55"/>
    </row>
    <row r="1256" spans="1:16" x14ac:dyDescent="0.2">
      <c r="A1256" s="26"/>
      <c r="B1256" s="26"/>
      <c r="C1256" s="26"/>
      <c r="D1256" s="27"/>
      <c r="E1256" s="58"/>
      <c r="F1256" s="59"/>
      <c r="G1256" s="60"/>
      <c r="H1256" s="55"/>
      <c r="I1256" s="55"/>
      <c r="J1256" s="55"/>
      <c r="K1256" s="55"/>
      <c r="L1256" s="55"/>
      <c r="M1256" s="55"/>
      <c r="N1256" s="55"/>
      <c r="O1256" s="55"/>
      <c r="P1256" s="55"/>
    </row>
    <row r="1257" spans="1:16" x14ac:dyDescent="0.2">
      <c r="A1257" s="26"/>
      <c r="B1257" s="26"/>
      <c r="C1257" s="26"/>
      <c r="D1257" s="27"/>
      <c r="E1257" s="58"/>
      <c r="F1257" s="59"/>
      <c r="G1257" s="60"/>
      <c r="H1257" s="55"/>
      <c r="I1257" s="55"/>
      <c r="J1257" s="55"/>
      <c r="K1257" s="55"/>
      <c r="L1257" s="55"/>
      <c r="M1257" s="55"/>
      <c r="N1257" s="55"/>
      <c r="O1257" s="55"/>
      <c r="P1257" s="55"/>
    </row>
    <row r="1258" spans="1:16" x14ac:dyDescent="0.2">
      <c r="A1258" s="26"/>
      <c r="B1258" s="26"/>
      <c r="C1258" s="26"/>
      <c r="D1258" s="27"/>
      <c r="E1258" s="58"/>
      <c r="F1258" s="59"/>
      <c r="G1258" s="60"/>
      <c r="H1258" s="55"/>
      <c r="I1258" s="55"/>
      <c r="J1258" s="55"/>
      <c r="K1258" s="55"/>
      <c r="L1258" s="55"/>
      <c r="M1258" s="55"/>
      <c r="N1258" s="55"/>
      <c r="O1258" s="55"/>
      <c r="P1258" s="55"/>
    </row>
    <row r="1259" spans="1:16" x14ac:dyDescent="0.2">
      <c r="A1259" s="26"/>
      <c r="B1259" s="26"/>
      <c r="C1259" s="26"/>
      <c r="D1259" s="27"/>
      <c r="E1259" s="58"/>
      <c r="F1259" s="59"/>
      <c r="G1259" s="60"/>
      <c r="H1259" s="55"/>
      <c r="I1259" s="55"/>
      <c r="J1259" s="55"/>
      <c r="K1259" s="55"/>
      <c r="L1259" s="55"/>
      <c r="M1259" s="55"/>
      <c r="N1259" s="55"/>
      <c r="O1259" s="55"/>
      <c r="P1259" s="55"/>
    </row>
    <row r="1260" spans="1:16" x14ac:dyDescent="0.2">
      <c r="A1260" s="26"/>
      <c r="B1260" s="26"/>
      <c r="C1260" s="26"/>
      <c r="D1260" s="27"/>
      <c r="E1260" s="58"/>
      <c r="F1260" s="59"/>
      <c r="G1260" s="60"/>
      <c r="H1260" s="55"/>
      <c r="I1260" s="55"/>
      <c r="J1260" s="55"/>
      <c r="K1260" s="55"/>
      <c r="L1260" s="55"/>
      <c r="M1260" s="55"/>
      <c r="N1260" s="55"/>
      <c r="O1260" s="55"/>
      <c r="P1260" s="55"/>
    </row>
    <row r="1261" spans="1:16" x14ac:dyDescent="0.2">
      <c r="A1261" s="26"/>
      <c r="B1261" s="26"/>
      <c r="C1261" s="26"/>
      <c r="D1261" s="27"/>
      <c r="E1261" s="58"/>
      <c r="F1261" s="59"/>
      <c r="G1261" s="60"/>
      <c r="H1261" s="55"/>
      <c r="I1261" s="55"/>
      <c r="J1261" s="55"/>
      <c r="K1261" s="55"/>
      <c r="L1261" s="55"/>
      <c r="M1261" s="55"/>
      <c r="N1261" s="55"/>
      <c r="O1261" s="55"/>
      <c r="P1261" s="55"/>
    </row>
    <row r="1262" spans="1:16" x14ac:dyDescent="0.2">
      <c r="A1262" s="26"/>
      <c r="B1262" s="26"/>
      <c r="C1262" s="26"/>
      <c r="D1262" s="27"/>
      <c r="E1262" s="58"/>
      <c r="F1262" s="59"/>
      <c r="G1262" s="60"/>
      <c r="H1262" s="55"/>
      <c r="I1262" s="55"/>
      <c r="J1262" s="55"/>
      <c r="K1262" s="55"/>
      <c r="L1262" s="55"/>
      <c r="M1262" s="55"/>
      <c r="N1262" s="55"/>
      <c r="O1262" s="55"/>
      <c r="P1262" s="55"/>
    </row>
    <row r="1263" spans="1:16" x14ac:dyDescent="0.2">
      <c r="A1263" s="26"/>
      <c r="B1263" s="26"/>
      <c r="C1263" s="26"/>
      <c r="D1263" s="27"/>
      <c r="E1263" s="58"/>
      <c r="F1263" s="59"/>
      <c r="G1263" s="60"/>
      <c r="H1263" s="55"/>
      <c r="I1263" s="55"/>
      <c r="J1263" s="55"/>
      <c r="K1263" s="55"/>
      <c r="L1263" s="55"/>
      <c r="M1263" s="55"/>
      <c r="N1263" s="55"/>
      <c r="O1263" s="55"/>
      <c r="P1263" s="55"/>
    </row>
    <row r="1264" spans="1:16" x14ac:dyDescent="0.2">
      <c r="A1264" s="26"/>
      <c r="B1264" s="26"/>
      <c r="C1264" s="26"/>
      <c r="D1264" s="27"/>
      <c r="E1264" s="58"/>
      <c r="F1264" s="59"/>
      <c r="G1264" s="60"/>
      <c r="H1264" s="55"/>
      <c r="I1264" s="55"/>
      <c r="J1264" s="55"/>
      <c r="K1264" s="55"/>
      <c r="L1264" s="55"/>
      <c r="M1264" s="55"/>
      <c r="N1264" s="55"/>
      <c r="O1264" s="55"/>
      <c r="P1264" s="55"/>
    </row>
    <row r="1265" spans="1:16" x14ac:dyDescent="0.2">
      <c r="A1265" s="26"/>
      <c r="B1265" s="26"/>
      <c r="C1265" s="26"/>
      <c r="D1265" s="27"/>
      <c r="E1265" s="58"/>
      <c r="F1265" s="59"/>
      <c r="G1265" s="60"/>
      <c r="H1265" s="55"/>
      <c r="I1265" s="55"/>
      <c r="J1265" s="55"/>
      <c r="K1265" s="55"/>
      <c r="L1265" s="55"/>
      <c r="M1265" s="55"/>
      <c r="N1265" s="55"/>
      <c r="O1265" s="55"/>
      <c r="P1265" s="55"/>
    </row>
    <row r="1266" spans="1:16" x14ac:dyDescent="0.2">
      <c r="A1266" s="26"/>
      <c r="B1266" s="26"/>
      <c r="C1266" s="26"/>
      <c r="D1266" s="27"/>
      <c r="E1266" s="58"/>
      <c r="F1266" s="59"/>
      <c r="G1266" s="60"/>
      <c r="H1266" s="55"/>
      <c r="I1266" s="55"/>
      <c r="J1266" s="55"/>
      <c r="K1266" s="55"/>
      <c r="L1266" s="55"/>
      <c r="M1266" s="55"/>
      <c r="N1266" s="55"/>
      <c r="O1266" s="55"/>
      <c r="P1266" s="55"/>
    </row>
    <row r="1267" spans="1:16" x14ac:dyDescent="0.2">
      <c r="A1267" s="26"/>
      <c r="B1267" s="26"/>
      <c r="C1267" s="26"/>
      <c r="D1267" s="27"/>
      <c r="E1267" s="58"/>
      <c r="F1267" s="59"/>
      <c r="G1267" s="60"/>
      <c r="H1267" s="55"/>
      <c r="I1267" s="55"/>
      <c r="J1267" s="55"/>
      <c r="K1267" s="55"/>
      <c r="L1267" s="55"/>
      <c r="M1267" s="55"/>
      <c r="N1267" s="55"/>
      <c r="O1267" s="55"/>
      <c r="P1267" s="55"/>
    </row>
    <row r="1268" spans="1:16" x14ac:dyDescent="0.2">
      <c r="A1268" s="26"/>
      <c r="B1268" s="26"/>
      <c r="C1268" s="26"/>
      <c r="D1268" s="27"/>
      <c r="E1268" s="58"/>
      <c r="F1268" s="59"/>
      <c r="G1268" s="60"/>
      <c r="H1268" s="55"/>
      <c r="I1268" s="55"/>
      <c r="J1268" s="55"/>
      <c r="K1268" s="55"/>
      <c r="L1268" s="55"/>
      <c r="M1268" s="55"/>
      <c r="N1268" s="55"/>
      <c r="O1268" s="55"/>
      <c r="P1268" s="55"/>
    </row>
    <row r="1269" spans="1:16" x14ac:dyDescent="0.2">
      <c r="F1269" s="57"/>
    </row>
    <row r="1270" spans="1:16" x14ac:dyDescent="0.2">
      <c r="E1270" s="53"/>
    </row>
    <row r="1271" spans="1:16" x14ac:dyDescent="0.2">
      <c r="O1271" s="54"/>
    </row>
  </sheetData>
  <autoFilter ref="A4:P1268"/>
  <sortState ref="A5:P1271">
    <sortCondition ref="A5:A1271"/>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1"/>
  <sheetViews>
    <sheetView tabSelected="1" workbookViewId="0">
      <selection activeCell="L13" sqref="L13"/>
    </sheetView>
  </sheetViews>
  <sheetFormatPr baseColWidth="10" defaultRowHeight="15" x14ac:dyDescent="0.25"/>
  <cols>
    <col min="1" max="1" width="11" style="4" bestFit="1" customWidth="1"/>
    <col min="2" max="2" width="19.7109375" style="4" customWidth="1"/>
    <col min="3" max="3" width="14.140625" style="4" customWidth="1"/>
    <col min="4" max="4" width="13.140625" style="4" bestFit="1" customWidth="1"/>
    <col min="5" max="8" width="17.7109375" style="10" customWidth="1"/>
    <col min="9" max="10" width="17.7109375" style="4" customWidth="1"/>
    <col min="13" max="15" width="11.140625" style="44"/>
  </cols>
  <sheetData>
    <row r="1" spans="1:17" ht="48" x14ac:dyDescent="0.25">
      <c r="A1" s="79" t="s">
        <v>5129</v>
      </c>
      <c r="B1" s="79" t="s">
        <v>5130</v>
      </c>
      <c r="C1" s="79" t="s">
        <v>5133</v>
      </c>
      <c r="D1" s="79" t="s">
        <v>5132</v>
      </c>
      <c r="E1" s="79" t="s">
        <v>5078</v>
      </c>
      <c r="F1" s="79" t="s">
        <v>5255</v>
      </c>
      <c r="G1" s="79" t="s">
        <v>5076</v>
      </c>
      <c r="H1" s="79" t="s">
        <v>5077</v>
      </c>
      <c r="I1" s="79" t="s">
        <v>5075</v>
      </c>
      <c r="J1" s="79" t="s">
        <v>5182</v>
      </c>
    </row>
    <row r="2" spans="1:17" x14ac:dyDescent="0.25">
      <c r="A2" s="99"/>
      <c r="B2" s="99"/>
      <c r="C2" s="99"/>
      <c r="D2" s="100"/>
      <c r="E2" s="126" t="s">
        <v>5074</v>
      </c>
      <c r="F2" s="126" t="s">
        <v>5070</v>
      </c>
      <c r="G2" s="126" t="s">
        <v>5070</v>
      </c>
      <c r="H2" s="126" t="s">
        <v>5070</v>
      </c>
      <c r="I2" s="126" t="s">
        <v>5070</v>
      </c>
      <c r="J2" s="120" t="s">
        <v>5080</v>
      </c>
      <c r="M2" s="45"/>
      <c r="N2" s="45"/>
    </row>
    <row r="3" spans="1:17" ht="45" x14ac:dyDescent="0.25">
      <c r="A3" s="99"/>
      <c r="B3" s="99"/>
      <c r="C3" s="99"/>
      <c r="D3" s="100"/>
      <c r="E3" s="126" t="s">
        <v>5228</v>
      </c>
      <c r="F3" s="126" t="s">
        <v>5229</v>
      </c>
      <c r="G3" s="126" t="s">
        <v>5229</v>
      </c>
      <c r="H3" s="126" t="s">
        <v>5229</v>
      </c>
      <c r="I3" s="126" t="s">
        <v>5229</v>
      </c>
      <c r="J3" s="126" t="s">
        <v>5206</v>
      </c>
      <c r="M3" s="45"/>
      <c r="N3" s="45"/>
      <c r="Q3" s="44"/>
    </row>
    <row r="4" spans="1:17" s="106" customFormat="1" ht="23.1" customHeight="1" x14ac:dyDescent="0.25">
      <c r="A4" s="97" t="s">
        <v>2</v>
      </c>
      <c r="B4" s="97" t="s">
        <v>3</v>
      </c>
      <c r="C4" s="97" t="s">
        <v>4970</v>
      </c>
      <c r="D4" s="97" t="s">
        <v>5054</v>
      </c>
      <c r="E4" s="82" t="s">
        <v>5034</v>
      </c>
      <c r="F4" s="82" t="s">
        <v>5035</v>
      </c>
      <c r="G4" s="82" t="s">
        <v>5036</v>
      </c>
      <c r="H4" s="82" t="s">
        <v>5037</v>
      </c>
      <c r="I4" s="91" t="s">
        <v>5079</v>
      </c>
      <c r="J4" s="91" t="s">
        <v>5111</v>
      </c>
      <c r="M4" s="107"/>
      <c r="N4" s="107"/>
    </row>
    <row r="5" spans="1:17" x14ac:dyDescent="0.25">
      <c r="A5" s="5" t="s">
        <v>3633</v>
      </c>
      <c r="B5" s="5" t="s">
        <v>3634</v>
      </c>
      <c r="C5" s="5" t="s">
        <v>4975</v>
      </c>
      <c r="D5" s="6" t="s">
        <v>8</v>
      </c>
      <c r="E5" s="40">
        <v>23.18</v>
      </c>
      <c r="F5" s="48">
        <v>24.740864001469134</v>
      </c>
      <c r="G5" s="48">
        <v>16.868366071325596</v>
      </c>
      <c r="H5" s="48">
        <v>33.193460255486585</v>
      </c>
      <c r="I5" s="49">
        <v>8.1067833353740788</v>
      </c>
      <c r="J5" s="4" t="s">
        <v>5249</v>
      </c>
      <c r="M5" s="45"/>
      <c r="N5" s="45"/>
      <c r="Q5" s="44"/>
    </row>
    <row r="6" spans="1:17" x14ac:dyDescent="0.25">
      <c r="A6" s="5" t="s">
        <v>3177</v>
      </c>
      <c r="B6" s="5" t="s">
        <v>3178</v>
      </c>
      <c r="C6" s="5" t="s">
        <v>4972</v>
      </c>
      <c r="D6" s="6" t="s">
        <v>295</v>
      </c>
      <c r="E6" s="40">
        <v>18.79</v>
      </c>
      <c r="F6" s="47">
        <v>20.823998321276971</v>
      </c>
      <c r="G6" s="48">
        <v>20.878429182554537</v>
      </c>
      <c r="H6" s="48">
        <v>43.836318144761641</v>
      </c>
      <c r="I6" s="49">
        <v>6.2597299672533149</v>
      </c>
      <c r="J6" s="4" t="s">
        <v>5251</v>
      </c>
      <c r="M6" s="45"/>
      <c r="N6" s="45"/>
      <c r="Q6" s="44"/>
    </row>
    <row r="7" spans="1:17" x14ac:dyDescent="0.25">
      <c r="A7" s="5" t="s">
        <v>6</v>
      </c>
      <c r="B7" s="5" t="s">
        <v>7</v>
      </c>
      <c r="C7" s="5" t="s">
        <v>4975</v>
      </c>
      <c r="D7" s="6" t="s">
        <v>8</v>
      </c>
      <c r="E7" s="40">
        <v>16.55</v>
      </c>
      <c r="F7" s="48">
        <v>21.624586835026108</v>
      </c>
      <c r="G7" s="48">
        <v>13.909705330100843</v>
      </c>
      <c r="H7" s="48">
        <v>30.727516719949989</v>
      </c>
      <c r="I7" s="49">
        <v>8.8355091697036698</v>
      </c>
      <c r="J7" s="4" t="s">
        <v>5251</v>
      </c>
      <c r="M7" s="45"/>
      <c r="N7" s="45"/>
      <c r="Q7" s="44"/>
    </row>
    <row r="8" spans="1:17" x14ac:dyDescent="0.25">
      <c r="A8" s="5" t="s">
        <v>2160</v>
      </c>
      <c r="B8" s="5" t="s">
        <v>2161</v>
      </c>
      <c r="C8" s="5" t="s">
        <v>4975</v>
      </c>
      <c r="D8" s="6" t="s">
        <v>8</v>
      </c>
      <c r="E8" s="40">
        <v>36.21</v>
      </c>
      <c r="F8" s="48">
        <v>24.676652605595333</v>
      </c>
      <c r="G8" s="48">
        <v>15.749310298551872</v>
      </c>
      <c r="H8" s="48">
        <v>31.053280172468174</v>
      </c>
      <c r="I8" s="49">
        <v>8.4360920487965529</v>
      </c>
      <c r="J8" s="4" t="s">
        <v>5249</v>
      </c>
      <c r="M8" s="45"/>
      <c r="N8" s="45"/>
      <c r="Q8" s="44"/>
    </row>
    <row r="9" spans="1:17" x14ac:dyDescent="0.25">
      <c r="A9" s="5" t="s">
        <v>1147</v>
      </c>
      <c r="B9" s="5" t="s">
        <v>1148</v>
      </c>
      <c r="C9" s="5" t="s">
        <v>4975</v>
      </c>
      <c r="D9" s="6" t="s">
        <v>8</v>
      </c>
      <c r="E9" s="40">
        <v>20.16</v>
      </c>
      <c r="F9" s="48">
        <v>25.439634265520034</v>
      </c>
      <c r="G9" s="48">
        <v>12.993792946243401</v>
      </c>
      <c r="H9" s="48">
        <v>25.445561571913615</v>
      </c>
      <c r="I9" s="49">
        <v>16.337705277932603</v>
      </c>
      <c r="J9" s="4" t="s">
        <v>5252</v>
      </c>
      <c r="M9" s="45"/>
      <c r="N9" s="45"/>
      <c r="Q9" s="44"/>
    </row>
    <row r="10" spans="1:17" x14ac:dyDescent="0.25">
      <c r="A10" s="5" t="s">
        <v>2108</v>
      </c>
      <c r="B10" s="5" t="s">
        <v>2109</v>
      </c>
      <c r="C10" s="5" t="s">
        <v>4973</v>
      </c>
      <c r="D10" s="6" t="s">
        <v>295</v>
      </c>
      <c r="E10" s="40">
        <v>19.36</v>
      </c>
      <c r="F10" s="47">
        <v>20.215917484472996</v>
      </c>
      <c r="G10" s="48">
        <v>14.577831008988381</v>
      </c>
      <c r="H10" s="48">
        <v>31.226243316205171</v>
      </c>
      <c r="I10" s="49">
        <v>6.7152067328931118</v>
      </c>
      <c r="J10" s="4" t="s">
        <v>5251</v>
      </c>
      <c r="M10" s="45"/>
      <c r="N10" s="45"/>
      <c r="Q10" s="44"/>
    </row>
    <row r="11" spans="1:17" x14ac:dyDescent="0.25">
      <c r="A11" s="5" t="s">
        <v>3399</v>
      </c>
      <c r="B11" s="5" t="s">
        <v>3400</v>
      </c>
      <c r="C11" s="5" t="s">
        <v>4976</v>
      </c>
      <c r="D11" s="6" t="s">
        <v>8</v>
      </c>
      <c r="E11" s="40">
        <v>20.25</v>
      </c>
      <c r="F11" s="48">
        <v>27.356182305417143</v>
      </c>
      <c r="G11" s="48">
        <v>14.101480019905448</v>
      </c>
      <c r="H11" s="48">
        <v>26.719420075430993</v>
      </c>
      <c r="I11" s="49">
        <v>16.912817978574786</v>
      </c>
      <c r="J11" s="4" t="s">
        <v>5252</v>
      </c>
      <c r="M11" s="45"/>
      <c r="N11" s="45"/>
      <c r="Q11" s="44"/>
    </row>
    <row r="12" spans="1:17" x14ac:dyDescent="0.25">
      <c r="A12" s="5" t="s">
        <v>3629</v>
      </c>
      <c r="B12" s="5" t="s">
        <v>3630</v>
      </c>
      <c r="C12" s="5" t="s">
        <v>4975</v>
      </c>
      <c r="D12" s="6" t="s">
        <v>8</v>
      </c>
      <c r="E12" s="40">
        <v>18.82</v>
      </c>
      <c r="F12" s="48">
        <v>26.979621112339714</v>
      </c>
      <c r="G12" s="48">
        <v>13.425447479326809</v>
      </c>
      <c r="H12" s="48">
        <v>26.226071419284004</v>
      </c>
      <c r="I12" s="49">
        <v>24.670025471335236</v>
      </c>
      <c r="J12" s="4" t="s">
        <v>5249</v>
      </c>
      <c r="M12" s="45"/>
      <c r="N12" s="45"/>
      <c r="Q12" s="44"/>
    </row>
    <row r="13" spans="1:17" x14ac:dyDescent="0.25">
      <c r="A13" s="5" t="s">
        <v>111</v>
      </c>
      <c r="B13" s="5" t="s">
        <v>112</v>
      </c>
      <c r="C13" s="5" t="s">
        <v>4975</v>
      </c>
      <c r="D13" s="6" t="s">
        <v>8</v>
      </c>
      <c r="E13" s="40">
        <v>5.88</v>
      </c>
      <c r="F13" s="48">
        <v>22.482045019585602</v>
      </c>
      <c r="G13" s="48">
        <v>15.372684937854523</v>
      </c>
      <c r="H13" s="48">
        <v>32.197808216978011</v>
      </c>
      <c r="I13" s="49">
        <v>11.530938217827426</v>
      </c>
      <c r="J13" s="4" t="s">
        <v>5252</v>
      </c>
      <c r="M13" s="45"/>
      <c r="N13" s="45"/>
      <c r="Q13" s="44"/>
    </row>
    <row r="14" spans="1:17" x14ac:dyDescent="0.25">
      <c r="A14" s="5" t="s">
        <v>3825</v>
      </c>
      <c r="B14" s="5" t="s">
        <v>3826</v>
      </c>
      <c r="C14" s="5" t="s">
        <v>4973</v>
      </c>
      <c r="D14" s="6" t="s">
        <v>295</v>
      </c>
      <c r="E14" s="40">
        <v>61.43</v>
      </c>
      <c r="F14" s="47">
        <v>23.738639583139815</v>
      </c>
      <c r="G14" s="48">
        <v>15.849038713161548</v>
      </c>
      <c r="H14" s="48">
        <v>32.205085571049885</v>
      </c>
      <c r="I14" s="49">
        <v>6.8686595631155134</v>
      </c>
      <c r="J14" s="4" t="s">
        <v>5250</v>
      </c>
      <c r="M14" s="45"/>
      <c r="N14" s="45"/>
      <c r="Q14" s="44"/>
    </row>
    <row r="15" spans="1:17" x14ac:dyDescent="0.25">
      <c r="A15" s="5" t="s">
        <v>4407</v>
      </c>
      <c r="B15" s="5" t="s">
        <v>4408</v>
      </c>
      <c r="C15" s="5" t="s">
        <v>4973</v>
      </c>
      <c r="D15" s="6" t="s">
        <v>295</v>
      </c>
      <c r="E15" s="40">
        <v>57.77</v>
      </c>
      <c r="F15" s="47">
        <v>23.745530858701155</v>
      </c>
      <c r="G15" s="48">
        <v>9.5987718458564846</v>
      </c>
      <c r="H15" s="48">
        <v>22.275720499059233</v>
      </c>
      <c r="I15" s="49">
        <v>24.306604720297489</v>
      </c>
      <c r="J15" s="4" t="s">
        <v>5252</v>
      </c>
      <c r="M15" s="45"/>
      <c r="N15" s="45"/>
      <c r="Q15" s="44"/>
    </row>
    <row r="16" spans="1:17" x14ac:dyDescent="0.25">
      <c r="A16" s="5" t="s">
        <v>4790</v>
      </c>
      <c r="B16" s="5" t="s">
        <v>4791</v>
      </c>
      <c r="C16" s="5" t="s">
        <v>4973</v>
      </c>
      <c r="D16" s="6" t="s">
        <v>295</v>
      </c>
      <c r="E16" s="40">
        <v>65.28</v>
      </c>
      <c r="F16" s="47">
        <v>21.983760807827171</v>
      </c>
      <c r="G16" s="48">
        <v>11.254792648202832</v>
      </c>
      <c r="H16" s="48">
        <v>24.799328467028605</v>
      </c>
      <c r="I16" s="49">
        <v>8.273554452867776</v>
      </c>
      <c r="J16" s="4" t="s">
        <v>5251</v>
      </c>
      <c r="M16" s="45"/>
      <c r="N16" s="45"/>
      <c r="Q16" s="44"/>
    </row>
    <row r="17" spans="1:17" x14ac:dyDescent="0.25">
      <c r="A17" s="5" t="s">
        <v>4399</v>
      </c>
      <c r="B17" s="5" t="s">
        <v>4400</v>
      </c>
      <c r="C17" s="5" t="s">
        <v>4973</v>
      </c>
      <c r="D17" s="6" t="s">
        <v>295</v>
      </c>
      <c r="E17" s="40">
        <v>61.65</v>
      </c>
      <c r="F17" s="47">
        <v>23.201849023725188</v>
      </c>
      <c r="G17" s="48">
        <v>11.324771008834682</v>
      </c>
      <c r="H17" s="48">
        <v>26.569445834429185</v>
      </c>
      <c r="I17" s="49">
        <v>9.5211293757920554</v>
      </c>
      <c r="J17" s="4" t="s">
        <v>5252</v>
      </c>
      <c r="M17" s="45"/>
      <c r="N17" s="45" t="s">
        <v>5059</v>
      </c>
      <c r="Q17" s="44"/>
    </row>
    <row r="18" spans="1:17" x14ac:dyDescent="0.25">
      <c r="A18" s="5" t="s">
        <v>3813</v>
      </c>
      <c r="B18" s="5" t="s">
        <v>3814</v>
      </c>
      <c r="C18" s="5" t="s">
        <v>4973</v>
      </c>
      <c r="D18" s="6" t="s">
        <v>295</v>
      </c>
      <c r="E18" s="40">
        <v>65.84</v>
      </c>
      <c r="F18" s="47">
        <v>24.508361647030142</v>
      </c>
      <c r="G18" s="48">
        <v>12.390942071220447</v>
      </c>
      <c r="H18" s="48">
        <v>26.558518145955855</v>
      </c>
      <c r="I18" s="49">
        <v>13.372539504566763</v>
      </c>
      <c r="J18" s="4" t="s">
        <v>5250</v>
      </c>
      <c r="M18" s="45"/>
      <c r="N18" s="45"/>
      <c r="Q18" s="44"/>
    </row>
    <row r="19" spans="1:17" x14ac:dyDescent="0.25">
      <c r="A19" s="5" t="s">
        <v>4800</v>
      </c>
      <c r="B19" s="5" t="s">
        <v>4801</v>
      </c>
      <c r="C19" s="5" t="s">
        <v>4973</v>
      </c>
      <c r="D19" s="6" t="s">
        <v>295</v>
      </c>
      <c r="E19" s="40">
        <v>62.09</v>
      </c>
      <c r="F19" s="47">
        <v>23.285173077560781</v>
      </c>
      <c r="G19" s="48">
        <v>11.18622671384199</v>
      </c>
      <c r="H19" s="48">
        <v>25.627546550630541</v>
      </c>
      <c r="I19" s="49">
        <v>7.6547662860693411</v>
      </c>
      <c r="J19" s="4" t="s">
        <v>5249</v>
      </c>
      <c r="M19" s="45"/>
      <c r="N19" s="45"/>
      <c r="Q19" s="44"/>
    </row>
    <row r="20" spans="1:17" x14ac:dyDescent="0.25">
      <c r="A20" s="5" t="s">
        <v>3896</v>
      </c>
      <c r="B20" s="5" t="s">
        <v>3897</v>
      </c>
      <c r="C20" s="5" t="s">
        <v>4973</v>
      </c>
      <c r="D20" s="6" t="s">
        <v>295</v>
      </c>
      <c r="E20" s="40">
        <v>61.06</v>
      </c>
      <c r="F20" s="47">
        <v>20.910549300510464</v>
      </c>
      <c r="G20" s="48">
        <v>9.9908990049055504</v>
      </c>
      <c r="H20" s="48">
        <v>22.432754294123512</v>
      </c>
      <c r="I20" s="49">
        <v>18.09440000309797</v>
      </c>
      <c r="J20" s="4" t="s">
        <v>5252</v>
      </c>
      <c r="M20" s="45"/>
      <c r="N20" s="45"/>
      <c r="Q20" s="44"/>
    </row>
    <row r="21" spans="1:17" x14ac:dyDescent="0.25">
      <c r="A21" s="5" t="s">
        <v>3950</v>
      </c>
      <c r="B21" s="5" t="s">
        <v>3951</v>
      </c>
      <c r="C21" s="5" t="s">
        <v>4973</v>
      </c>
      <c r="D21" s="6" t="s">
        <v>295</v>
      </c>
      <c r="E21" s="40">
        <v>57.38</v>
      </c>
      <c r="F21" s="47">
        <v>23.582309887283618</v>
      </c>
      <c r="G21" s="48">
        <v>10.715543470110413</v>
      </c>
      <c r="H21" s="48">
        <v>25.194678802431365</v>
      </c>
      <c r="I21" s="49">
        <v>27.336468825187598</v>
      </c>
      <c r="J21" s="4" t="s">
        <v>5252</v>
      </c>
      <c r="M21" s="45"/>
      <c r="N21" s="45"/>
      <c r="Q21" s="44"/>
    </row>
    <row r="22" spans="1:17" x14ac:dyDescent="0.25">
      <c r="A22" s="5" t="s">
        <v>3817</v>
      </c>
      <c r="B22" s="5" t="s">
        <v>3818</v>
      </c>
      <c r="C22" s="5" t="s">
        <v>4973</v>
      </c>
      <c r="D22" s="6" t="s">
        <v>295</v>
      </c>
      <c r="E22" s="40">
        <v>55.3</v>
      </c>
      <c r="F22" s="47">
        <v>25.588903560326504</v>
      </c>
      <c r="G22" s="48">
        <v>14.052332267820674</v>
      </c>
      <c r="H22" s="48">
        <v>29.775785892735545</v>
      </c>
      <c r="I22" s="49">
        <v>12.270214828441741</v>
      </c>
      <c r="J22" s="4" t="s">
        <v>5250</v>
      </c>
      <c r="M22" s="45"/>
      <c r="N22" s="45"/>
      <c r="Q22" s="44"/>
    </row>
    <row r="23" spans="1:17" x14ac:dyDescent="0.25">
      <c r="A23" s="5" t="s">
        <v>3892</v>
      </c>
      <c r="B23" s="5" t="s">
        <v>3893</v>
      </c>
      <c r="C23" s="5" t="s">
        <v>4972</v>
      </c>
      <c r="D23" s="6" t="s">
        <v>295</v>
      </c>
      <c r="E23" s="40">
        <v>45.34</v>
      </c>
      <c r="F23" s="47">
        <v>23.444094232860245</v>
      </c>
      <c r="G23" s="48">
        <v>13.421449299281429</v>
      </c>
      <c r="H23" s="48">
        <v>27.788273337597776</v>
      </c>
      <c r="I23" s="49">
        <v>10.081806009603339</v>
      </c>
      <c r="J23" s="4" t="s">
        <v>5252</v>
      </c>
      <c r="M23" s="45"/>
      <c r="N23" s="45"/>
      <c r="Q23" s="44"/>
    </row>
    <row r="24" spans="1:17" x14ac:dyDescent="0.25">
      <c r="A24" s="5" t="s">
        <v>293</v>
      </c>
      <c r="B24" s="5" t="s">
        <v>294</v>
      </c>
      <c r="C24" s="5" t="s">
        <v>4972</v>
      </c>
      <c r="D24" s="6" t="s">
        <v>295</v>
      </c>
      <c r="E24" s="40">
        <v>27.74</v>
      </c>
      <c r="F24" s="47">
        <v>24.323344682263855</v>
      </c>
      <c r="G24" s="48">
        <v>14.862285375134393</v>
      </c>
      <c r="H24" s="48">
        <v>28.911246339149177</v>
      </c>
      <c r="I24" s="49">
        <v>8.5198603553965189</v>
      </c>
      <c r="J24" s="4" t="s">
        <v>5249</v>
      </c>
      <c r="M24" s="45"/>
      <c r="N24" s="45"/>
      <c r="Q24" s="44"/>
    </row>
    <row r="25" spans="1:17" x14ac:dyDescent="0.25">
      <c r="A25" s="5" t="s">
        <v>3319</v>
      </c>
      <c r="B25" s="5" t="s">
        <v>3320</v>
      </c>
      <c r="C25" s="5" t="s">
        <v>4973</v>
      </c>
      <c r="D25" s="6" t="s">
        <v>295</v>
      </c>
      <c r="E25" s="40">
        <v>30.84</v>
      </c>
      <c r="F25" s="47">
        <v>22.794834932254957</v>
      </c>
      <c r="G25" s="48">
        <v>18.434923977661871</v>
      </c>
      <c r="H25" s="48">
        <v>34.711647229285028</v>
      </c>
      <c r="I25" s="49">
        <v>7.2813179792512113</v>
      </c>
      <c r="J25" s="4" t="s">
        <v>5250</v>
      </c>
      <c r="M25" s="45"/>
      <c r="N25" s="45"/>
      <c r="Q25" s="44"/>
    </row>
    <row r="26" spans="1:17" x14ac:dyDescent="0.25">
      <c r="A26" s="5" t="s">
        <v>3559</v>
      </c>
      <c r="B26" s="5" t="s">
        <v>3560</v>
      </c>
      <c r="C26" s="5" t="s">
        <v>4973</v>
      </c>
      <c r="D26" s="6" t="s">
        <v>295</v>
      </c>
      <c r="E26" s="40">
        <v>26.79</v>
      </c>
      <c r="F26" s="47">
        <v>24.344027766598931</v>
      </c>
      <c r="G26" s="48">
        <v>9.3336770358211023</v>
      </c>
      <c r="H26" s="48">
        <v>19.968726375945163</v>
      </c>
      <c r="I26" s="49">
        <v>10.498945347173811</v>
      </c>
      <c r="J26" s="4" t="s">
        <v>5249</v>
      </c>
      <c r="M26" s="45"/>
      <c r="N26" s="45"/>
      <c r="Q26" s="44"/>
    </row>
    <row r="27" spans="1:17" x14ac:dyDescent="0.25">
      <c r="A27" s="5" t="s">
        <v>2859</v>
      </c>
      <c r="B27" s="5" t="s">
        <v>2860</v>
      </c>
      <c r="C27" s="5" t="s">
        <v>4973</v>
      </c>
      <c r="D27" s="6" t="s">
        <v>295</v>
      </c>
      <c r="E27" s="40">
        <v>11.66</v>
      </c>
      <c r="F27" s="47">
        <v>20.792577724521706</v>
      </c>
      <c r="G27" s="48">
        <v>12.01197654675601</v>
      </c>
      <c r="H27" s="48">
        <v>25.236085224590386</v>
      </c>
      <c r="I27" s="49">
        <v>6.6547672819324903</v>
      </c>
      <c r="J27" s="4" t="s">
        <v>5251</v>
      </c>
      <c r="M27" s="45"/>
      <c r="N27" s="45"/>
      <c r="Q27" s="44"/>
    </row>
    <row r="28" spans="1:17" x14ac:dyDescent="0.25">
      <c r="A28" s="5" t="s">
        <v>1515</v>
      </c>
      <c r="B28" s="5" t="s">
        <v>1516</v>
      </c>
      <c r="C28" s="5" t="s">
        <v>4973</v>
      </c>
      <c r="D28" s="6" t="s">
        <v>295</v>
      </c>
      <c r="E28" s="40">
        <v>6.82</v>
      </c>
      <c r="F28" s="47">
        <v>22.007312649915526</v>
      </c>
      <c r="G28" s="48">
        <v>12.551305904157072</v>
      </c>
      <c r="H28" s="48">
        <v>27.626089382606654</v>
      </c>
      <c r="I28" s="49">
        <v>5.9382745843046338</v>
      </c>
      <c r="J28" s="4" t="s">
        <v>5252</v>
      </c>
      <c r="M28" s="45"/>
      <c r="N28" s="45"/>
      <c r="Q28" s="44"/>
    </row>
    <row r="29" spans="1:17" x14ac:dyDescent="0.25">
      <c r="A29" s="5" t="s">
        <v>1780</v>
      </c>
      <c r="B29" s="5" t="s">
        <v>1781</v>
      </c>
      <c r="C29" s="5" t="s">
        <v>4972</v>
      </c>
      <c r="D29" s="6" t="s">
        <v>295</v>
      </c>
      <c r="E29" s="40">
        <v>15.65</v>
      </c>
      <c r="F29" s="47">
        <v>24.458115320038686</v>
      </c>
      <c r="G29" s="48">
        <v>15.005090593001997</v>
      </c>
      <c r="H29" s="48">
        <v>29.914331411359946</v>
      </c>
      <c r="I29" s="49">
        <v>8.1420031857809647</v>
      </c>
      <c r="J29" s="4" t="s">
        <v>5250</v>
      </c>
      <c r="M29" s="45"/>
      <c r="N29" s="45"/>
      <c r="Q29" s="44"/>
    </row>
    <row r="30" spans="1:17" x14ac:dyDescent="0.25">
      <c r="A30" s="5" t="s">
        <v>588</v>
      </c>
      <c r="B30" s="5" t="s">
        <v>589</v>
      </c>
      <c r="C30" s="5" t="s">
        <v>4973</v>
      </c>
      <c r="D30" s="6" t="s">
        <v>295</v>
      </c>
      <c r="E30" s="40">
        <v>22.38</v>
      </c>
      <c r="F30" s="47">
        <v>21.661285368789819</v>
      </c>
      <c r="G30" s="48">
        <v>14.785776985111005</v>
      </c>
      <c r="H30" s="48">
        <v>30.532740108344324</v>
      </c>
      <c r="I30" s="49">
        <v>8.4740234504368566</v>
      </c>
      <c r="J30" s="4" t="s">
        <v>5249</v>
      </c>
      <c r="M30" s="45"/>
      <c r="N30" s="45"/>
      <c r="Q30" s="44"/>
    </row>
    <row r="31" spans="1:17" x14ac:dyDescent="0.25">
      <c r="A31" s="5" t="s">
        <v>4275</v>
      </c>
      <c r="B31" s="5" t="s">
        <v>4276</v>
      </c>
      <c r="C31" s="5" t="s">
        <v>4972</v>
      </c>
      <c r="D31" s="6" t="s">
        <v>295</v>
      </c>
      <c r="E31" s="40">
        <v>24.54</v>
      </c>
      <c r="F31" s="47">
        <v>24.289048612508005</v>
      </c>
      <c r="G31" s="48">
        <v>13.66764995896364</v>
      </c>
      <c r="H31" s="48">
        <v>27.35797931296301</v>
      </c>
      <c r="I31" s="49">
        <v>7.7409196447225641</v>
      </c>
      <c r="J31" s="4" t="s">
        <v>5249</v>
      </c>
      <c r="M31" s="45"/>
      <c r="N31" s="45"/>
      <c r="Q31" s="44"/>
    </row>
    <row r="32" spans="1:17" x14ac:dyDescent="0.25">
      <c r="A32" s="5" t="s">
        <v>2547</v>
      </c>
      <c r="B32" s="5" t="s">
        <v>2548</v>
      </c>
      <c r="C32" s="5" t="s">
        <v>4973</v>
      </c>
      <c r="D32" s="6" t="s">
        <v>295</v>
      </c>
      <c r="E32" s="40">
        <v>32.94</v>
      </c>
      <c r="F32" s="47">
        <v>23.425122590488492</v>
      </c>
      <c r="G32" s="48">
        <v>17.049537929037417</v>
      </c>
      <c r="H32" s="48">
        <v>40.110554700771317</v>
      </c>
      <c r="I32" s="49">
        <v>4.0546538818056046</v>
      </c>
      <c r="J32" s="4" t="s">
        <v>5250</v>
      </c>
      <c r="M32" s="45"/>
      <c r="N32" s="45"/>
      <c r="Q32" s="44"/>
    </row>
    <row r="33" spans="1:17" x14ac:dyDescent="0.25">
      <c r="A33" s="5" t="s">
        <v>396</v>
      </c>
      <c r="B33" s="5" t="s">
        <v>397</v>
      </c>
      <c r="C33" s="5" t="s">
        <v>4975</v>
      </c>
      <c r="D33" s="6" t="s">
        <v>8</v>
      </c>
      <c r="E33" s="40">
        <v>24.67</v>
      </c>
      <c r="F33" s="48">
        <v>25.621901998189138</v>
      </c>
      <c r="G33" s="48">
        <v>13.800615891521051</v>
      </c>
      <c r="H33" s="48">
        <v>25.205658079565691</v>
      </c>
      <c r="I33" s="49">
        <v>9.3393969824540743</v>
      </c>
      <c r="J33" s="4" t="s">
        <v>5250</v>
      </c>
      <c r="M33" s="45"/>
      <c r="N33" s="45"/>
      <c r="Q33" s="44"/>
    </row>
    <row r="34" spans="1:17" x14ac:dyDescent="0.25">
      <c r="A34" s="5" t="s">
        <v>446</v>
      </c>
      <c r="B34" s="5" t="s">
        <v>447</v>
      </c>
      <c r="C34" s="5" t="s">
        <v>4973</v>
      </c>
      <c r="D34" s="6" t="s">
        <v>295</v>
      </c>
      <c r="E34" s="40">
        <v>20.68</v>
      </c>
      <c r="F34" s="47">
        <v>23.82408072363679</v>
      </c>
      <c r="G34" s="48">
        <v>13.70527242517656</v>
      </c>
      <c r="H34" s="48">
        <v>26.555009569392716</v>
      </c>
      <c r="I34" s="49">
        <v>7.8695796918130583</v>
      </c>
      <c r="J34" s="4" t="s">
        <v>5249</v>
      </c>
      <c r="M34" s="45"/>
      <c r="N34" s="45"/>
      <c r="Q34" s="44"/>
    </row>
    <row r="35" spans="1:17" x14ac:dyDescent="0.25">
      <c r="A35" s="5" t="s">
        <v>702</v>
      </c>
      <c r="B35" s="5" t="s">
        <v>703</v>
      </c>
      <c r="C35" s="5" t="s">
        <v>4975</v>
      </c>
      <c r="D35" s="6" t="s">
        <v>8</v>
      </c>
      <c r="E35" s="40">
        <v>26</v>
      </c>
      <c r="F35" s="48">
        <v>25.173513543339869</v>
      </c>
      <c r="G35" s="48">
        <v>15.035251791558156</v>
      </c>
      <c r="H35" s="48">
        <v>27.625081313043253</v>
      </c>
      <c r="I35" s="49">
        <v>9.6060161763240135</v>
      </c>
      <c r="J35" s="4" t="s">
        <v>5252</v>
      </c>
      <c r="M35" s="45"/>
      <c r="N35" s="45"/>
      <c r="Q35" s="44"/>
    </row>
    <row r="36" spans="1:17" x14ac:dyDescent="0.25">
      <c r="A36" s="5" t="s">
        <v>724</v>
      </c>
      <c r="B36" s="5" t="s">
        <v>725</v>
      </c>
      <c r="C36" s="5" t="s">
        <v>4973</v>
      </c>
      <c r="D36" s="6" t="s">
        <v>295</v>
      </c>
      <c r="E36" s="40">
        <v>22.77</v>
      </c>
      <c r="F36" s="47">
        <v>21.860025233821702</v>
      </c>
      <c r="G36" s="48">
        <v>18.360510050324368</v>
      </c>
      <c r="H36" s="48">
        <v>35.547668130398321</v>
      </c>
      <c r="I36" s="49">
        <v>6.8569300572738134</v>
      </c>
      <c r="J36" s="4" t="s">
        <v>5251</v>
      </c>
      <c r="M36" s="45"/>
      <c r="N36" s="45"/>
      <c r="Q36" s="44"/>
    </row>
    <row r="37" spans="1:17" x14ac:dyDescent="0.25">
      <c r="A37" s="5" t="s">
        <v>816</v>
      </c>
      <c r="B37" s="5" t="s">
        <v>817</v>
      </c>
      <c r="C37" s="5" t="s">
        <v>4975</v>
      </c>
      <c r="D37" s="6" t="s">
        <v>8</v>
      </c>
      <c r="E37" s="40">
        <v>25.02</v>
      </c>
      <c r="F37" s="48">
        <v>29.301950904247832</v>
      </c>
      <c r="G37" s="48">
        <v>15.174766144833457</v>
      </c>
      <c r="H37" s="48">
        <v>28.144545197209158</v>
      </c>
      <c r="I37" s="49">
        <v>18.49704214961373</v>
      </c>
      <c r="J37" s="4" t="s">
        <v>5252</v>
      </c>
      <c r="M37" s="45"/>
      <c r="N37" s="45"/>
      <c r="Q37" s="44"/>
    </row>
    <row r="38" spans="1:17" x14ac:dyDescent="0.25">
      <c r="A38" s="5" t="s">
        <v>892</v>
      </c>
      <c r="B38" s="5" t="s">
        <v>893</v>
      </c>
      <c r="C38" s="5" t="s">
        <v>4975</v>
      </c>
      <c r="D38" s="6" t="s">
        <v>8</v>
      </c>
      <c r="E38" s="40">
        <v>20.7</v>
      </c>
      <c r="F38" s="48">
        <v>25.614478958394372</v>
      </c>
      <c r="G38" s="48">
        <v>14.517292243282398</v>
      </c>
      <c r="H38" s="48">
        <v>29.227700080226203</v>
      </c>
      <c r="I38" s="49">
        <v>12.522223316571978</v>
      </c>
      <c r="J38" s="4" t="s">
        <v>5252</v>
      </c>
      <c r="M38" s="45"/>
      <c r="N38" s="45"/>
      <c r="Q38" s="44"/>
    </row>
    <row r="39" spans="1:17" x14ac:dyDescent="0.25">
      <c r="A39" s="5" t="s">
        <v>950</v>
      </c>
      <c r="B39" s="5" t="s">
        <v>951</v>
      </c>
      <c r="C39" s="5" t="s">
        <v>4975</v>
      </c>
      <c r="D39" s="6" t="s">
        <v>8</v>
      </c>
      <c r="E39" s="40">
        <v>22.28</v>
      </c>
      <c r="F39" s="48">
        <v>26.307616048773479</v>
      </c>
      <c r="G39" s="48">
        <v>17.54331833808401</v>
      </c>
      <c r="H39" s="48">
        <v>34.885031732610727</v>
      </c>
      <c r="I39" s="49">
        <v>14.142593369440142</v>
      </c>
      <c r="J39" s="4" t="s">
        <v>5252</v>
      </c>
      <c r="M39" s="45"/>
      <c r="N39" s="45"/>
      <c r="Q39" s="44"/>
    </row>
    <row r="40" spans="1:17" x14ac:dyDescent="0.25">
      <c r="A40" s="5" t="s">
        <v>1014</v>
      </c>
      <c r="B40" s="5" t="s">
        <v>1015</v>
      </c>
      <c r="C40" s="5" t="s">
        <v>4975</v>
      </c>
      <c r="D40" s="6" t="s">
        <v>8</v>
      </c>
      <c r="E40" s="40">
        <v>26.08</v>
      </c>
      <c r="F40" s="48">
        <v>25.429132259322106</v>
      </c>
      <c r="G40" s="48">
        <v>12.940173045756017</v>
      </c>
      <c r="H40" s="48">
        <v>25.485281532311397</v>
      </c>
      <c r="I40" s="49">
        <v>14.01389765930649</v>
      </c>
      <c r="J40" s="4" t="s">
        <v>5252</v>
      </c>
      <c r="M40" s="45"/>
      <c r="N40" s="45"/>
      <c r="Q40" s="44"/>
    </row>
    <row r="41" spans="1:17" x14ac:dyDescent="0.25">
      <c r="A41" s="5" t="s">
        <v>1101</v>
      </c>
      <c r="B41" s="5" t="s">
        <v>1102</v>
      </c>
      <c r="C41" s="5" t="s">
        <v>4975</v>
      </c>
      <c r="D41" s="6" t="s">
        <v>8</v>
      </c>
      <c r="E41" s="40">
        <v>26.87</v>
      </c>
      <c r="F41" s="48">
        <v>24.213484135894358</v>
      </c>
      <c r="G41" s="48">
        <v>15.085560382933311</v>
      </c>
      <c r="H41" s="48">
        <v>28.182047237200159</v>
      </c>
      <c r="I41" s="49">
        <v>9.4521355361330404</v>
      </c>
      <c r="J41" s="4" t="s">
        <v>5249</v>
      </c>
      <c r="M41" s="45"/>
      <c r="N41" s="45"/>
      <c r="Q41" s="44"/>
    </row>
    <row r="42" spans="1:17" x14ac:dyDescent="0.25">
      <c r="A42" s="5" t="s">
        <v>1247</v>
      </c>
      <c r="B42" s="5" t="s">
        <v>1248</v>
      </c>
      <c r="C42" s="5" t="s">
        <v>4975</v>
      </c>
      <c r="D42" s="6" t="s">
        <v>8</v>
      </c>
      <c r="E42" s="40">
        <v>22.24</v>
      </c>
      <c r="F42" s="48">
        <v>23.212897651447619</v>
      </c>
      <c r="G42" s="48">
        <v>16.578217195673151</v>
      </c>
      <c r="H42" s="48">
        <v>32.85417619398531</v>
      </c>
      <c r="I42" s="49">
        <v>7.8987582886773673</v>
      </c>
      <c r="J42" s="4" t="s">
        <v>5250</v>
      </c>
      <c r="M42" s="45"/>
      <c r="N42" s="45"/>
      <c r="Q42" s="44"/>
    </row>
    <row r="43" spans="1:17" x14ac:dyDescent="0.25">
      <c r="A43" s="5" t="s">
        <v>1355</v>
      </c>
      <c r="B43" s="5" t="s">
        <v>1356</v>
      </c>
      <c r="C43" s="5" t="s">
        <v>4975</v>
      </c>
      <c r="D43" s="6" t="s">
        <v>8</v>
      </c>
      <c r="E43" s="40">
        <v>22.21</v>
      </c>
      <c r="F43" s="48">
        <v>25.893465001947547</v>
      </c>
      <c r="G43" s="48">
        <v>13.624224617486059</v>
      </c>
      <c r="H43" s="48">
        <v>26.712517191413749</v>
      </c>
      <c r="I43" s="49">
        <v>14.552404871373056</v>
      </c>
      <c r="J43" s="4" t="s">
        <v>5252</v>
      </c>
      <c r="M43" s="45"/>
      <c r="N43" s="45"/>
      <c r="Q43" s="44"/>
    </row>
    <row r="44" spans="1:17" x14ac:dyDescent="0.25">
      <c r="A44" s="5" t="s">
        <v>1405</v>
      </c>
      <c r="B44" s="5" t="s">
        <v>1406</v>
      </c>
      <c r="C44" s="5" t="s">
        <v>4975</v>
      </c>
      <c r="D44" s="6" t="s">
        <v>8</v>
      </c>
      <c r="E44" s="40">
        <v>23.28</v>
      </c>
      <c r="F44" s="48">
        <v>24.457307023839935</v>
      </c>
      <c r="G44" s="48">
        <v>13.632388547820279</v>
      </c>
      <c r="H44" s="48">
        <v>26.641806769283878</v>
      </c>
      <c r="I44" s="49">
        <v>10.814093220455179</v>
      </c>
      <c r="J44" s="4" t="s">
        <v>5250</v>
      </c>
      <c r="M44" s="45"/>
      <c r="N44" s="45"/>
      <c r="Q44" s="44"/>
    </row>
    <row r="45" spans="1:17" x14ac:dyDescent="0.25">
      <c r="A45" s="5" t="s">
        <v>1451</v>
      </c>
      <c r="B45" s="5" t="s">
        <v>1452</v>
      </c>
      <c r="C45" s="5" t="s">
        <v>4972</v>
      </c>
      <c r="D45" s="6" t="s">
        <v>295</v>
      </c>
      <c r="E45" s="40">
        <v>21.99</v>
      </c>
      <c r="F45" s="47">
        <v>23.049431101500648</v>
      </c>
      <c r="G45" s="48">
        <v>15.741346642663997</v>
      </c>
      <c r="H45" s="48">
        <v>28.927326917852149</v>
      </c>
      <c r="I45" s="49">
        <v>8.6628212801317357</v>
      </c>
      <c r="J45" s="4" t="s">
        <v>5249</v>
      </c>
      <c r="M45" s="45"/>
      <c r="N45" s="45"/>
      <c r="Q45" s="44"/>
    </row>
    <row r="46" spans="1:17" x14ac:dyDescent="0.25">
      <c r="A46" s="5" t="s">
        <v>2066</v>
      </c>
      <c r="B46" s="5" t="s">
        <v>2067</v>
      </c>
      <c r="C46" s="5" t="s">
        <v>4975</v>
      </c>
      <c r="D46" s="6" t="s">
        <v>8</v>
      </c>
      <c r="E46" s="40">
        <v>32.53</v>
      </c>
      <c r="F46" s="48">
        <v>25.547273691760108</v>
      </c>
      <c r="G46" s="48">
        <v>16.287386576074599</v>
      </c>
      <c r="H46" s="48">
        <v>29.571739610569658</v>
      </c>
      <c r="I46" s="49">
        <v>9.969868466045714</v>
      </c>
      <c r="J46" s="4" t="s">
        <v>5249</v>
      </c>
      <c r="M46" s="45"/>
      <c r="N46" s="45"/>
      <c r="Q46" s="44"/>
    </row>
    <row r="47" spans="1:17" x14ac:dyDescent="0.25">
      <c r="A47" s="5" t="s">
        <v>2250</v>
      </c>
      <c r="B47" s="5" t="s">
        <v>2251</v>
      </c>
      <c r="C47" s="5" t="s">
        <v>4975</v>
      </c>
      <c r="D47" s="6" t="s">
        <v>8</v>
      </c>
      <c r="E47" s="40">
        <v>17.940000000000001</v>
      </c>
      <c r="F47" s="48">
        <v>26.584303782537884</v>
      </c>
      <c r="G47" s="48">
        <v>17.082584043383697</v>
      </c>
      <c r="H47" s="48">
        <v>34.412056715097108</v>
      </c>
      <c r="I47" s="49">
        <v>12.528204173669502</v>
      </c>
      <c r="J47" s="4" t="s">
        <v>5250</v>
      </c>
      <c r="M47" s="45"/>
      <c r="N47" s="45"/>
      <c r="Q47" s="44"/>
    </row>
    <row r="48" spans="1:17" x14ac:dyDescent="0.25">
      <c r="A48" s="5" t="s">
        <v>2260</v>
      </c>
      <c r="B48" s="5" t="s">
        <v>2261</v>
      </c>
      <c r="C48" s="5" t="s">
        <v>4972</v>
      </c>
      <c r="D48" s="6" t="s">
        <v>295</v>
      </c>
      <c r="E48" s="40">
        <v>21.91</v>
      </c>
      <c r="F48" s="47">
        <v>22.80810432466971</v>
      </c>
      <c r="G48" s="48">
        <v>19.217799289664502</v>
      </c>
      <c r="H48" s="48">
        <v>39.737206961810024</v>
      </c>
      <c r="I48" s="49">
        <v>5.3503773679496991</v>
      </c>
      <c r="J48" s="4" t="s">
        <v>5250</v>
      </c>
      <c r="M48" s="45"/>
      <c r="N48" s="45"/>
      <c r="Q48" s="44"/>
    </row>
    <row r="49" spans="1:17" x14ac:dyDescent="0.25">
      <c r="A49" s="5" t="s">
        <v>2256</v>
      </c>
      <c r="B49" s="5" t="s">
        <v>2257</v>
      </c>
      <c r="C49" s="5" t="s">
        <v>4973</v>
      </c>
      <c r="D49" s="6" t="s">
        <v>295</v>
      </c>
      <c r="E49" s="40">
        <v>39.74</v>
      </c>
      <c r="F49" s="47">
        <v>25.435563479505337</v>
      </c>
      <c r="G49" s="48">
        <v>21.008254250570356</v>
      </c>
      <c r="H49" s="48">
        <v>41.894150602143931</v>
      </c>
      <c r="I49" s="49">
        <v>5.874348406163671</v>
      </c>
      <c r="J49" s="4" t="s">
        <v>5250</v>
      </c>
      <c r="M49" s="45"/>
      <c r="N49" s="45"/>
      <c r="Q49" s="44"/>
    </row>
    <row r="50" spans="1:17" x14ac:dyDescent="0.25">
      <c r="A50" s="5" t="s">
        <v>2539</v>
      </c>
      <c r="B50" s="5" t="s">
        <v>2540</v>
      </c>
      <c r="C50" s="5" t="s">
        <v>4973</v>
      </c>
      <c r="D50" s="6" t="s">
        <v>295</v>
      </c>
      <c r="E50" s="40">
        <v>43.2</v>
      </c>
      <c r="F50" s="47">
        <v>24.356187370794473</v>
      </c>
      <c r="G50" s="48">
        <v>22.076752341152293</v>
      </c>
      <c r="H50" s="48">
        <v>45.619750302522547</v>
      </c>
      <c r="I50" s="49">
        <v>4.9816923888449356</v>
      </c>
      <c r="J50" s="4" t="s">
        <v>5250</v>
      </c>
      <c r="M50" s="45"/>
      <c r="N50" s="45"/>
      <c r="Q50" s="44"/>
    </row>
    <row r="51" spans="1:17" x14ac:dyDescent="0.25">
      <c r="A51" s="5" t="s">
        <v>2815</v>
      </c>
      <c r="B51" s="5" t="s">
        <v>2816</v>
      </c>
      <c r="C51" s="5" t="s">
        <v>4975</v>
      </c>
      <c r="D51" s="6" t="s">
        <v>8</v>
      </c>
      <c r="E51" s="40">
        <v>25.81</v>
      </c>
      <c r="F51" s="48">
        <v>25.083044878428041</v>
      </c>
      <c r="G51" s="48">
        <v>13.935066439833518</v>
      </c>
      <c r="H51" s="48">
        <v>27.141364719809847</v>
      </c>
      <c r="I51" s="49">
        <v>10.950580533731994</v>
      </c>
      <c r="J51" s="4" t="s">
        <v>5252</v>
      </c>
      <c r="M51" s="45"/>
      <c r="N51" s="45"/>
      <c r="Q51" s="44"/>
    </row>
    <row r="52" spans="1:17" x14ac:dyDescent="0.25">
      <c r="A52" s="5" t="s">
        <v>3251</v>
      </c>
      <c r="B52" s="5" t="s">
        <v>3252</v>
      </c>
      <c r="C52" s="5" t="s">
        <v>4975</v>
      </c>
      <c r="D52" s="6" t="s">
        <v>8</v>
      </c>
      <c r="E52" s="40">
        <v>23.45</v>
      </c>
      <c r="F52" s="48">
        <v>25.574930665035446</v>
      </c>
      <c r="G52" s="48">
        <v>15.901788562942965</v>
      </c>
      <c r="H52" s="48">
        <v>29.870526413119357</v>
      </c>
      <c r="I52" s="49">
        <v>12.583200986146959</v>
      </c>
      <c r="J52" s="4" t="s">
        <v>5252</v>
      </c>
      <c r="M52" s="45"/>
      <c r="N52" s="45"/>
      <c r="Q52" s="44"/>
    </row>
    <row r="53" spans="1:17" x14ac:dyDescent="0.25">
      <c r="A53" s="5" t="s">
        <v>3519</v>
      </c>
      <c r="B53" s="5" t="s">
        <v>3520</v>
      </c>
      <c r="C53" s="5" t="s">
        <v>4972</v>
      </c>
      <c r="D53" s="6" t="s">
        <v>295</v>
      </c>
      <c r="E53" s="40">
        <v>30.46</v>
      </c>
      <c r="F53" s="47">
        <v>22.107042007384841</v>
      </c>
      <c r="G53" s="48">
        <v>17.041064644064662</v>
      </c>
      <c r="H53" s="48">
        <v>31.850787079624233</v>
      </c>
      <c r="I53" s="49">
        <v>8.0729511363111985</v>
      </c>
      <c r="J53" s="4" t="s">
        <v>5250</v>
      </c>
      <c r="M53" s="45"/>
      <c r="N53" s="45"/>
      <c r="Q53" s="44"/>
    </row>
    <row r="54" spans="1:17" x14ac:dyDescent="0.25">
      <c r="A54" s="5" t="s">
        <v>3661</v>
      </c>
      <c r="B54" s="5" t="s">
        <v>3662</v>
      </c>
      <c r="C54" s="5" t="s">
        <v>4973</v>
      </c>
      <c r="D54" s="6" t="s">
        <v>295</v>
      </c>
      <c r="E54" s="40">
        <v>19.350000000000001</v>
      </c>
      <c r="F54" s="47">
        <v>23.72935666327821</v>
      </c>
      <c r="G54" s="48">
        <v>18.994174514416247</v>
      </c>
      <c r="H54" s="48">
        <v>39.049294856032049</v>
      </c>
      <c r="I54" s="49">
        <v>6.9216142399548142</v>
      </c>
      <c r="J54" s="4" t="s">
        <v>5250</v>
      </c>
      <c r="M54" s="45"/>
      <c r="N54" s="45"/>
      <c r="Q54" s="44"/>
    </row>
    <row r="55" spans="1:17" x14ac:dyDescent="0.25">
      <c r="A55" s="5" t="s">
        <v>3912</v>
      </c>
      <c r="B55" s="5" t="s">
        <v>3913</v>
      </c>
      <c r="C55" s="5" t="s">
        <v>4973</v>
      </c>
      <c r="D55" s="6" t="s">
        <v>295</v>
      </c>
      <c r="E55" s="40">
        <v>63.02</v>
      </c>
      <c r="F55" s="47">
        <v>23.27801553894864</v>
      </c>
      <c r="G55" s="48">
        <v>8.3484866368844237</v>
      </c>
      <c r="H55" s="48">
        <v>19.14610119812053</v>
      </c>
      <c r="I55" s="49">
        <v>22.807578057520921</v>
      </c>
      <c r="J55" s="4" t="s">
        <v>5252</v>
      </c>
      <c r="M55" s="45"/>
      <c r="N55" s="45"/>
      <c r="Q55" s="44"/>
    </row>
    <row r="56" spans="1:17" x14ac:dyDescent="0.25">
      <c r="A56" s="5" t="s">
        <v>4147</v>
      </c>
      <c r="B56" s="5" t="s">
        <v>4148</v>
      </c>
      <c r="C56" s="5" t="s">
        <v>4973</v>
      </c>
      <c r="D56" s="6" t="s">
        <v>295</v>
      </c>
      <c r="E56" s="40">
        <v>31.62</v>
      </c>
      <c r="F56" s="47">
        <v>25.160871520972737</v>
      </c>
      <c r="G56" s="48">
        <v>17.817399013165051</v>
      </c>
      <c r="H56" s="48">
        <v>34.272883258227182</v>
      </c>
      <c r="I56" s="49">
        <v>7.1604695944428878</v>
      </c>
      <c r="J56" s="4" t="s">
        <v>5249</v>
      </c>
      <c r="M56" s="45"/>
      <c r="N56" s="45"/>
      <c r="Q56" s="44"/>
    </row>
    <row r="57" spans="1:17" x14ac:dyDescent="0.25">
      <c r="A57" s="5" t="s">
        <v>4227</v>
      </c>
      <c r="B57" s="5" t="s">
        <v>4228</v>
      </c>
      <c r="C57" s="5" t="s">
        <v>4975</v>
      </c>
      <c r="D57" s="6" t="s">
        <v>8</v>
      </c>
      <c r="E57" s="40">
        <v>15.54</v>
      </c>
      <c r="F57" s="48">
        <v>22.398609666257325</v>
      </c>
      <c r="G57" s="48">
        <v>15.258850205563427</v>
      </c>
      <c r="H57" s="48">
        <v>34.406856054054927</v>
      </c>
      <c r="I57" s="49">
        <v>6.4810868150258276</v>
      </c>
      <c r="J57" s="4" t="s">
        <v>5251</v>
      </c>
      <c r="M57" s="45"/>
      <c r="N57" s="45"/>
      <c r="Q57" s="44"/>
    </row>
    <row r="58" spans="1:17" x14ac:dyDescent="0.25">
      <c r="A58" s="5" t="s">
        <v>720</v>
      </c>
      <c r="B58" s="5" t="s">
        <v>721</v>
      </c>
      <c r="C58" s="5" t="s">
        <v>4973</v>
      </c>
      <c r="D58" s="6" t="s">
        <v>295</v>
      </c>
      <c r="E58" s="40">
        <v>33.659999999999997</v>
      </c>
      <c r="F58" s="47">
        <v>21.553796358592759</v>
      </c>
      <c r="G58" s="48">
        <v>18.786839081322334</v>
      </c>
      <c r="H58" s="48">
        <v>37.128506244648037</v>
      </c>
      <c r="I58" s="49">
        <v>8.7342852856381157</v>
      </c>
      <c r="J58" s="4" t="s">
        <v>5249</v>
      </c>
      <c r="M58" s="45"/>
      <c r="N58" s="45"/>
      <c r="Q58" s="44"/>
    </row>
    <row r="59" spans="1:17" x14ac:dyDescent="0.25">
      <c r="A59" s="5" t="s">
        <v>4357</v>
      </c>
      <c r="B59" s="5" t="s">
        <v>4358</v>
      </c>
      <c r="C59" s="5" t="s">
        <v>4973</v>
      </c>
      <c r="D59" s="6" t="s">
        <v>295</v>
      </c>
      <c r="E59" s="40">
        <v>19.91</v>
      </c>
      <c r="F59" s="47">
        <v>22.553633749070634</v>
      </c>
      <c r="G59" s="48">
        <v>14.791868067000044</v>
      </c>
      <c r="H59" s="48">
        <v>30.091330017702571</v>
      </c>
      <c r="I59" s="49">
        <v>7.1531289273169802</v>
      </c>
      <c r="J59" s="4" t="s">
        <v>5249</v>
      </c>
      <c r="M59" s="45"/>
      <c r="N59" s="45"/>
      <c r="O59" s="44" t="s">
        <v>5059</v>
      </c>
      <c r="Q59" s="44"/>
    </row>
    <row r="60" spans="1:17" x14ac:dyDescent="0.25">
      <c r="A60" s="5" t="s">
        <v>4044</v>
      </c>
      <c r="B60" s="5" t="s">
        <v>4045</v>
      </c>
      <c r="C60" s="5" t="s">
        <v>4973</v>
      </c>
      <c r="D60" s="6" t="s">
        <v>295</v>
      </c>
      <c r="E60" s="40">
        <v>56.57</v>
      </c>
      <c r="F60" s="47">
        <v>26.821102504104882</v>
      </c>
      <c r="G60" s="48">
        <v>13.1030260589802</v>
      </c>
      <c r="H60" s="48">
        <v>27.376897257717424</v>
      </c>
      <c r="I60" s="49">
        <v>14.055821912417215</v>
      </c>
      <c r="J60" s="4" t="s">
        <v>5252</v>
      </c>
      <c r="M60" s="45"/>
      <c r="N60" s="45"/>
      <c r="Q60" s="44"/>
    </row>
    <row r="61" spans="1:17" x14ac:dyDescent="0.25">
      <c r="A61" s="5" t="s">
        <v>4938</v>
      </c>
      <c r="B61" s="5" t="s">
        <v>4939</v>
      </c>
      <c r="C61" s="5" t="s">
        <v>4973</v>
      </c>
      <c r="D61" s="6" t="s">
        <v>295</v>
      </c>
      <c r="E61" s="40">
        <v>21.56</v>
      </c>
      <c r="F61" s="47">
        <v>21.634452922861261</v>
      </c>
      <c r="G61" s="48">
        <v>36.993867836951772</v>
      </c>
      <c r="H61" s="48">
        <v>56.589070442589104</v>
      </c>
      <c r="I61" s="49">
        <v>3.3118214678554261</v>
      </c>
      <c r="J61" s="4" t="s">
        <v>5251</v>
      </c>
    </row>
    <row r="62" spans="1:17" x14ac:dyDescent="0.25">
      <c r="A62" s="5" t="s">
        <v>4946</v>
      </c>
      <c r="B62" s="5" t="s">
        <v>4947</v>
      </c>
      <c r="C62" s="5" t="s">
        <v>4973</v>
      </c>
      <c r="D62" s="6" t="s">
        <v>295</v>
      </c>
      <c r="E62" s="40">
        <v>17.440000000000001</v>
      </c>
      <c r="F62" s="47">
        <v>21.716372307004939</v>
      </c>
      <c r="G62" s="48">
        <v>35.308429768719492</v>
      </c>
      <c r="H62" s="48">
        <v>59.736310912003908</v>
      </c>
      <c r="I62" s="49">
        <v>4.6302043964922985</v>
      </c>
      <c r="J62" s="4" t="s">
        <v>5251</v>
      </c>
    </row>
    <row r="63" spans="1:17" x14ac:dyDescent="0.25">
      <c r="A63" s="5" t="s">
        <v>4951</v>
      </c>
      <c r="B63" s="5" t="s">
        <v>4952</v>
      </c>
      <c r="C63" s="5" t="s">
        <v>4973</v>
      </c>
      <c r="D63" s="6" t="s">
        <v>295</v>
      </c>
      <c r="E63" s="40">
        <v>19.34</v>
      </c>
      <c r="F63" s="47">
        <v>22.325305799194812</v>
      </c>
      <c r="G63" s="48">
        <v>30.188955519536453</v>
      </c>
      <c r="H63" s="48">
        <v>53.491655338955738</v>
      </c>
      <c r="I63" s="49">
        <v>7.0195737256414219</v>
      </c>
      <c r="J63" s="4" t="s">
        <v>5251</v>
      </c>
    </row>
    <row r="64" spans="1:17" x14ac:dyDescent="0.25">
      <c r="A64" s="5"/>
      <c r="B64" s="5"/>
      <c r="C64" s="5"/>
      <c r="D64" s="6"/>
      <c r="E64" s="40"/>
      <c r="F64" s="47"/>
      <c r="G64" s="48"/>
      <c r="H64" s="48"/>
      <c r="I64" s="49"/>
    </row>
    <row r="65" spans="1:9" x14ac:dyDescent="0.25">
      <c r="A65" s="5"/>
      <c r="B65" s="5"/>
      <c r="C65" s="5"/>
      <c r="D65" s="6"/>
      <c r="E65" s="40"/>
      <c r="F65" s="47"/>
      <c r="G65" s="48"/>
      <c r="H65" s="48"/>
      <c r="I65" s="49"/>
    </row>
    <row r="66" spans="1:9" x14ac:dyDescent="0.25">
      <c r="A66" s="5"/>
      <c r="B66" s="5"/>
      <c r="C66" s="5"/>
      <c r="D66" s="6"/>
      <c r="E66" s="40"/>
      <c r="F66" s="47"/>
      <c r="G66" s="48"/>
      <c r="H66" s="48"/>
      <c r="I66" s="49"/>
    </row>
    <row r="67" spans="1:9" x14ac:dyDescent="0.25">
      <c r="A67" s="5"/>
      <c r="B67" s="5"/>
      <c r="C67" s="5"/>
      <c r="D67" s="6"/>
      <c r="E67" s="40"/>
      <c r="F67" s="47"/>
      <c r="G67" s="48"/>
      <c r="H67" s="48"/>
      <c r="I67" s="49"/>
    </row>
    <row r="68" spans="1:9" x14ac:dyDescent="0.25">
      <c r="A68" s="5"/>
      <c r="B68" s="5"/>
      <c r="C68" s="5"/>
      <c r="D68" s="6"/>
      <c r="E68" s="40"/>
      <c r="F68" s="47"/>
      <c r="G68" s="48"/>
      <c r="H68" s="48"/>
      <c r="I68" s="49"/>
    </row>
    <row r="69" spans="1:9" x14ac:dyDescent="0.25">
      <c r="A69" s="5"/>
      <c r="B69" s="5"/>
      <c r="C69" s="5"/>
      <c r="D69" s="6"/>
      <c r="E69" s="40"/>
      <c r="F69" s="47"/>
      <c r="G69" s="48"/>
      <c r="H69" s="48"/>
      <c r="I69" s="49"/>
    </row>
    <row r="70" spans="1:9" x14ac:dyDescent="0.25">
      <c r="A70" s="5"/>
      <c r="B70" s="5"/>
      <c r="C70" s="5"/>
      <c r="D70" s="6"/>
      <c r="E70" s="40"/>
      <c r="F70" s="47"/>
      <c r="G70" s="48"/>
      <c r="H70" s="48"/>
      <c r="I70" s="49"/>
    </row>
    <row r="71" spans="1:9" x14ac:dyDescent="0.25">
      <c r="A71" s="5"/>
      <c r="B71" s="5"/>
      <c r="C71" s="5"/>
      <c r="D71" s="6"/>
      <c r="E71" s="40"/>
      <c r="F71" s="47"/>
      <c r="G71" s="48"/>
      <c r="H71" s="48"/>
      <c r="I71" s="49"/>
    </row>
    <row r="72" spans="1:9" x14ac:dyDescent="0.25">
      <c r="A72" s="5"/>
      <c r="B72" s="5"/>
      <c r="C72" s="5"/>
      <c r="D72" s="6"/>
      <c r="E72" s="40"/>
      <c r="F72" s="47"/>
      <c r="G72" s="48"/>
      <c r="H72" s="48"/>
      <c r="I72" s="49"/>
    </row>
    <row r="73" spans="1:9" x14ac:dyDescent="0.25">
      <c r="A73" s="5"/>
      <c r="B73" s="5"/>
      <c r="C73" s="5"/>
      <c r="D73" s="6"/>
      <c r="E73" s="40"/>
      <c r="F73" s="47"/>
      <c r="G73" s="48"/>
      <c r="H73" s="48"/>
      <c r="I73" s="49"/>
    </row>
    <row r="74" spans="1:9" x14ac:dyDescent="0.25">
      <c r="A74" s="5"/>
      <c r="B74" s="5"/>
      <c r="C74" s="5"/>
      <c r="D74" s="6"/>
      <c r="E74" s="40"/>
      <c r="F74" s="47"/>
      <c r="G74" s="48"/>
      <c r="H74" s="48"/>
      <c r="I74" s="49"/>
    </row>
    <row r="75" spans="1:9" x14ac:dyDescent="0.25">
      <c r="A75" s="5"/>
      <c r="B75" s="5"/>
      <c r="C75" s="5"/>
      <c r="D75" s="6"/>
      <c r="E75" s="40"/>
      <c r="F75" s="47"/>
      <c r="G75" s="48"/>
      <c r="H75" s="48"/>
      <c r="I75" s="49"/>
    </row>
    <row r="76" spans="1:9" x14ac:dyDescent="0.25">
      <c r="A76" s="5"/>
      <c r="B76" s="5"/>
      <c r="C76" s="5"/>
      <c r="D76" s="6"/>
      <c r="E76" s="40"/>
      <c r="F76" s="47"/>
      <c r="G76" s="48"/>
      <c r="H76" s="48"/>
      <c r="I76" s="49"/>
    </row>
    <row r="77" spans="1:9" x14ac:dyDescent="0.25">
      <c r="A77" s="5"/>
      <c r="B77" s="5"/>
      <c r="C77" s="5"/>
      <c r="D77" s="6"/>
      <c r="E77" s="40"/>
      <c r="F77" s="47"/>
      <c r="G77" s="48"/>
      <c r="H77" s="48"/>
      <c r="I77" s="49"/>
    </row>
    <row r="78" spans="1:9" x14ac:dyDescent="0.25">
      <c r="A78" s="5"/>
      <c r="B78" s="5"/>
      <c r="C78" s="5"/>
      <c r="D78" s="6"/>
      <c r="E78" s="40"/>
      <c r="F78" s="47"/>
      <c r="G78" s="48"/>
      <c r="H78" s="48"/>
      <c r="I78" s="49"/>
    </row>
    <row r="79" spans="1:9" x14ac:dyDescent="0.25">
      <c r="A79" s="5"/>
      <c r="B79" s="5"/>
      <c r="C79" s="5"/>
      <c r="D79" s="6"/>
      <c r="E79" s="40"/>
      <c r="F79" s="47"/>
      <c r="G79" s="48"/>
      <c r="H79" s="48"/>
      <c r="I79" s="49"/>
    </row>
    <row r="80" spans="1:9" x14ac:dyDescent="0.25">
      <c r="A80" s="5"/>
      <c r="B80" s="5"/>
      <c r="C80" s="5"/>
      <c r="D80" s="6"/>
      <c r="E80" s="40"/>
      <c r="F80" s="47"/>
      <c r="G80" s="48"/>
      <c r="H80" s="48"/>
      <c r="I80" s="49"/>
    </row>
    <row r="81" spans="1:9" x14ac:dyDescent="0.25">
      <c r="A81" s="5"/>
      <c r="B81" s="5"/>
      <c r="C81" s="5"/>
      <c r="D81" s="6"/>
      <c r="E81" s="40"/>
      <c r="F81" s="47"/>
      <c r="G81" s="48"/>
      <c r="H81" s="48"/>
      <c r="I81" s="49"/>
    </row>
    <row r="82" spans="1:9" x14ac:dyDescent="0.25">
      <c r="A82" s="5"/>
      <c r="B82" s="5"/>
      <c r="C82" s="5"/>
      <c r="D82" s="6"/>
      <c r="E82" s="40"/>
      <c r="F82" s="47"/>
      <c r="G82" s="48"/>
      <c r="H82" s="48"/>
      <c r="I82" s="49"/>
    </row>
    <row r="83" spans="1:9" x14ac:dyDescent="0.25">
      <c r="A83" s="5"/>
      <c r="B83" s="5"/>
      <c r="C83" s="5"/>
      <c r="D83" s="6"/>
      <c r="E83" s="40"/>
      <c r="F83" s="47"/>
      <c r="G83" s="48"/>
      <c r="H83" s="48"/>
      <c r="I83" s="49"/>
    </row>
    <row r="84" spans="1:9" x14ac:dyDescent="0.25">
      <c r="A84" s="5"/>
      <c r="B84" s="5"/>
      <c r="C84" s="5"/>
      <c r="D84" s="6"/>
      <c r="E84" s="40"/>
      <c r="F84" s="47"/>
      <c r="G84" s="48"/>
      <c r="H84" s="48"/>
      <c r="I84" s="49"/>
    </row>
    <row r="85" spans="1:9" x14ac:dyDescent="0.25">
      <c r="A85" s="5"/>
      <c r="B85" s="5"/>
      <c r="C85" s="5"/>
      <c r="D85" s="6"/>
      <c r="E85" s="40"/>
      <c r="F85" s="47"/>
      <c r="G85" s="48"/>
      <c r="H85" s="48"/>
      <c r="I85" s="49"/>
    </row>
    <row r="86" spans="1:9" x14ac:dyDescent="0.25">
      <c r="A86" s="5"/>
      <c r="B86" s="5"/>
      <c r="C86" s="5"/>
      <c r="D86" s="6"/>
      <c r="E86" s="40"/>
      <c r="F86" s="47"/>
      <c r="G86" s="48"/>
      <c r="H86" s="48"/>
      <c r="I86" s="49"/>
    </row>
    <row r="87" spans="1:9" x14ac:dyDescent="0.25">
      <c r="A87" s="5"/>
      <c r="B87" s="5"/>
      <c r="C87" s="5"/>
      <c r="D87" s="6"/>
      <c r="E87" s="40"/>
      <c r="F87" s="47"/>
      <c r="G87" s="48"/>
      <c r="H87" s="48"/>
      <c r="I87" s="49"/>
    </row>
    <row r="88" spans="1:9" x14ac:dyDescent="0.25">
      <c r="A88" s="5"/>
      <c r="B88" s="5"/>
      <c r="C88" s="5"/>
      <c r="D88" s="6"/>
      <c r="E88" s="40"/>
      <c r="F88" s="47"/>
      <c r="G88" s="48"/>
      <c r="H88" s="48"/>
      <c r="I88" s="49"/>
    </row>
    <row r="89" spans="1:9" x14ac:dyDescent="0.25">
      <c r="A89" s="5"/>
      <c r="B89" s="5"/>
      <c r="C89" s="5"/>
      <c r="D89" s="6"/>
      <c r="E89" s="40"/>
      <c r="F89" s="47"/>
      <c r="G89" s="48"/>
      <c r="H89" s="48"/>
      <c r="I89" s="49"/>
    </row>
    <row r="90" spans="1:9" x14ac:dyDescent="0.25">
      <c r="A90" s="5"/>
      <c r="B90" s="5"/>
      <c r="C90" s="5"/>
      <c r="D90" s="6"/>
      <c r="E90" s="40"/>
      <c r="F90" s="47"/>
      <c r="G90" s="48"/>
      <c r="H90" s="48"/>
      <c r="I90" s="49"/>
    </row>
    <row r="91" spans="1:9" x14ac:dyDescent="0.25">
      <c r="A91" s="5"/>
      <c r="B91" s="5"/>
      <c r="C91" s="5"/>
      <c r="D91" s="6"/>
      <c r="E91" s="40"/>
      <c r="F91" s="47"/>
      <c r="G91" s="48"/>
      <c r="H91" s="48"/>
      <c r="I91" s="49"/>
    </row>
    <row r="92" spans="1:9" x14ac:dyDescent="0.25">
      <c r="A92" s="5"/>
      <c r="B92" s="5"/>
      <c r="C92" s="5"/>
      <c r="D92" s="6"/>
      <c r="E92" s="40"/>
      <c r="F92" s="47"/>
      <c r="G92" s="48"/>
      <c r="H92" s="48"/>
      <c r="I92" s="49"/>
    </row>
    <row r="93" spans="1:9" x14ac:dyDescent="0.25">
      <c r="A93" s="5"/>
      <c r="B93" s="5"/>
      <c r="C93" s="5"/>
      <c r="D93" s="6"/>
      <c r="E93" s="40"/>
      <c r="F93" s="47"/>
      <c r="G93" s="48"/>
      <c r="H93" s="48"/>
      <c r="I93" s="49"/>
    </row>
    <row r="94" spans="1:9" x14ac:dyDescent="0.25">
      <c r="A94" s="5"/>
      <c r="B94" s="5"/>
      <c r="C94" s="5"/>
      <c r="D94" s="6"/>
      <c r="E94" s="40"/>
      <c r="F94" s="47"/>
      <c r="G94" s="48"/>
      <c r="H94" s="48"/>
      <c r="I94" s="49"/>
    </row>
    <row r="95" spans="1:9" x14ac:dyDescent="0.25">
      <c r="A95" s="5"/>
      <c r="B95" s="5"/>
      <c r="C95" s="5"/>
      <c r="D95" s="6"/>
      <c r="E95" s="40"/>
      <c r="F95" s="47"/>
      <c r="G95" s="48"/>
      <c r="H95" s="48"/>
      <c r="I95" s="49"/>
    </row>
    <row r="96" spans="1:9" x14ac:dyDescent="0.25">
      <c r="A96" s="5"/>
      <c r="B96" s="5"/>
      <c r="C96" s="5"/>
      <c r="D96" s="6"/>
      <c r="E96" s="40"/>
      <c r="F96" s="47"/>
      <c r="G96" s="48"/>
      <c r="H96" s="48"/>
      <c r="I96" s="49"/>
    </row>
    <row r="97" spans="1:9" x14ac:dyDescent="0.25">
      <c r="A97" s="5"/>
      <c r="B97" s="5"/>
      <c r="C97" s="5"/>
      <c r="D97" s="6"/>
      <c r="E97" s="40"/>
      <c r="F97" s="47"/>
      <c r="G97" s="48"/>
      <c r="H97" s="48"/>
      <c r="I97" s="49"/>
    </row>
    <row r="98" spans="1:9" x14ac:dyDescent="0.25">
      <c r="A98" s="5"/>
      <c r="B98" s="5"/>
      <c r="C98" s="5"/>
      <c r="D98" s="6"/>
      <c r="E98" s="40"/>
      <c r="F98" s="47"/>
      <c r="G98" s="48"/>
      <c r="H98" s="48"/>
      <c r="I98" s="49"/>
    </row>
    <row r="99" spans="1:9" x14ac:dyDescent="0.25">
      <c r="A99" s="5"/>
      <c r="B99" s="5"/>
      <c r="C99" s="5"/>
      <c r="D99" s="6"/>
      <c r="E99" s="40"/>
      <c r="F99" s="47"/>
      <c r="G99" s="48"/>
      <c r="H99" s="48"/>
      <c r="I99" s="49"/>
    </row>
    <row r="100" spans="1:9" x14ac:dyDescent="0.25">
      <c r="A100" s="5"/>
      <c r="B100" s="5"/>
      <c r="C100" s="5"/>
      <c r="D100" s="6"/>
      <c r="E100" s="40"/>
      <c r="F100" s="47"/>
      <c r="G100" s="48"/>
      <c r="H100" s="48"/>
      <c r="I100" s="49"/>
    </row>
    <row r="101" spans="1:9" x14ac:dyDescent="0.25">
      <c r="A101" s="5"/>
      <c r="B101" s="5"/>
      <c r="C101" s="5"/>
      <c r="D101" s="6"/>
      <c r="E101" s="40"/>
      <c r="F101" s="47"/>
      <c r="G101" s="48"/>
      <c r="H101" s="48"/>
      <c r="I101" s="49"/>
    </row>
    <row r="102" spans="1:9" x14ac:dyDescent="0.25">
      <c r="A102" s="5"/>
      <c r="B102" s="5"/>
      <c r="C102" s="5"/>
      <c r="D102" s="6"/>
      <c r="E102" s="40"/>
      <c r="F102" s="47"/>
      <c r="G102" s="48"/>
      <c r="H102" s="48"/>
      <c r="I102" s="49"/>
    </row>
    <row r="103" spans="1:9" x14ac:dyDescent="0.25">
      <c r="A103" s="5"/>
      <c r="B103" s="5"/>
      <c r="C103" s="5"/>
      <c r="D103" s="6"/>
      <c r="E103" s="40"/>
      <c r="F103" s="47"/>
      <c r="G103" s="48"/>
      <c r="H103" s="48"/>
      <c r="I103" s="49"/>
    </row>
    <row r="104" spans="1:9" x14ac:dyDescent="0.25">
      <c r="A104" s="5"/>
      <c r="B104" s="5"/>
      <c r="C104" s="5"/>
      <c r="D104" s="6"/>
      <c r="E104" s="40"/>
      <c r="F104" s="47"/>
      <c r="G104" s="48"/>
      <c r="H104" s="48"/>
      <c r="I104" s="49"/>
    </row>
    <row r="105" spans="1:9" x14ac:dyDescent="0.25">
      <c r="A105" s="5"/>
      <c r="B105" s="5"/>
      <c r="C105" s="5"/>
      <c r="D105" s="6"/>
      <c r="E105" s="40"/>
      <c r="F105" s="47"/>
      <c r="G105" s="48"/>
      <c r="H105" s="48"/>
      <c r="I105" s="49"/>
    </row>
    <row r="106" spans="1:9" x14ac:dyDescent="0.25">
      <c r="A106" s="5"/>
      <c r="B106" s="5"/>
      <c r="C106" s="5"/>
      <c r="D106" s="6"/>
      <c r="E106" s="40"/>
      <c r="F106" s="47"/>
      <c r="G106" s="48"/>
      <c r="H106" s="48"/>
      <c r="I106" s="49"/>
    </row>
    <row r="107" spans="1:9" x14ac:dyDescent="0.25">
      <c r="A107" s="5"/>
      <c r="B107" s="5"/>
      <c r="C107" s="5"/>
      <c r="D107" s="6"/>
      <c r="E107" s="40"/>
      <c r="F107" s="47"/>
      <c r="G107" s="48"/>
      <c r="H107" s="48"/>
      <c r="I107" s="49"/>
    </row>
    <row r="108" spans="1:9" x14ac:dyDescent="0.25">
      <c r="A108" s="5"/>
      <c r="B108" s="5"/>
      <c r="C108" s="5"/>
      <c r="D108" s="6"/>
      <c r="E108" s="40"/>
      <c r="F108" s="47"/>
      <c r="G108" s="48"/>
      <c r="H108" s="48"/>
      <c r="I108" s="49"/>
    </row>
    <row r="109" spans="1:9" x14ac:dyDescent="0.25">
      <c r="A109" s="5"/>
      <c r="B109" s="5"/>
      <c r="C109" s="5"/>
      <c r="D109" s="6"/>
      <c r="E109" s="40"/>
      <c r="F109" s="47"/>
      <c r="G109" s="48"/>
      <c r="H109" s="48"/>
      <c r="I109" s="49"/>
    </row>
    <row r="110" spans="1:9" x14ac:dyDescent="0.25">
      <c r="A110" s="5"/>
      <c r="B110" s="5"/>
      <c r="C110" s="5"/>
      <c r="D110" s="6"/>
      <c r="E110" s="40"/>
      <c r="F110" s="47"/>
      <c r="G110" s="48"/>
      <c r="H110" s="48"/>
      <c r="I110" s="49"/>
    </row>
    <row r="111" spans="1:9" x14ac:dyDescent="0.25">
      <c r="A111" s="5"/>
      <c r="B111" s="5"/>
      <c r="C111" s="5"/>
      <c r="D111" s="6"/>
      <c r="E111" s="40"/>
      <c r="F111" s="47"/>
      <c r="G111" s="48"/>
      <c r="H111" s="48"/>
      <c r="I111" s="49"/>
    </row>
    <row r="112" spans="1:9" x14ac:dyDescent="0.25">
      <c r="A112" s="5"/>
      <c r="B112" s="5"/>
      <c r="C112" s="5"/>
      <c r="D112" s="6"/>
      <c r="E112" s="40"/>
      <c r="F112" s="47"/>
      <c r="G112" s="48"/>
      <c r="H112" s="48"/>
      <c r="I112" s="49"/>
    </row>
    <row r="113" spans="1:9" x14ac:dyDescent="0.25">
      <c r="A113" s="5"/>
      <c r="B113" s="5"/>
      <c r="C113" s="5"/>
      <c r="D113" s="6"/>
      <c r="E113" s="40"/>
      <c r="F113" s="47"/>
      <c r="G113" s="48"/>
      <c r="H113" s="48"/>
      <c r="I113" s="49"/>
    </row>
    <row r="114" spans="1:9" x14ac:dyDescent="0.25">
      <c r="A114" s="5"/>
      <c r="B114" s="5"/>
      <c r="C114" s="5"/>
      <c r="D114" s="6"/>
      <c r="E114" s="40"/>
      <c r="F114" s="47"/>
      <c r="G114" s="48"/>
      <c r="H114" s="48"/>
      <c r="I114" s="49"/>
    </row>
    <row r="115" spans="1:9" x14ac:dyDescent="0.25">
      <c r="A115" s="5"/>
      <c r="B115" s="5"/>
      <c r="C115" s="5"/>
      <c r="D115" s="6"/>
      <c r="E115" s="40"/>
      <c r="F115" s="47"/>
      <c r="G115" s="48"/>
      <c r="H115" s="48"/>
      <c r="I115" s="49"/>
    </row>
    <row r="116" spans="1:9" x14ac:dyDescent="0.25">
      <c r="A116" s="5"/>
      <c r="B116" s="5"/>
      <c r="C116" s="5"/>
      <c r="D116" s="6"/>
      <c r="E116" s="40"/>
      <c r="F116" s="47"/>
      <c r="G116" s="48"/>
      <c r="H116" s="48"/>
      <c r="I116" s="49"/>
    </row>
    <row r="117" spans="1:9" x14ac:dyDescent="0.25">
      <c r="A117" s="5"/>
      <c r="B117" s="5"/>
      <c r="C117" s="5"/>
      <c r="D117" s="6"/>
      <c r="E117" s="40"/>
      <c r="F117" s="47"/>
      <c r="G117" s="48"/>
      <c r="H117" s="48"/>
      <c r="I117" s="49"/>
    </row>
    <row r="118" spans="1:9" x14ac:dyDescent="0.25">
      <c r="A118" s="5"/>
      <c r="B118" s="5"/>
      <c r="C118" s="5"/>
      <c r="D118" s="6"/>
      <c r="E118" s="40"/>
      <c r="F118" s="47"/>
      <c r="G118" s="48"/>
      <c r="H118" s="48"/>
      <c r="I118" s="49"/>
    </row>
    <row r="119" spans="1:9" x14ac:dyDescent="0.25">
      <c r="A119" s="5"/>
      <c r="B119" s="5"/>
      <c r="C119" s="5"/>
      <c r="D119" s="6"/>
      <c r="E119" s="40"/>
      <c r="F119" s="47"/>
      <c r="G119" s="48"/>
      <c r="H119" s="48"/>
      <c r="I119" s="49"/>
    </row>
    <row r="120" spans="1:9" x14ac:dyDescent="0.25">
      <c r="A120" s="5"/>
      <c r="B120" s="5"/>
      <c r="C120" s="5"/>
      <c r="D120" s="6"/>
      <c r="E120" s="40"/>
      <c r="F120" s="47"/>
      <c r="G120" s="48"/>
      <c r="H120" s="48"/>
      <c r="I120" s="49"/>
    </row>
    <row r="121" spans="1:9" x14ac:dyDescent="0.25">
      <c r="A121" s="5"/>
      <c r="B121" s="5"/>
      <c r="C121" s="5"/>
      <c r="D121" s="6"/>
      <c r="E121" s="40"/>
      <c r="F121" s="47"/>
      <c r="G121" s="48"/>
      <c r="H121" s="48"/>
      <c r="I121" s="49"/>
    </row>
    <row r="122" spans="1:9" x14ac:dyDescent="0.25">
      <c r="A122" s="5"/>
      <c r="B122" s="5"/>
      <c r="C122" s="5"/>
      <c r="D122" s="6"/>
      <c r="E122" s="40"/>
      <c r="F122" s="47"/>
      <c r="G122" s="48"/>
      <c r="H122" s="48"/>
      <c r="I122" s="49"/>
    </row>
    <row r="123" spans="1:9" x14ac:dyDescent="0.25">
      <c r="A123" s="5"/>
      <c r="B123" s="5"/>
      <c r="C123" s="5"/>
      <c r="D123" s="6"/>
      <c r="E123" s="40"/>
      <c r="F123" s="47"/>
      <c r="G123" s="48"/>
      <c r="H123" s="48"/>
      <c r="I123" s="49"/>
    </row>
    <row r="124" spans="1:9" x14ac:dyDescent="0.25">
      <c r="A124" s="5"/>
      <c r="B124" s="5"/>
      <c r="C124" s="5"/>
      <c r="D124" s="6"/>
      <c r="E124" s="40"/>
      <c r="F124" s="47"/>
      <c r="G124" s="48"/>
      <c r="H124" s="48"/>
      <c r="I124" s="49"/>
    </row>
    <row r="125" spans="1:9" x14ac:dyDescent="0.25">
      <c r="A125" s="5"/>
      <c r="B125" s="5"/>
      <c r="C125" s="5"/>
      <c r="D125" s="6"/>
      <c r="E125" s="40"/>
      <c r="F125" s="47"/>
      <c r="G125" s="48"/>
      <c r="H125" s="48"/>
      <c r="I125" s="49"/>
    </row>
    <row r="126" spans="1:9" x14ac:dyDescent="0.25">
      <c r="A126" s="5"/>
      <c r="B126" s="5"/>
      <c r="C126" s="5"/>
      <c r="D126" s="6"/>
      <c r="E126" s="40"/>
      <c r="F126" s="47"/>
      <c r="G126" s="48"/>
      <c r="H126" s="48"/>
      <c r="I126" s="49"/>
    </row>
    <row r="127" spans="1:9" x14ac:dyDescent="0.25">
      <c r="A127" s="5"/>
      <c r="B127" s="5"/>
      <c r="C127" s="5"/>
      <c r="D127" s="6"/>
      <c r="E127" s="40"/>
      <c r="F127" s="47"/>
      <c r="G127" s="48"/>
      <c r="H127" s="48"/>
      <c r="I127" s="49"/>
    </row>
    <row r="128" spans="1:9" x14ac:dyDescent="0.25">
      <c r="A128" s="5"/>
      <c r="B128" s="5"/>
      <c r="C128" s="5"/>
      <c r="D128" s="6"/>
      <c r="E128" s="40"/>
      <c r="F128" s="47"/>
      <c r="G128" s="48"/>
      <c r="H128" s="48"/>
      <c r="I128" s="49"/>
    </row>
    <row r="129" spans="1:9" x14ac:dyDescent="0.25">
      <c r="A129" s="5"/>
      <c r="B129" s="5"/>
      <c r="C129" s="5"/>
      <c r="D129" s="6"/>
      <c r="E129" s="40"/>
      <c r="F129" s="47"/>
      <c r="G129" s="48"/>
      <c r="H129" s="48"/>
      <c r="I129" s="49"/>
    </row>
    <row r="130" spans="1:9" x14ac:dyDescent="0.25">
      <c r="A130" s="5"/>
      <c r="B130" s="5"/>
      <c r="C130" s="5"/>
      <c r="D130" s="6"/>
      <c r="E130" s="40"/>
      <c r="F130" s="47"/>
      <c r="G130" s="48"/>
      <c r="H130" s="48"/>
      <c r="I130" s="49"/>
    </row>
    <row r="131" spans="1:9" x14ac:dyDescent="0.25">
      <c r="A131" s="5"/>
      <c r="B131" s="5"/>
      <c r="C131" s="5"/>
      <c r="D131" s="6"/>
      <c r="E131" s="40"/>
      <c r="F131" s="47"/>
      <c r="G131" s="48"/>
      <c r="H131" s="48"/>
      <c r="I131" s="49"/>
    </row>
    <row r="132" spans="1:9" x14ac:dyDescent="0.25">
      <c r="A132" s="5"/>
      <c r="B132" s="5"/>
      <c r="C132" s="5"/>
      <c r="D132" s="6"/>
      <c r="E132" s="40"/>
      <c r="F132" s="47"/>
      <c r="G132" s="48"/>
      <c r="H132" s="48"/>
      <c r="I132" s="49"/>
    </row>
    <row r="133" spans="1:9" x14ac:dyDescent="0.25">
      <c r="A133" s="5"/>
      <c r="B133" s="5"/>
      <c r="C133" s="5"/>
      <c r="D133" s="6"/>
      <c r="E133" s="40"/>
      <c r="F133" s="47"/>
      <c r="G133" s="48"/>
      <c r="H133" s="48"/>
      <c r="I133" s="49"/>
    </row>
    <row r="134" spans="1:9" x14ac:dyDescent="0.25">
      <c r="A134" s="5"/>
      <c r="B134" s="5"/>
      <c r="C134" s="5"/>
      <c r="D134" s="6"/>
      <c r="E134" s="40"/>
      <c r="F134" s="47"/>
      <c r="G134" s="48"/>
      <c r="H134" s="48"/>
      <c r="I134" s="49"/>
    </row>
    <row r="135" spans="1:9" x14ac:dyDescent="0.25">
      <c r="A135" s="5"/>
      <c r="B135" s="5"/>
      <c r="C135" s="5"/>
      <c r="D135" s="6"/>
      <c r="E135" s="40"/>
      <c r="F135" s="47"/>
      <c r="G135" s="48"/>
      <c r="H135" s="48"/>
      <c r="I135" s="49"/>
    </row>
    <row r="136" spans="1:9" x14ac:dyDescent="0.25">
      <c r="A136" s="5"/>
      <c r="B136" s="5"/>
      <c r="C136" s="5"/>
      <c r="D136" s="6"/>
      <c r="E136" s="40"/>
      <c r="F136" s="47"/>
      <c r="G136" s="48"/>
      <c r="H136" s="48"/>
      <c r="I136" s="49"/>
    </row>
    <row r="137" spans="1:9" x14ac:dyDescent="0.25">
      <c r="A137" s="5"/>
      <c r="B137" s="5"/>
      <c r="C137" s="5"/>
      <c r="D137" s="6"/>
      <c r="E137" s="40"/>
      <c r="F137" s="47"/>
      <c r="G137" s="48"/>
      <c r="H137" s="48"/>
      <c r="I137" s="49"/>
    </row>
    <row r="138" spans="1:9" x14ac:dyDescent="0.25">
      <c r="A138" s="5"/>
      <c r="B138" s="5"/>
      <c r="C138" s="5"/>
      <c r="D138" s="6"/>
      <c r="E138" s="40"/>
      <c r="F138" s="47"/>
      <c r="G138" s="48"/>
      <c r="H138" s="48"/>
      <c r="I138" s="49"/>
    </row>
    <row r="139" spans="1:9" x14ac:dyDescent="0.25">
      <c r="A139" s="5"/>
      <c r="B139" s="5"/>
      <c r="C139" s="5"/>
      <c r="D139" s="6"/>
      <c r="E139" s="40"/>
      <c r="F139" s="47"/>
      <c r="G139" s="48"/>
      <c r="H139" s="48"/>
      <c r="I139" s="49"/>
    </row>
    <row r="140" spans="1:9" x14ac:dyDescent="0.25">
      <c r="A140" s="5"/>
      <c r="B140" s="5"/>
      <c r="C140" s="5"/>
      <c r="D140" s="6"/>
      <c r="E140" s="40"/>
      <c r="F140" s="47"/>
      <c r="G140" s="48"/>
      <c r="H140" s="48"/>
      <c r="I140" s="49"/>
    </row>
    <row r="141" spans="1:9" x14ac:dyDescent="0.25">
      <c r="A141" s="5"/>
      <c r="B141" s="5"/>
      <c r="C141" s="5"/>
      <c r="D141" s="6"/>
      <c r="E141" s="40"/>
      <c r="F141" s="47"/>
      <c r="G141" s="48"/>
      <c r="H141" s="48"/>
      <c r="I141" s="49"/>
    </row>
    <row r="142" spans="1:9" x14ac:dyDescent="0.25">
      <c r="A142" s="5"/>
      <c r="B142" s="5"/>
      <c r="C142" s="5"/>
      <c r="D142" s="6"/>
      <c r="E142" s="40"/>
      <c r="F142" s="47"/>
      <c r="G142" s="48"/>
      <c r="H142" s="48"/>
      <c r="I142" s="49"/>
    </row>
    <row r="143" spans="1:9" x14ac:dyDescent="0.25">
      <c r="A143" s="5"/>
      <c r="B143" s="5"/>
      <c r="C143" s="5"/>
      <c r="D143" s="6"/>
      <c r="E143" s="40"/>
      <c r="F143" s="47"/>
      <c r="G143" s="48"/>
      <c r="H143" s="48"/>
      <c r="I143" s="49"/>
    </row>
    <row r="144" spans="1:9" x14ac:dyDescent="0.25">
      <c r="A144" s="5"/>
      <c r="B144" s="5"/>
      <c r="C144" s="5"/>
      <c r="D144" s="6"/>
      <c r="E144" s="40"/>
      <c r="F144" s="47"/>
      <c r="G144" s="48"/>
      <c r="H144" s="48"/>
      <c r="I144" s="49"/>
    </row>
    <row r="145" spans="1:9" x14ac:dyDescent="0.25">
      <c r="A145" s="5"/>
      <c r="B145" s="5"/>
      <c r="C145" s="5"/>
      <c r="D145" s="6"/>
      <c r="E145" s="40"/>
      <c r="F145" s="47"/>
      <c r="G145" s="48"/>
      <c r="H145" s="48"/>
      <c r="I145" s="49"/>
    </row>
    <row r="146" spans="1:9" x14ac:dyDescent="0.25">
      <c r="A146" s="5"/>
      <c r="B146" s="5"/>
      <c r="C146" s="5"/>
      <c r="D146" s="6"/>
      <c r="E146" s="40"/>
      <c r="F146" s="47"/>
      <c r="G146" s="48"/>
      <c r="H146" s="48"/>
      <c r="I146" s="49"/>
    </row>
    <row r="147" spans="1:9" x14ac:dyDescent="0.25">
      <c r="A147" s="5"/>
      <c r="B147" s="5"/>
      <c r="C147" s="5"/>
      <c r="D147" s="6"/>
      <c r="E147" s="40"/>
      <c r="F147" s="47"/>
      <c r="G147" s="48"/>
      <c r="H147" s="48"/>
      <c r="I147" s="49"/>
    </row>
    <row r="148" spans="1:9" x14ac:dyDescent="0.25">
      <c r="A148" s="5"/>
      <c r="B148" s="5"/>
      <c r="C148" s="5"/>
      <c r="D148" s="6"/>
      <c r="E148" s="40"/>
      <c r="F148" s="47"/>
      <c r="G148" s="48"/>
      <c r="H148" s="48"/>
      <c r="I148" s="49"/>
    </row>
    <row r="149" spans="1:9" x14ac:dyDescent="0.25">
      <c r="A149" s="5"/>
      <c r="B149" s="5"/>
      <c r="C149" s="5"/>
      <c r="D149" s="6"/>
      <c r="E149" s="40"/>
      <c r="F149" s="47"/>
      <c r="G149" s="48"/>
      <c r="H149" s="48"/>
      <c r="I149" s="49"/>
    </row>
    <row r="150" spans="1:9" x14ac:dyDescent="0.25">
      <c r="A150" s="5"/>
      <c r="B150" s="5"/>
      <c r="C150" s="5"/>
      <c r="D150" s="6"/>
      <c r="E150" s="40"/>
      <c r="F150" s="47"/>
      <c r="G150" s="48"/>
      <c r="H150" s="48"/>
      <c r="I150" s="49"/>
    </row>
    <row r="151" spans="1:9" x14ac:dyDescent="0.25">
      <c r="A151" s="5"/>
      <c r="B151" s="5"/>
      <c r="C151" s="5"/>
      <c r="D151" s="6"/>
      <c r="E151" s="40"/>
      <c r="F151" s="47"/>
      <c r="G151" s="48"/>
      <c r="H151" s="48"/>
      <c r="I151" s="49"/>
    </row>
    <row r="152" spans="1:9" x14ac:dyDescent="0.25">
      <c r="A152" s="5"/>
      <c r="B152" s="5"/>
      <c r="C152" s="5"/>
      <c r="D152" s="6"/>
      <c r="E152" s="40"/>
      <c r="F152" s="47"/>
      <c r="G152" s="48"/>
      <c r="H152" s="48"/>
      <c r="I152" s="49"/>
    </row>
    <row r="153" spans="1:9" x14ac:dyDescent="0.25">
      <c r="A153" s="5"/>
      <c r="B153" s="5"/>
      <c r="C153" s="5"/>
      <c r="D153" s="6"/>
      <c r="E153" s="40"/>
      <c r="F153" s="47"/>
      <c r="G153" s="48"/>
      <c r="H153" s="48"/>
      <c r="I153" s="49"/>
    </row>
    <row r="154" spans="1:9" x14ac:dyDescent="0.25">
      <c r="A154" s="5"/>
      <c r="B154" s="5"/>
      <c r="C154" s="5"/>
      <c r="D154" s="6"/>
      <c r="E154" s="40"/>
      <c r="F154" s="47"/>
      <c r="G154" s="48"/>
      <c r="H154" s="48"/>
      <c r="I154" s="49"/>
    </row>
    <row r="155" spans="1:9" x14ac:dyDescent="0.25">
      <c r="A155" s="5"/>
      <c r="B155" s="5"/>
      <c r="C155" s="5"/>
      <c r="D155" s="6"/>
      <c r="E155" s="40"/>
      <c r="F155" s="47"/>
      <c r="G155" s="48"/>
      <c r="H155" s="48"/>
      <c r="I155" s="49"/>
    </row>
    <row r="156" spans="1:9" x14ac:dyDescent="0.25">
      <c r="A156" s="5"/>
      <c r="B156" s="5"/>
      <c r="C156" s="5"/>
      <c r="D156" s="6"/>
      <c r="E156" s="40"/>
      <c r="F156" s="47"/>
      <c r="G156" s="48"/>
      <c r="H156" s="48"/>
      <c r="I156" s="49"/>
    </row>
    <row r="157" spans="1:9" x14ac:dyDescent="0.25">
      <c r="A157" s="5"/>
      <c r="B157" s="5"/>
      <c r="C157" s="5"/>
      <c r="D157" s="6"/>
      <c r="E157" s="40"/>
      <c r="F157" s="47"/>
      <c r="G157" s="48"/>
      <c r="H157" s="48"/>
      <c r="I157" s="49"/>
    </row>
    <row r="158" spans="1:9" x14ac:dyDescent="0.25">
      <c r="A158" s="5"/>
      <c r="B158" s="5"/>
      <c r="C158" s="5"/>
      <c r="D158" s="6"/>
      <c r="E158" s="40"/>
      <c r="F158" s="47"/>
      <c r="G158" s="48"/>
      <c r="H158" s="48"/>
      <c r="I158" s="49"/>
    </row>
    <row r="159" spans="1:9" x14ac:dyDescent="0.25">
      <c r="A159" s="5"/>
      <c r="B159" s="5"/>
      <c r="C159" s="5"/>
      <c r="D159" s="6"/>
      <c r="E159" s="40"/>
      <c r="F159" s="47"/>
      <c r="G159" s="48"/>
      <c r="H159" s="48"/>
      <c r="I159" s="49"/>
    </row>
    <row r="160" spans="1:9" x14ac:dyDescent="0.25">
      <c r="A160" s="5"/>
      <c r="B160" s="5"/>
      <c r="C160" s="5"/>
      <c r="D160" s="6"/>
      <c r="E160" s="40"/>
      <c r="F160" s="47"/>
      <c r="G160" s="48"/>
      <c r="H160" s="48"/>
      <c r="I160" s="49"/>
    </row>
    <row r="161" spans="1:9" x14ac:dyDescent="0.25">
      <c r="A161" s="5"/>
      <c r="B161" s="5"/>
      <c r="C161" s="5"/>
      <c r="D161" s="6"/>
      <c r="E161" s="40"/>
      <c r="F161" s="47"/>
      <c r="G161" s="48"/>
      <c r="H161" s="48"/>
      <c r="I161" s="49"/>
    </row>
    <row r="162" spans="1:9" x14ac:dyDescent="0.25">
      <c r="A162" s="5"/>
      <c r="B162" s="5"/>
      <c r="C162" s="5"/>
      <c r="D162" s="6"/>
      <c r="E162" s="40"/>
      <c r="F162" s="47"/>
      <c r="G162" s="48"/>
      <c r="H162" s="48"/>
      <c r="I162" s="49"/>
    </row>
    <row r="163" spans="1:9" x14ac:dyDescent="0.25">
      <c r="A163" s="5"/>
      <c r="B163" s="5"/>
      <c r="C163" s="5"/>
      <c r="D163" s="6"/>
      <c r="E163" s="40"/>
      <c r="F163" s="47"/>
      <c r="G163" s="48"/>
      <c r="H163" s="48"/>
      <c r="I163" s="49"/>
    </row>
    <row r="164" spans="1:9" x14ac:dyDescent="0.25">
      <c r="A164" s="5"/>
      <c r="B164" s="5"/>
      <c r="C164" s="5"/>
      <c r="D164" s="6"/>
      <c r="E164" s="40"/>
      <c r="F164" s="47"/>
      <c r="G164" s="48"/>
      <c r="H164" s="48"/>
      <c r="I164" s="49"/>
    </row>
    <row r="165" spans="1:9" x14ac:dyDescent="0.25">
      <c r="A165" s="5"/>
      <c r="B165" s="5"/>
      <c r="C165" s="5"/>
      <c r="D165" s="6"/>
      <c r="E165" s="40"/>
      <c r="F165" s="47"/>
      <c r="G165" s="48"/>
      <c r="H165" s="48"/>
      <c r="I165" s="49"/>
    </row>
    <row r="166" spans="1:9" x14ac:dyDescent="0.25">
      <c r="A166" s="5"/>
      <c r="B166" s="5"/>
      <c r="C166" s="5"/>
      <c r="D166" s="6"/>
      <c r="E166" s="40"/>
      <c r="F166" s="47"/>
      <c r="G166" s="48"/>
      <c r="H166" s="48"/>
      <c r="I166" s="49"/>
    </row>
    <row r="167" spans="1:9" x14ac:dyDescent="0.25">
      <c r="A167" s="5"/>
      <c r="B167" s="5"/>
      <c r="C167" s="5"/>
      <c r="D167" s="6"/>
      <c r="E167" s="40"/>
      <c r="F167" s="47"/>
      <c r="G167" s="48"/>
      <c r="H167" s="48"/>
      <c r="I167" s="49"/>
    </row>
    <row r="168" spans="1:9" x14ac:dyDescent="0.25">
      <c r="A168" s="5"/>
      <c r="B168" s="5"/>
      <c r="C168" s="5"/>
      <c r="D168" s="6"/>
      <c r="E168" s="40"/>
      <c r="F168" s="47"/>
      <c r="G168" s="48"/>
      <c r="H168" s="48"/>
      <c r="I168" s="49"/>
    </row>
    <row r="169" spans="1:9" x14ac:dyDescent="0.25">
      <c r="A169" s="5"/>
      <c r="B169" s="5"/>
      <c r="C169" s="5"/>
      <c r="D169" s="6"/>
      <c r="E169" s="40"/>
      <c r="F169" s="47"/>
      <c r="G169" s="48"/>
      <c r="H169" s="48"/>
      <c r="I169" s="49"/>
    </row>
    <row r="170" spans="1:9" x14ac:dyDescent="0.25">
      <c r="A170" s="5"/>
      <c r="B170" s="5"/>
      <c r="C170" s="5"/>
      <c r="D170" s="6"/>
      <c r="E170" s="40"/>
      <c r="F170" s="47"/>
      <c r="G170" s="48"/>
      <c r="H170" s="48"/>
      <c r="I170" s="49"/>
    </row>
    <row r="171" spans="1:9" x14ac:dyDescent="0.25">
      <c r="A171" s="5"/>
      <c r="B171" s="5"/>
      <c r="C171" s="5"/>
      <c r="D171" s="6"/>
      <c r="E171" s="40"/>
      <c r="F171" s="47"/>
      <c r="G171" s="48"/>
      <c r="H171" s="48"/>
      <c r="I171" s="49"/>
    </row>
    <row r="172" spans="1:9" x14ac:dyDescent="0.25">
      <c r="A172" s="5"/>
      <c r="B172" s="5"/>
      <c r="C172" s="5"/>
      <c r="D172" s="6"/>
      <c r="E172" s="40"/>
      <c r="F172" s="47"/>
      <c r="G172" s="48"/>
      <c r="H172" s="48"/>
      <c r="I172" s="49"/>
    </row>
    <row r="173" spans="1:9" x14ac:dyDescent="0.25">
      <c r="A173" s="5"/>
      <c r="B173" s="5"/>
      <c r="C173" s="5"/>
      <c r="D173" s="6"/>
      <c r="E173" s="40"/>
      <c r="F173" s="47"/>
      <c r="G173" s="48"/>
      <c r="H173" s="48"/>
      <c r="I173" s="49"/>
    </row>
    <row r="174" spans="1:9" x14ac:dyDescent="0.25">
      <c r="A174" s="5"/>
      <c r="B174" s="5"/>
      <c r="C174" s="5"/>
      <c r="D174" s="6"/>
      <c r="E174" s="40"/>
      <c r="F174" s="47"/>
      <c r="G174" s="48"/>
      <c r="H174" s="48"/>
      <c r="I174" s="49"/>
    </row>
    <row r="175" spans="1:9" x14ac:dyDescent="0.25">
      <c r="A175" s="5"/>
      <c r="B175" s="5"/>
      <c r="C175" s="5"/>
      <c r="D175" s="6"/>
      <c r="E175" s="40"/>
      <c r="F175" s="47"/>
      <c r="G175" s="48"/>
      <c r="H175" s="48"/>
      <c r="I175" s="49"/>
    </row>
    <row r="176" spans="1:9" x14ac:dyDescent="0.25">
      <c r="A176" s="5"/>
      <c r="B176" s="5"/>
      <c r="C176" s="5"/>
      <c r="D176" s="6"/>
      <c r="E176" s="40"/>
      <c r="F176" s="47"/>
      <c r="G176" s="48"/>
      <c r="H176" s="48"/>
      <c r="I176" s="49"/>
    </row>
    <row r="177" spans="1:9" x14ac:dyDescent="0.25">
      <c r="A177" s="5"/>
      <c r="B177" s="5"/>
      <c r="C177" s="5"/>
      <c r="D177" s="6"/>
      <c r="E177" s="40"/>
      <c r="F177" s="47"/>
      <c r="G177" s="48"/>
      <c r="H177" s="48"/>
      <c r="I177" s="49"/>
    </row>
    <row r="178" spans="1:9" x14ac:dyDescent="0.25">
      <c r="A178" s="5"/>
      <c r="B178" s="5"/>
      <c r="C178" s="5"/>
      <c r="D178" s="6"/>
      <c r="E178" s="40"/>
      <c r="F178" s="47"/>
      <c r="G178" s="48"/>
      <c r="H178" s="48"/>
      <c r="I178" s="49"/>
    </row>
    <row r="179" spans="1:9" x14ac:dyDescent="0.25">
      <c r="A179" s="5"/>
      <c r="B179" s="5"/>
      <c r="C179" s="5"/>
      <c r="D179" s="6"/>
      <c r="E179" s="40"/>
      <c r="F179" s="47"/>
      <c r="G179" s="48"/>
      <c r="H179" s="48"/>
      <c r="I179" s="49"/>
    </row>
    <row r="180" spans="1:9" x14ac:dyDescent="0.25">
      <c r="A180" s="5"/>
      <c r="B180" s="5"/>
      <c r="C180" s="5"/>
      <c r="D180" s="6"/>
      <c r="E180" s="40"/>
      <c r="F180" s="47"/>
      <c r="G180" s="48"/>
      <c r="H180" s="48"/>
      <c r="I180" s="49"/>
    </row>
    <row r="181" spans="1:9" x14ac:dyDescent="0.25">
      <c r="A181" s="5"/>
      <c r="B181" s="5"/>
      <c r="C181" s="5"/>
      <c r="D181" s="6"/>
      <c r="E181" s="40"/>
      <c r="F181" s="47"/>
      <c r="G181" s="48"/>
      <c r="H181" s="48"/>
      <c r="I181" s="49"/>
    </row>
    <row r="182" spans="1:9" x14ac:dyDescent="0.25">
      <c r="A182" s="5"/>
      <c r="B182" s="5"/>
      <c r="C182" s="5"/>
      <c r="D182" s="6"/>
      <c r="E182" s="40"/>
      <c r="F182" s="47"/>
      <c r="G182" s="48"/>
      <c r="H182" s="48"/>
      <c r="I182" s="49"/>
    </row>
    <row r="183" spans="1:9" x14ac:dyDescent="0.25">
      <c r="A183" s="5"/>
      <c r="B183" s="5"/>
      <c r="C183" s="5"/>
      <c r="D183" s="6"/>
      <c r="E183" s="40"/>
      <c r="F183" s="47"/>
      <c r="G183" s="48"/>
      <c r="H183" s="48"/>
      <c r="I183" s="49"/>
    </row>
    <row r="184" spans="1:9" x14ac:dyDescent="0.25">
      <c r="A184" s="5"/>
      <c r="B184" s="5"/>
      <c r="C184" s="5"/>
      <c r="D184" s="6"/>
      <c r="E184" s="40"/>
      <c r="F184" s="47"/>
      <c r="G184" s="48"/>
      <c r="H184" s="48"/>
      <c r="I184" s="49"/>
    </row>
    <row r="185" spans="1:9" x14ac:dyDescent="0.25">
      <c r="A185" s="5"/>
      <c r="B185" s="5"/>
      <c r="C185" s="5"/>
      <c r="D185" s="6"/>
      <c r="E185" s="40"/>
      <c r="F185" s="47"/>
      <c r="G185" s="48"/>
      <c r="H185" s="48"/>
      <c r="I185" s="49"/>
    </row>
    <row r="186" spans="1:9" x14ac:dyDescent="0.25">
      <c r="A186" s="5"/>
      <c r="B186" s="5"/>
      <c r="C186" s="5"/>
      <c r="D186" s="6"/>
      <c r="E186" s="40"/>
      <c r="F186" s="47"/>
      <c r="G186" s="48"/>
      <c r="H186" s="48"/>
      <c r="I186" s="49"/>
    </row>
    <row r="187" spans="1:9" x14ac:dyDescent="0.25">
      <c r="A187" s="5"/>
      <c r="B187" s="5"/>
      <c r="C187" s="5"/>
      <c r="D187" s="6"/>
      <c r="E187" s="40"/>
      <c r="F187" s="47"/>
      <c r="G187" s="48"/>
      <c r="H187" s="48"/>
      <c r="I187" s="49"/>
    </row>
    <row r="188" spans="1:9" x14ac:dyDescent="0.25">
      <c r="A188" s="5"/>
      <c r="B188" s="5"/>
      <c r="C188" s="5"/>
      <c r="D188" s="6"/>
      <c r="E188" s="40"/>
      <c r="F188" s="47"/>
      <c r="G188" s="48"/>
      <c r="H188" s="48"/>
      <c r="I188" s="49"/>
    </row>
    <row r="189" spans="1:9" x14ac:dyDescent="0.25">
      <c r="A189" s="5"/>
      <c r="B189" s="5"/>
      <c r="C189" s="5"/>
      <c r="D189" s="6"/>
      <c r="E189" s="40"/>
      <c r="F189" s="47"/>
      <c r="G189" s="48"/>
      <c r="H189" s="48"/>
      <c r="I189" s="49"/>
    </row>
    <row r="190" spans="1:9" x14ac:dyDescent="0.25">
      <c r="A190" s="5"/>
      <c r="B190" s="5"/>
      <c r="C190" s="5"/>
      <c r="D190" s="6"/>
      <c r="E190" s="40"/>
      <c r="F190" s="47"/>
      <c r="G190" s="48"/>
      <c r="H190" s="48"/>
      <c r="I190" s="49"/>
    </row>
    <row r="191" spans="1:9" x14ac:dyDescent="0.25">
      <c r="A191" s="5"/>
      <c r="B191" s="5"/>
      <c r="C191" s="5"/>
      <c r="D191" s="6"/>
      <c r="E191" s="40"/>
      <c r="F191" s="47"/>
      <c r="G191" s="48"/>
      <c r="H191" s="48"/>
      <c r="I191" s="49"/>
    </row>
    <row r="192" spans="1:9" x14ac:dyDescent="0.25">
      <c r="A192" s="5"/>
      <c r="B192" s="5"/>
      <c r="C192" s="5"/>
      <c r="D192" s="6"/>
      <c r="E192" s="40"/>
      <c r="F192" s="47"/>
      <c r="G192" s="48"/>
      <c r="H192" s="48"/>
      <c r="I192" s="49"/>
    </row>
    <row r="193" spans="1:9" x14ac:dyDescent="0.25">
      <c r="A193" s="5"/>
      <c r="B193" s="5"/>
      <c r="C193" s="5"/>
      <c r="D193" s="6"/>
      <c r="E193" s="40"/>
      <c r="F193" s="47"/>
      <c r="G193" s="48"/>
      <c r="H193" s="48"/>
      <c r="I193" s="49"/>
    </row>
    <row r="194" spans="1:9" x14ac:dyDescent="0.25">
      <c r="A194" s="5"/>
      <c r="B194" s="5"/>
      <c r="C194" s="5"/>
      <c r="D194" s="6"/>
      <c r="E194" s="40"/>
      <c r="F194" s="47"/>
      <c r="G194" s="48"/>
      <c r="H194" s="48"/>
      <c r="I194" s="49"/>
    </row>
    <row r="195" spans="1:9" x14ac:dyDescent="0.25">
      <c r="A195" s="5"/>
      <c r="B195" s="5"/>
      <c r="C195" s="5"/>
      <c r="D195" s="6"/>
      <c r="E195" s="40"/>
      <c r="F195" s="47"/>
      <c r="G195" s="48"/>
      <c r="H195" s="48"/>
      <c r="I195" s="49"/>
    </row>
    <row r="196" spans="1:9" x14ac:dyDescent="0.25">
      <c r="A196" s="5"/>
      <c r="B196" s="5"/>
      <c r="C196" s="5"/>
      <c r="D196" s="6"/>
      <c r="E196" s="40"/>
      <c r="F196" s="47"/>
      <c r="G196" s="48"/>
      <c r="H196" s="48"/>
      <c r="I196" s="49"/>
    </row>
    <row r="197" spans="1:9" x14ac:dyDescent="0.25">
      <c r="A197" s="5"/>
      <c r="B197" s="5"/>
      <c r="C197" s="5"/>
      <c r="D197" s="6"/>
      <c r="E197" s="40"/>
      <c r="F197" s="47"/>
      <c r="G197" s="48"/>
      <c r="H197" s="48"/>
      <c r="I197" s="49"/>
    </row>
    <row r="198" spans="1:9" x14ac:dyDescent="0.25">
      <c r="A198" s="5"/>
      <c r="B198" s="5"/>
      <c r="C198" s="5"/>
      <c r="D198" s="6"/>
      <c r="E198" s="40"/>
      <c r="F198" s="47"/>
      <c r="G198" s="48"/>
      <c r="H198" s="48"/>
      <c r="I198" s="49"/>
    </row>
    <row r="199" spans="1:9" x14ac:dyDescent="0.25">
      <c r="A199" s="5"/>
      <c r="B199" s="5"/>
      <c r="C199" s="5"/>
      <c r="D199" s="6"/>
      <c r="E199" s="40"/>
      <c r="F199" s="47"/>
      <c r="G199" s="48"/>
      <c r="H199" s="48"/>
      <c r="I199" s="49"/>
    </row>
    <row r="200" spans="1:9" x14ac:dyDescent="0.25">
      <c r="A200" s="5"/>
      <c r="B200" s="5"/>
      <c r="C200" s="5"/>
      <c r="D200" s="6"/>
      <c r="E200" s="40"/>
      <c r="F200" s="47"/>
      <c r="G200" s="48"/>
      <c r="H200" s="48"/>
      <c r="I200" s="49"/>
    </row>
    <row r="201" spans="1:9" x14ac:dyDescent="0.25">
      <c r="A201" s="5"/>
      <c r="B201" s="5"/>
      <c r="C201" s="5"/>
      <c r="D201" s="6"/>
      <c r="E201" s="40"/>
      <c r="F201" s="47"/>
      <c r="G201" s="48"/>
      <c r="H201" s="48"/>
      <c r="I201" s="49"/>
    </row>
    <row r="202" spans="1:9" x14ac:dyDescent="0.25">
      <c r="A202" s="5"/>
      <c r="B202" s="5"/>
      <c r="C202" s="5"/>
      <c r="D202" s="6"/>
      <c r="E202" s="40"/>
      <c r="F202" s="47"/>
      <c r="G202" s="48"/>
      <c r="H202" s="48"/>
      <c r="I202" s="49"/>
    </row>
    <row r="203" spans="1:9" x14ac:dyDescent="0.25">
      <c r="A203" s="5"/>
      <c r="B203" s="5"/>
      <c r="C203" s="5"/>
      <c r="D203" s="6"/>
      <c r="E203" s="40"/>
      <c r="F203" s="47"/>
      <c r="G203" s="48"/>
      <c r="H203" s="48"/>
      <c r="I203" s="49"/>
    </row>
    <row r="204" spans="1:9" x14ac:dyDescent="0.25">
      <c r="A204" s="5"/>
      <c r="B204" s="5"/>
      <c r="C204" s="5"/>
      <c r="D204" s="6"/>
      <c r="E204" s="40"/>
      <c r="F204" s="47"/>
      <c r="G204" s="48"/>
      <c r="H204" s="48"/>
      <c r="I204" s="49"/>
    </row>
    <row r="205" spans="1:9" x14ac:dyDescent="0.25">
      <c r="A205" s="5"/>
      <c r="B205" s="5"/>
      <c r="C205" s="5"/>
      <c r="D205" s="6"/>
      <c r="E205" s="40"/>
      <c r="F205" s="47"/>
      <c r="G205" s="48"/>
      <c r="H205" s="48"/>
      <c r="I205" s="49"/>
    </row>
    <row r="206" spans="1:9" x14ac:dyDescent="0.25">
      <c r="A206" s="5"/>
      <c r="B206" s="5"/>
      <c r="C206" s="5"/>
      <c r="D206" s="6"/>
      <c r="E206" s="40"/>
      <c r="F206" s="47"/>
      <c r="G206" s="48"/>
      <c r="H206" s="48"/>
      <c r="I206" s="49"/>
    </row>
    <row r="207" spans="1:9" x14ac:dyDescent="0.25">
      <c r="A207" s="5"/>
      <c r="B207" s="5"/>
      <c r="C207" s="5"/>
      <c r="D207" s="6"/>
      <c r="E207" s="40"/>
      <c r="F207" s="47"/>
      <c r="G207" s="48"/>
      <c r="H207" s="48"/>
      <c r="I207" s="49"/>
    </row>
    <row r="208" spans="1:9" x14ac:dyDescent="0.25">
      <c r="A208" s="5"/>
      <c r="B208" s="5"/>
      <c r="C208" s="5"/>
      <c r="D208" s="6"/>
      <c r="E208" s="40"/>
      <c r="F208" s="47"/>
      <c r="G208" s="48"/>
      <c r="H208" s="48"/>
      <c r="I208" s="49"/>
    </row>
    <row r="209" spans="1:9" x14ac:dyDescent="0.25">
      <c r="A209" s="5"/>
      <c r="B209" s="5"/>
      <c r="C209" s="5"/>
      <c r="D209" s="6"/>
      <c r="E209" s="40"/>
      <c r="F209" s="47"/>
      <c r="G209" s="48"/>
      <c r="H209" s="48"/>
      <c r="I209" s="49"/>
    </row>
    <row r="210" spans="1:9" x14ac:dyDescent="0.25">
      <c r="A210" s="5"/>
      <c r="B210" s="5"/>
      <c r="C210" s="5"/>
      <c r="D210" s="6"/>
      <c r="E210" s="40"/>
      <c r="F210" s="47"/>
      <c r="G210" s="48"/>
      <c r="H210" s="48"/>
      <c r="I210" s="49"/>
    </row>
    <row r="211" spans="1:9" x14ac:dyDescent="0.25">
      <c r="A211" s="5"/>
      <c r="B211" s="5"/>
      <c r="C211" s="5"/>
      <c r="D211" s="6"/>
      <c r="E211" s="40"/>
      <c r="F211" s="47"/>
      <c r="G211" s="48"/>
      <c r="H211" s="48"/>
      <c r="I211" s="49"/>
    </row>
    <row r="212" spans="1:9" x14ac:dyDescent="0.25">
      <c r="A212" s="5"/>
      <c r="B212" s="5"/>
      <c r="C212" s="5"/>
      <c r="D212" s="6"/>
      <c r="E212" s="40"/>
      <c r="F212" s="47"/>
      <c r="G212" s="48"/>
      <c r="H212" s="48"/>
      <c r="I212" s="49"/>
    </row>
    <row r="213" spans="1:9" x14ac:dyDescent="0.25">
      <c r="A213" s="5"/>
      <c r="B213" s="5"/>
      <c r="C213" s="5"/>
      <c r="D213" s="6"/>
      <c r="E213" s="40"/>
      <c r="F213" s="47"/>
      <c r="G213" s="48"/>
      <c r="H213" s="48"/>
      <c r="I213" s="49"/>
    </row>
    <row r="214" spans="1:9" x14ac:dyDescent="0.25">
      <c r="A214" s="5"/>
      <c r="B214" s="5"/>
      <c r="C214" s="5"/>
      <c r="D214" s="6"/>
      <c r="E214" s="40"/>
      <c r="F214" s="47"/>
      <c r="G214" s="48"/>
      <c r="H214" s="48"/>
      <c r="I214" s="49"/>
    </row>
    <row r="215" spans="1:9" x14ac:dyDescent="0.25">
      <c r="A215" s="5"/>
      <c r="B215" s="5"/>
      <c r="C215" s="5"/>
      <c r="D215" s="6"/>
      <c r="E215" s="40"/>
      <c r="F215" s="47"/>
      <c r="G215" s="48"/>
      <c r="H215" s="48"/>
      <c r="I215" s="49"/>
    </row>
    <row r="216" spans="1:9" x14ac:dyDescent="0.25">
      <c r="A216" s="5"/>
      <c r="B216" s="5"/>
      <c r="C216" s="5"/>
      <c r="D216" s="6"/>
      <c r="E216" s="40"/>
      <c r="F216" s="47"/>
      <c r="G216" s="48"/>
      <c r="H216" s="48"/>
      <c r="I216" s="49"/>
    </row>
    <row r="217" spans="1:9" x14ac:dyDescent="0.25">
      <c r="A217" s="5"/>
      <c r="B217" s="5"/>
      <c r="C217" s="5"/>
      <c r="D217" s="6"/>
      <c r="E217" s="40"/>
      <c r="F217" s="47"/>
      <c r="G217" s="48"/>
      <c r="H217" s="48"/>
      <c r="I217" s="49"/>
    </row>
    <row r="218" spans="1:9" x14ac:dyDescent="0.25">
      <c r="A218" s="5"/>
      <c r="B218" s="5"/>
      <c r="C218" s="5"/>
      <c r="D218" s="6"/>
      <c r="E218" s="40"/>
      <c r="F218" s="47"/>
      <c r="G218" s="48"/>
      <c r="H218" s="48"/>
      <c r="I218" s="49"/>
    </row>
    <row r="219" spans="1:9" x14ac:dyDescent="0.25">
      <c r="A219" s="5"/>
      <c r="B219" s="5"/>
      <c r="C219" s="5"/>
      <c r="D219" s="6"/>
      <c r="E219" s="40"/>
      <c r="F219" s="47"/>
      <c r="G219" s="48"/>
      <c r="H219" s="48"/>
      <c r="I219" s="49"/>
    </row>
    <row r="220" spans="1:9" x14ac:dyDescent="0.25">
      <c r="A220" s="5"/>
      <c r="B220" s="5"/>
      <c r="C220" s="5"/>
      <c r="D220" s="6"/>
      <c r="E220" s="40"/>
      <c r="F220" s="47"/>
      <c r="G220" s="48"/>
      <c r="H220" s="48"/>
      <c r="I220" s="49"/>
    </row>
    <row r="221" spans="1:9" x14ac:dyDescent="0.25">
      <c r="A221" s="5"/>
      <c r="B221" s="5"/>
      <c r="C221" s="5"/>
      <c r="D221" s="6"/>
      <c r="E221" s="40"/>
      <c r="F221" s="47"/>
      <c r="G221" s="48"/>
      <c r="H221" s="48"/>
      <c r="I221" s="49"/>
    </row>
    <row r="222" spans="1:9" x14ac:dyDescent="0.25">
      <c r="A222" s="5"/>
      <c r="B222" s="5"/>
      <c r="C222" s="5"/>
      <c r="D222" s="6"/>
      <c r="E222" s="40"/>
      <c r="F222" s="47"/>
      <c r="G222" s="48"/>
      <c r="H222" s="48"/>
      <c r="I222" s="49"/>
    </row>
    <row r="223" spans="1:9" x14ac:dyDescent="0.25">
      <c r="A223" s="5"/>
      <c r="B223" s="5"/>
      <c r="C223" s="5"/>
      <c r="D223" s="6"/>
      <c r="E223" s="40"/>
      <c r="F223" s="47"/>
      <c r="G223" s="48"/>
      <c r="H223" s="48"/>
      <c r="I223" s="49"/>
    </row>
    <row r="224" spans="1:9" x14ac:dyDescent="0.25">
      <c r="A224" s="5"/>
      <c r="B224" s="5"/>
      <c r="C224" s="5"/>
      <c r="D224" s="6"/>
      <c r="E224" s="40"/>
      <c r="F224" s="47"/>
      <c r="G224" s="48"/>
      <c r="H224" s="48"/>
      <c r="I224" s="49"/>
    </row>
    <row r="225" spans="1:9" x14ac:dyDescent="0.25">
      <c r="A225" s="5"/>
      <c r="B225" s="5"/>
      <c r="C225" s="5"/>
      <c r="D225" s="6"/>
      <c r="E225" s="40"/>
      <c r="F225" s="47"/>
      <c r="G225" s="48"/>
      <c r="H225" s="48"/>
      <c r="I225" s="49"/>
    </row>
    <row r="226" spans="1:9" x14ac:dyDescent="0.25">
      <c r="A226" s="5"/>
      <c r="B226" s="5"/>
      <c r="C226" s="5"/>
      <c r="D226" s="6"/>
      <c r="E226" s="40"/>
      <c r="F226" s="47"/>
      <c r="G226" s="48"/>
      <c r="H226" s="48"/>
      <c r="I226" s="49"/>
    </row>
    <row r="227" spans="1:9" x14ac:dyDescent="0.25">
      <c r="A227" s="5"/>
      <c r="B227" s="5"/>
      <c r="C227" s="5"/>
      <c r="D227" s="6"/>
      <c r="E227" s="40"/>
      <c r="F227" s="47"/>
      <c r="G227" s="48"/>
      <c r="H227" s="48"/>
      <c r="I227" s="49"/>
    </row>
    <row r="228" spans="1:9" x14ac:dyDescent="0.25">
      <c r="A228" s="5"/>
      <c r="B228" s="5"/>
      <c r="C228" s="5"/>
      <c r="D228" s="6"/>
      <c r="E228" s="40"/>
      <c r="F228" s="47"/>
      <c r="G228" s="48"/>
      <c r="H228" s="48"/>
      <c r="I228" s="49"/>
    </row>
    <row r="229" spans="1:9" x14ac:dyDescent="0.25">
      <c r="A229" s="5"/>
      <c r="B229" s="5"/>
      <c r="C229" s="5"/>
      <c r="D229" s="6"/>
      <c r="E229" s="40"/>
      <c r="F229" s="47"/>
      <c r="G229" s="48"/>
      <c r="H229" s="48"/>
      <c r="I229" s="49"/>
    </row>
    <row r="230" spans="1:9" x14ac:dyDescent="0.25">
      <c r="A230" s="5"/>
      <c r="B230" s="5"/>
      <c r="C230" s="5"/>
      <c r="D230" s="6"/>
      <c r="E230" s="40"/>
      <c r="F230" s="47"/>
      <c r="G230" s="48"/>
      <c r="H230" s="48"/>
      <c r="I230" s="49"/>
    </row>
    <row r="231" spans="1:9" x14ac:dyDescent="0.25">
      <c r="A231" s="5"/>
      <c r="B231" s="5"/>
      <c r="C231" s="5"/>
      <c r="D231" s="6"/>
      <c r="E231" s="40"/>
      <c r="F231" s="47"/>
      <c r="G231" s="48"/>
      <c r="H231" s="48"/>
      <c r="I231" s="49"/>
    </row>
    <row r="232" spans="1:9" x14ac:dyDescent="0.25">
      <c r="A232" s="5"/>
      <c r="B232" s="5"/>
      <c r="C232" s="5"/>
      <c r="D232" s="6"/>
      <c r="E232" s="40"/>
      <c r="F232" s="47"/>
      <c r="G232" s="48"/>
      <c r="H232" s="48"/>
      <c r="I232" s="49"/>
    </row>
    <row r="233" spans="1:9" x14ac:dyDescent="0.25">
      <c r="A233" s="5"/>
      <c r="B233" s="5"/>
      <c r="C233" s="5"/>
      <c r="D233" s="6"/>
      <c r="E233" s="40"/>
      <c r="F233" s="47"/>
      <c r="G233" s="48"/>
      <c r="H233" s="48"/>
      <c r="I233" s="49"/>
    </row>
    <row r="234" spans="1:9" x14ac:dyDescent="0.25">
      <c r="A234" s="5"/>
      <c r="B234" s="5"/>
      <c r="C234" s="5"/>
      <c r="D234" s="6"/>
      <c r="E234" s="40"/>
      <c r="F234" s="47"/>
      <c r="G234" s="48"/>
      <c r="H234" s="48"/>
      <c r="I234" s="49"/>
    </row>
    <row r="235" spans="1:9" x14ac:dyDescent="0.25">
      <c r="A235" s="5"/>
      <c r="B235" s="5"/>
      <c r="C235" s="5"/>
      <c r="D235" s="6"/>
      <c r="E235" s="40"/>
      <c r="F235" s="47"/>
      <c r="G235" s="48"/>
      <c r="H235" s="48"/>
      <c r="I235" s="49"/>
    </row>
    <row r="236" spans="1:9" x14ac:dyDescent="0.25">
      <c r="A236" s="5"/>
      <c r="B236" s="5"/>
      <c r="C236" s="5"/>
      <c r="D236" s="6"/>
      <c r="E236" s="40"/>
      <c r="F236" s="47"/>
      <c r="G236" s="48"/>
      <c r="H236" s="48"/>
      <c r="I236" s="49"/>
    </row>
    <row r="237" spans="1:9" x14ac:dyDescent="0.25">
      <c r="A237" s="5"/>
      <c r="B237" s="5"/>
      <c r="C237" s="5"/>
      <c r="D237" s="6"/>
      <c r="E237" s="40"/>
      <c r="F237" s="47"/>
      <c r="G237" s="48"/>
      <c r="H237" s="48"/>
      <c r="I237" s="49"/>
    </row>
    <row r="238" spans="1:9" x14ac:dyDescent="0.25">
      <c r="A238" s="5"/>
      <c r="B238" s="5"/>
      <c r="C238" s="5"/>
      <c r="D238" s="6"/>
      <c r="E238" s="40"/>
      <c r="F238" s="47"/>
      <c r="G238" s="48"/>
      <c r="H238" s="48"/>
      <c r="I238" s="49"/>
    </row>
    <row r="239" spans="1:9" x14ac:dyDescent="0.25">
      <c r="A239" s="5"/>
      <c r="B239" s="5"/>
      <c r="C239" s="5"/>
      <c r="D239" s="6"/>
      <c r="E239" s="40"/>
      <c r="F239" s="47"/>
      <c r="G239" s="48"/>
      <c r="H239" s="48"/>
      <c r="I239" s="49"/>
    </row>
    <row r="240" spans="1:9" x14ac:dyDescent="0.25">
      <c r="A240" s="5"/>
      <c r="B240" s="5"/>
      <c r="C240" s="5"/>
      <c r="D240" s="6"/>
      <c r="E240" s="40"/>
      <c r="F240" s="47"/>
      <c r="G240" s="48"/>
      <c r="H240" s="48"/>
      <c r="I240" s="49"/>
    </row>
    <row r="241" spans="1:9" x14ac:dyDescent="0.25">
      <c r="A241" s="5"/>
      <c r="B241" s="5"/>
      <c r="C241" s="5"/>
      <c r="D241" s="6"/>
      <c r="E241" s="40"/>
      <c r="F241" s="47"/>
      <c r="G241" s="48"/>
      <c r="H241" s="48"/>
      <c r="I241" s="49"/>
    </row>
    <row r="242" spans="1:9" x14ac:dyDescent="0.25">
      <c r="A242" s="5"/>
      <c r="B242" s="5"/>
      <c r="C242" s="5"/>
      <c r="D242" s="6"/>
      <c r="E242" s="40"/>
      <c r="F242" s="47"/>
      <c r="G242" s="48"/>
      <c r="H242" s="48"/>
      <c r="I242" s="49"/>
    </row>
    <row r="243" spans="1:9" x14ac:dyDescent="0.25">
      <c r="A243" s="5"/>
      <c r="B243" s="5"/>
      <c r="C243" s="5"/>
      <c r="D243" s="6"/>
      <c r="E243" s="40"/>
      <c r="F243" s="47"/>
      <c r="G243" s="48"/>
      <c r="H243" s="48"/>
      <c r="I243" s="49"/>
    </row>
    <row r="244" spans="1:9" x14ac:dyDescent="0.25">
      <c r="A244" s="5"/>
      <c r="B244" s="5"/>
      <c r="C244" s="5"/>
      <c r="D244" s="6"/>
      <c r="E244" s="40"/>
      <c r="F244" s="47"/>
      <c r="G244" s="48"/>
      <c r="H244" s="48"/>
      <c r="I244" s="49"/>
    </row>
    <row r="245" spans="1:9" x14ac:dyDescent="0.25">
      <c r="A245" s="5"/>
      <c r="B245" s="5"/>
      <c r="C245" s="5"/>
      <c r="D245" s="6"/>
      <c r="E245" s="40"/>
      <c r="F245" s="47"/>
      <c r="G245" s="48"/>
      <c r="H245" s="48"/>
      <c r="I245" s="49"/>
    </row>
    <row r="246" spans="1:9" x14ac:dyDescent="0.25">
      <c r="A246" s="5"/>
      <c r="B246" s="5"/>
      <c r="C246" s="5"/>
      <c r="D246" s="6"/>
      <c r="E246" s="40"/>
      <c r="F246" s="47"/>
      <c r="G246" s="48"/>
      <c r="H246" s="48"/>
      <c r="I246" s="49"/>
    </row>
    <row r="247" spans="1:9" x14ac:dyDescent="0.25">
      <c r="A247" s="5"/>
      <c r="B247" s="5"/>
      <c r="C247" s="5"/>
      <c r="D247" s="6"/>
      <c r="E247" s="40"/>
      <c r="F247" s="47"/>
      <c r="G247" s="48"/>
      <c r="H247" s="48"/>
      <c r="I247" s="49"/>
    </row>
    <row r="248" spans="1:9" x14ac:dyDescent="0.25">
      <c r="A248" s="5"/>
      <c r="B248" s="5"/>
      <c r="C248" s="5"/>
      <c r="D248" s="6"/>
      <c r="E248" s="40"/>
      <c r="F248" s="47"/>
      <c r="G248" s="48"/>
      <c r="H248" s="48"/>
      <c r="I248" s="49"/>
    </row>
    <row r="249" spans="1:9" x14ac:dyDescent="0.25">
      <c r="A249" s="5"/>
      <c r="B249" s="5"/>
      <c r="C249" s="5"/>
      <c r="D249" s="6"/>
      <c r="E249" s="40"/>
      <c r="F249" s="47"/>
      <c r="G249" s="48"/>
      <c r="H249" s="48"/>
      <c r="I249" s="49"/>
    </row>
    <row r="250" spans="1:9" x14ac:dyDescent="0.25">
      <c r="A250" s="5"/>
      <c r="B250" s="5"/>
      <c r="C250" s="5"/>
      <c r="D250" s="6"/>
      <c r="E250" s="40"/>
      <c r="F250" s="47"/>
      <c r="G250" s="48"/>
      <c r="H250" s="48"/>
      <c r="I250" s="49"/>
    </row>
    <row r="251" spans="1:9" x14ac:dyDescent="0.25">
      <c r="A251" s="5"/>
      <c r="B251" s="5"/>
      <c r="C251" s="5"/>
      <c r="D251" s="6"/>
      <c r="E251" s="40"/>
      <c r="F251" s="47"/>
      <c r="G251" s="48"/>
      <c r="H251" s="48"/>
      <c r="I251" s="49"/>
    </row>
    <row r="252" spans="1:9" x14ac:dyDescent="0.25">
      <c r="A252" s="5"/>
      <c r="B252" s="5"/>
      <c r="C252" s="5"/>
      <c r="D252" s="6"/>
      <c r="E252" s="40"/>
      <c r="F252" s="47"/>
      <c r="G252" s="48"/>
      <c r="H252" s="48"/>
      <c r="I252" s="49"/>
    </row>
    <row r="253" spans="1:9" x14ac:dyDescent="0.25">
      <c r="A253" s="5"/>
      <c r="B253" s="5"/>
      <c r="C253" s="5"/>
      <c r="D253" s="6"/>
      <c r="E253" s="40"/>
      <c r="F253" s="47"/>
      <c r="G253" s="48"/>
      <c r="H253" s="48"/>
      <c r="I253" s="49"/>
    </row>
    <row r="254" spans="1:9" x14ac:dyDescent="0.25">
      <c r="A254" s="5"/>
      <c r="B254" s="5"/>
      <c r="C254" s="5"/>
      <c r="D254" s="6"/>
      <c r="E254" s="40"/>
      <c r="F254" s="47"/>
      <c r="G254" s="48"/>
      <c r="H254" s="48"/>
      <c r="I254" s="49"/>
    </row>
    <row r="255" spans="1:9" x14ac:dyDescent="0.25">
      <c r="A255" s="5"/>
      <c r="B255" s="5"/>
      <c r="C255" s="5"/>
      <c r="D255" s="6"/>
      <c r="E255" s="40"/>
      <c r="F255" s="47"/>
      <c r="G255" s="48"/>
      <c r="H255" s="48"/>
      <c r="I255" s="49"/>
    </row>
    <row r="256" spans="1:9" x14ac:dyDescent="0.25">
      <c r="A256" s="5"/>
      <c r="B256" s="5"/>
      <c r="C256" s="5"/>
      <c r="D256" s="6"/>
      <c r="E256" s="40"/>
      <c r="F256" s="47"/>
      <c r="G256" s="48"/>
      <c r="H256" s="48"/>
      <c r="I256" s="49"/>
    </row>
    <row r="257" spans="1:9" x14ac:dyDescent="0.25">
      <c r="A257" s="5"/>
      <c r="B257" s="5"/>
      <c r="C257" s="5"/>
      <c r="D257" s="6"/>
      <c r="E257" s="40"/>
      <c r="F257" s="47"/>
      <c r="G257" s="48"/>
      <c r="H257" s="48"/>
      <c r="I257" s="49"/>
    </row>
    <row r="258" spans="1:9" x14ac:dyDescent="0.25">
      <c r="A258" s="5"/>
      <c r="B258" s="5"/>
      <c r="C258" s="5"/>
      <c r="D258" s="6"/>
      <c r="E258" s="40"/>
      <c r="F258" s="47"/>
      <c r="G258" s="48"/>
      <c r="H258" s="48"/>
      <c r="I258" s="49"/>
    </row>
    <row r="259" spans="1:9" x14ac:dyDescent="0.25">
      <c r="A259" s="5"/>
      <c r="B259" s="5"/>
      <c r="C259" s="5"/>
      <c r="D259" s="6"/>
      <c r="E259" s="40"/>
      <c r="F259" s="47"/>
      <c r="G259" s="48"/>
      <c r="H259" s="48"/>
      <c r="I259" s="49"/>
    </row>
    <row r="260" spans="1:9" x14ac:dyDescent="0.25">
      <c r="A260" s="5"/>
      <c r="B260" s="5"/>
      <c r="C260" s="5"/>
      <c r="D260" s="6"/>
      <c r="E260" s="40"/>
      <c r="F260" s="47"/>
      <c r="G260" s="48"/>
      <c r="H260" s="48"/>
      <c r="I260" s="49"/>
    </row>
    <row r="261" spans="1:9" x14ac:dyDescent="0.25">
      <c r="A261" s="5"/>
      <c r="B261" s="5"/>
      <c r="C261" s="5"/>
      <c r="D261" s="6"/>
      <c r="E261" s="40"/>
      <c r="F261" s="47"/>
      <c r="G261" s="48"/>
      <c r="H261" s="48"/>
      <c r="I261" s="49"/>
    </row>
    <row r="262" spans="1:9" x14ac:dyDescent="0.25">
      <c r="A262" s="5"/>
      <c r="B262" s="5"/>
      <c r="C262" s="5"/>
      <c r="D262" s="6"/>
      <c r="E262" s="40"/>
      <c r="F262" s="47"/>
      <c r="G262" s="48"/>
      <c r="H262" s="48"/>
      <c r="I262" s="49"/>
    </row>
    <row r="263" spans="1:9" x14ac:dyDescent="0.25">
      <c r="A263" s="5"/>
      <c r="B263" s="5"/>
      <c r="C263" s="5"/>
      <c r="D263" s="6"/>
      <c r="E263" s="40"/>
      <c r="F263" s="47"/>
      <c r="G263" s="48"/>
      <c r="H263" s="48"/>
      <c r="I263" s="49"/>
    </row>
    <row r="264" spans="1:9" x14ac:dyDescent="0.25">
      <c r="A264" s="5"/>
      <c r="B264" s="5"/>
      <c r="C264" s="5"/>
      <c r="D264" s="6"/>
      <c r="E264" s="40"/>
      <c r="F264" s="47"/>
      <c r="G264" s="48"/>
      <c r="H264" s="48"/>
      <c r="I264" s="49"/>
    </row>
    <row r="265" spans="1:9" x14ac:dyDescent="0.25">
      <c r="A265" s="5"/>
      <c r="B265" s="5"/>
      <c r="C265" s="5"/>
      <c r="D265" s="6"/>
      <c r="E265" s="40"/>
      <c r="F265" s="47"/>
      <c r="G265" s="48"/>
      <c r="H265" s="48"/>
      <c r="I265" s="49"/>
    </row>
    <row r="266" spans="1:9" x14ac:dyDescent="0.25">
      <c r="A266" s="5"/>
      <c r="B266" s="5"/>
      <c r="C266" s="5"/>
      <c r="D266" s="6"/>
      <c r="E266" s="40"/>
      <c r="F266" s="47"/>
      <c r="G266" s="48"/>
      <c r="H266" s="48"/>
      <c r="I266" s="49"/>
    </row>
    <row r="267" spans="1:9" x14ac:dyDescent="0.25">
      <c r="A267" s="5"/>
      <c r="B267" s="5"/>
      <c r="C267" s="5"/>
      <c r="D267" s="6"/>
      <c r="E267" s="40"/>
      <c r="F267" s="47"/>
      <c r="G267" s="48"/>
      <c r="H267" s="48"/>
      <c r="I267" s="49"/>
    </row>
    <row r="268" spans="1:9" x14ac:dyDescent="0.25">
      <c r="A268" s="5"/>
      <c r="B268" s="5"/>
      <c r="C268" s="5"/>
      <c r="D268" s="6"/>
      <c r="E268" s="40"/>
      <c r="F268" s="47"/>
      <c r="G268" s="48"/>
      <c r="H268" s="48"/>
      <c r="I268" s="49"/>
    </row>
    <row r="269" spans="1:9" x14ac:dyDescent="0.25">
      <c r="A269" s="5"/>
      <c r="B269" s="5"/>
      <c r="C269" s="5"/>
      <c r="D269" s="6"/>
      <c r="E269" s="40"/>
      <c r="F269" s="47"/>
      <c r="G269" s="48"/>
      <c r="H269" s="48"/>
      <c r="I269" s="49"/>
    </row>
    <row r="270" spans="1:9" x14ac:dyDescent="0.25">
      <c r="A270" s="5"/>
      <c r="B270" s="5"/>
      <c r="C270" s="5"/>
      <c r="D270" s="6"/>
      <c r="E270" s="40"/>
      <c r="F270" s="47"/>
      <c r="G270" s="48"/>
      <c r="H270" s="48"/>
      <c r="I270" s="49"/>
    </row>
    <row r="271" spans="1:9" x14ac:dyDescent="0.25">
      <c r="A271" s="5"/>
      <c r="B271" s="5"/>
      <c r="C271" s="5"/>
      <c r="D271" s="6"/>
      <c r="E271" s="40"/>
      <c r="F271" s="47"/>
      <c r="G271" s="48"/>
      <c r="H271" s="48"/>
      <c r="I271" s="49"/>
    </row>
    <row r="272" spans="1:9" x14ac:dyDescent="0.25">
      <c r="A272" s="5"/>
      <c r="B272" s="5"/>
      <c r="C272" s="5"/>
      <c r="D272" s="6"/>
      <c r="E272" s="40"/>
      <c r="F272" s="47"/>
      <c r="G272" s="48"/>
      <c r="H272" s="48"/>
      <c r="I272" s="49"/>
    </row>
    <row r="273" spans="1:9" x14ac:dyDescent="0.25">
      <c r="A273" s="5"/>
      <c r="B273" s="5"/>
      <c r="C273" s="5"/>
      <c r="D273" s="6"/>
      <c r="E273" s="40"/>
      <c r="F273" s="47"/>
      <c r="G273" s="48"/>
      <c r="H273" s="48"/>
      <c r="I273" s="49"/>
    </row>
    <row r="274" spans="1:9" x14ac:dyDescent="0.25">
      <c r="A274" s="5"/>
      <c r="B274" s="5"/>
      <c r="C274" s="5"/>
      <c r="D274" s="6"/>
      <c r="E274" s="40"/>
      <c r="F274" s="47"/>
      <c r="G274" s="48"/>
      <c r="H274" s="48"/>
      <c r="I274" s="49"/>
    </row>
    <row r="275" spans="1:9" x14ac:dyDescent="0.25">
      <c r="A275" s="5"/>
      <c r="B275" s="5"/>
      <c r="C275" s="5"/>
      <c r="D275" s="6"/>
      <c r="E275" s="40"/>
      <c r="F275" s="47"/>
      <c r="G275" s="48"/>
      <c r="H275" s="48"/>
      <c r="I275" s="49"/>
    </row>
    <row r="276" spans="1:9" x14ac:dyDescent="0.25">
      <c r="A276" s="5"/>
      <c r="B276" s="5"/>
      <c r="C276" s="5"/>
      <c r="D276" s="6"/>
      <c r="E276" s="40"/>
      <c r="F276" s="47"/>
      <c r="G276" s="48"/>
      <c r="H276" s="48"/>
      <c r="I276" s="49"/>
    </row>
    <row r="277" spans="1:9" x14ac:dyDescent="0.25">
      <c r="A277" s="5"/>
      <c r="B277" s="5"/>
      <c r="C277" s="5"/>
      <c r="D277" s="6"/>
      <c r="E277" s="40"/>
      <c r="F277" s="47"/>
      <c r="G277" s="48"/>
      <c r="H277" s="48"/>
      <c r="I277" s="49"/>
    </row>
    <row r="278" spans="1:9" x14ac:dyDescent="0.25">
      <c r="A278" s="5"/>
      <c r="B278" s="5"/>
      <c r="C278" s="5"/>
      <c r="D278" s="6"/>
      <c r="E278" s="40"/>
      <c r="F278" s="47"/>
      <c r="G278" s="48"/>
      <c r="H278" s="48"/>
      <c r="I278" s="49"/>
    </row>
    <row r="279" spans="1:9" x14ac:dyDescent="0.25">
      <c r="A279" s="5"/>
      <c r="B279" s="5"/>
      <c r="C279" s="5"/>
      <c r="D279" s="6"/>
      <c r="E279" s="40"/>
      <c r="F279" s="47"/>
      <c r="G279" s="48"/>
      <c r="H279" s="48"/>
      <c r="I279" s="49"/>
    </row>
    <row r="280" spans="1:9" x14ac:dyDescent="0.25">
      <c r="A280" s="5"/>
      <c r="B280" s="5"/>
      <c r="C280" s="5"/>
      <c r="D280" s="6"/>
      <c r="E280" s="40"/>
      <c r="F280" s="47"/>
      <c r="G280" s="48"/>
      <c r="H280" s="48"/>
      <c r="I280" s="49"/>
    </row>
    <row r="281" spans="1:9" x14ac:dyDescent="0.25">
      <c r="A281" s="5"/>
      <c r="B281" s="5"/>
      <c r="C281" s="5"/>
      <c r="D281" s="6"/>
      <c r="E281" s="40"/>
      <c r="F281" s="47"/>
      <c r="G281" s="48"/>
      <c r="H281" s="48"/>
      <c r="I281" s="49"/>
    </row>
    <row r="282" spans="1:9" x14ac:dyDescent="0.25">
      <c r="A282" s="5"/>
      <c r="B282" s="5"/>
      <c r="C282" s="5"/>
      <c r="D282" s="6"/>
      <c r="E282" s="40"/>
      <c r="F282" s="47"/>
      <c r="G282" s="48"/>
      <c r="H282" s="48"/>
      <c r="I282" s="49"/>
    </row>
    <row r="283" spans="1:9" x14ac:dyDescent="0.25">
      <c r="A283" s="5"/>
      <c r="B283" s="5"/>
      <c r="C283" s="5"/>
      <c r="D283" s="6"/>
      <c r="E283" s="40"/>
      <c r="F283" s="47"/>
      <c r="G283" s="48"/>
      <c r="H283" s="48"/>
      <c r="I283" s="49"/>
    </row>
    <row r="284" spans="1:9" x14ac:dyDescent="0.25">
      <c r="A284" s="5"/>
      <c r="B284" s="5"/>
      <c r="C284" s="5"/>
      <c r="D284" s="6"/>
      <c r="E284" s="40"/>
      <c r="F284" s="47"/>
      <c r="G284" s="48"/>
      <c r="H284" s="48"/>
      <c r="I284" s="49"/>
    </row>
    <row r="285" spans="1:9" x14ac:dyDescent="0.25">
      <c r="A285" s="5"/>
      <c r="B285" s="5"/>
      <c r="C285" s="5"/>
      <c r="D285" s="6"/>
      <c r="E285" s="40"/>
      <c r="F285" s="47"/>
      <c r="G285" s="48"/>
      <c r="H285" s="48"/>
      <c r="I285" s="49"/>
    </row>
    <row r="286" spans="1:9" x14ac:dyDescent="0.25">
      <c r="A286" s="5"/>
      <c r="B286" s="5"/>
      <c r="C286" s="5"/>
      <c r="D286" s="6"/>
      <c r="E286" s="40"/>
      <c r="F286" s="47"/>
      <c r="G286" s="48"/>
      <c r="H286" s="48"/>
      <c r="I286" s="49"/>
    </row>
    <row r="287" spans="1:9" x14ac:dyDescent="0.25">
      <c r="A287" s="5"/>
      <c r="B287" s="5"/>
      <c r="C287" s="5"/>
      <c r="D287" s="6"/>
      <c r="E287" s="40"/>
      <c r="F287" s="47"/>
      <c r="G287" s="48"/>
      <c r="H287" s="48"/>
      <c r="I287" s="49"/>
    </row>
    <row r="288" spans="1:9" x14ac:dyDescent="0.25">
      <c r="A288" s="5"/>
      <c r="B288" s="5"/>
      <c r="C288" s="5"/>
      <c r="D288" s="6"/>
      <c r="E288" s="40"/>
      <c r="F288" s="47"/>
      <c r="G288" s="48"/>
      <c r="H288" s="48"/>
      <c r="I288" s="49"/>
    </row>
    <row r="289" spans="1:9" x14ac:dyDescent="0.25">
      <c r="A289" s="5"/>
      <c r="B289" s="5"/>
      <c r="C289" s="5"/>
      <c r="D289" s="6"/>
      <c r="E289" s="40"/>
      <c r="F289" s="47"/>
      <c r="G289" s="48"/>
      <c r="H289" s="48"/>
      <c r="I289" s="49"/>
    </row>
    <row r="290" spans="1:9" x14ac:dyDescent="0.25">
      <c r="A290" s="5"/>
      <c r="B290" s="5"/>
      <c r="C290" s="5"/>
      <c r="D290" s="6"/>
      <c r="E290" s="40"/>
      <c r="F290" s="47"/>
      <c r="G290" s="48"/>
      <c r="H290" s="48"/>
      <c r="I290" s="49"/>
    </row>
    <row r="291" spans="1:9" x14ac:dyDescent="0.25">
      <c r="A291" s="5"/>
      <c r="B291" s="5"/>
      <c r="C291" s="5"/>
      <c r="D291" s="6"/>
      <c r="E291" s="40"/>
      <c r="F291" s="47"/>
      <c r="G291" s="48"/>
      <c r="H291" s="48"/>
      <c r="I291" s="49"/>
    </row>
    <row r="292" spans="1:9" x14ac:dyDescent="0.25">
      <c r="A292" s="5"/>
      <c r="B292" s="5"/>
      <c r="C292" s="5"/>
      <c r="D292" s="6"/>
      <c r="E292" s="40"/>
      <c r="F292" s="47"/>
      <c r="G292" s="48"/>
      <c r="H292" s="48"/>
      <c r="I292" s="49"/>
    </row>
    <row r="293" spans="1:9" x14ac:dyDescent="0.25">
      <c r="A293" s="5"/>
      <c r="B293" s="5"/>
      <c r="C293" s="5"/>
      <c r="D293" s="6"/>
      <c r="E293" s="40"/>
      <c r="F293" s="47"/>
      <c r="G293" s="48"/>
      <c r="H293" s="48"/>
      <c r="I293" s="49"/>
    </row>
    <row r="294" spans="1:9" x14ac:dyDescent="0.25">
      <c r="A294" s="5"/>
      <c r="B294" s="5"/>
      <c r="C294" s="5"/>
      <c r="D294" s="6"/>
      <c r="E294" s="40"/>
      <c r="F294" s="47"/>
      <c r="G294" s="48"/>
      <c r="H294" s="48"/>
      <c r="I294" s="49"/>
    </row>
    <row r="295" spans="1:9" x14ac:dyDescent="0.25">
      <c r="A295" s="5"/>
      <c r="B295" s="5"/>
      <c r="C295" s="5"/>
      <c r="D295" s="6"/>
      <c r="E295" s="40"/>
      <c r="F295" s="47"/>
      <c r="G295" s="48"/>
      <c r="H295" s="48"/>
      <c r="I295" s="49"/>
    </row>
    <row r="296" spans="1:9" x14ac:dyDescent="0.25">
      <c r="A296" s="5"/>
      <c r="B296" s="5"/>
      <c r="C296" s="5"/>
      <c r="D296" s="6"/>
      <c r="E296" s="40"/>
      <c r="F296" s="47"/>
      <c r="G296" s="48"/>
      <c r="H296" s="48"/>
      <c r="I296" s="49"/>
    </row>
    <row r="297" spans="1:9" x14ac:dyDescent="0.25">
      <c r="A297" s="5"/>
      <c r="B297" s="5"/>
      <c r="C297" s="5"/>
      <c r="D297" s="6"/>
      <c r="E297" s="40"/>
      <c r="F297" s="47"/>
      <c r="G297" s="48"/>
      <c r="H297" s="48"/>
      <c r="I297" s="49"/>
    </row>
    <row r="298" spans="1:9" x14ac:dyDescent="0.25">
      <c r="A298" s="5"/>
      <c r="B298" s="5"/>
      <c r="C298" s="5"/>
      <c r="D298" s="6"/>
      <c r="E298" s="40"/>
      <c r="F298" s="47"/>
      <c r="G298" s="48"/>
      <c r="H298" s="48"/>
      <c r="I298" s="49"/>
    </row>
    <row r="299" spans="1:9" x14ac:dyDescent="0.25">
      <c r="A299" s="5"/>
      <c r="B299" s="5"/>
      <c r="C299" s="5"/>
      <c r="D299" s="6"/>
      <c r="E299" s="40"/>
      <c r="F299" s="47"/>
      <c r="G299" s="48"/>
      <c r="H299" s="48"/>
      <c r="I299" s="49"/>
    </row>
    <row r="300" spans="1:9" x14ac:dyDescent="0.25">
      <c r="A300" s="5"/>
      <c r="B300" s="5"/>
      <c r="C300" s="5"/>
      <c r="D300" s="6"/>
      <c r="E300" s="40"/>
      <c r="F300" s="47"/>
      <c r="G300" s="48"/>
      <c r="H300" s="48"/>
      <c r="I300" s="49"/>
    </row>
    <row r="301" spans="1:9" x14ac:dyDescent="0.25">
      <c r="A301" s="5"/>
      <c r="B301" s="5"/>
      <c r="C301" s="5"/>
      <c r="D301" s="6"/>
      <c r="E301" s="40"/>
      <c r="F301" s="47"/>
      <c r="G301" s="48"/>
      <c r="H301" s="48"/>
      <c r="I301" s="49"/>
    </row>
    <row r="302" spans="1:9" x14ac:dyDescent="0.25">
      <c r="A302" s="5"/>
      <c r="B302" s="5"/>
      <c r="C302" s="5"/>
      <c r="D302" s="6"/>
      <c r="E302" s="40"/>
      <c r="F302" s="47"/>
      <c r="G302" s="48"/>
      <c r="H302" s="48"/>
      <c r="I302" s="49"/>
    </row>
    <row r="303" spans="1:9" x14ac:dyDescent="0.25">
      <c r="A303" s="5"/>
      <c r="B303" s="5"/>
      <c r="C303" s="5"/>
      <c r="D303" s="6"/>
      <c r="E303" s="40"/>
      <c r="F303" s="47"/>
      <c r="G303" s="48"/>
      <c r="H303" s="48"/>
      <c r="I303" s="49"/>
    </row>
    <row r="304" spans="1:9" x14ac:dyDescent="0.25">
      <c r="A304" s="5"/>
      <c r="B304" s="5"/>
      <c r="C304" s="5"/>
      <c r="D304" s="6"/>
      <c r="E304" s="40"/>
      <c r="F304" s="47"/>
      <c r="G304" s="48"/>
      <c r="H304" s="48"/>
      <c r="I304" s="49"/>
    </row>
    <row r="305" spans="1:9" x14ac:dyDescent="0.25">
      <c r="A305" s="5"/>
      <c r="B305" s="5"/>
      <c r="C305" s="5"/>
      <c r="D305" s="6"/>
      <c r="E305" s="40"/>
      <c r="F305" s="47"/>
      <c r="G305" s="48"/>
      <c r="H305" s="48"/>
      <c r="I305" s="49"/>
    </row>
    <row r="306" spans="1:9" x14ac:dyDescent="0.25">
      <c r="A306" s="5"/>
      <c r="B306" s="5"/>
      <c r="C306" s="5"/>
      <c r="D306" s="6"/>
      <c r="E306" s="40"/>
      <c r="F306" s="47"/>
      <c r="G306" s="48"/>
      <c r="H306" s="48"/>
      <c r="I306" s="49"/>
    </row>
    <row r="307" spans="1:9" x14ac:dyDescent="0.25">
      <c r="A307" s="5"/>
      <c r="B307" s="5"/>
      <c r="C307" s="5"/>
      <c r="D307" s="6"/>
      <c r="E307" s="40"/>
      <c r="F307" s="47"/>
      <c r="G307" s="48"/>
      <c r="H307" s="48"/>
      <c r="I307" s="49"/>
    </row>
    <row r="308" spans="1:9" x14ac:dyDescent="0.25">
      <c r="A308" s="5"/>
      <c r="B308" s="5"/>
      <c r="C308" s="5"/>
      <c r="D308" s="6"/>
      <c r="E308" s="40"/>
      <c r="F308" s="47"/>
      <c r="G308" s="48"/>
      <c r="H308" s="48"/>
      <c r="I308" s="49"/>
    </row>
    <row r="309" spans="1:9" x14ac:dyDescent="0.25">
      <c r="A309" s="5"/>
      <c r="B309" s="5"/>
      <c r="C309" s="5"/>
      <c r="D309" s="6"/>
      <c r="E309" s="40"/>
      <c r="F309" s="47"/>
      <c r="G309" s="48"/>
      <c r="H309" s="48"/>
      <c r="I309" s="49"/>
    </row>
    <row r="310" spans="1:9" x14ac:dyDescent="0.25">
      <c r="A310" s="5"/>
      <c r="B310" s="5"/>
      <c r="C310" s="5"/>
      <c r="D310" s="6"/>
      <c r="E310" s="40"/>
      <c r="F310" s="47"/>
      <c r="G310" s="48"/>
      <c r="H310" s="48"/>
      <c r="I310" s="49"/>
    </row>
    <row r="311" spans="1:9" x14ac:dyDescent="0.25">
      <c r="A311" s="5"/>
      <c r="B311" s="5"/>
      <c r="C311" s="5"/>
      <c r="D311" s="6"/>
      <c r="E311" s="40"/>
      <c r="F311" s="47"/>
      <c r="G311" s="48"/>
      <c r="H311" s="48"/>
      <c r="I311" s="49"/>
    </row>
    <row r="312" spans="1:9" x14ac:dyDescent="0.25">
      <c r="A312" s="5"/>
      <c r="B312" s="5"/>
      <c r="C312" s="5"/>
      <c r="D312" s="6"/>
      <c r="E312" s="40"/>
      <c r="F312" s="47"/>
      <c r="G312" s="48"/>
      <c r="H312" s="48"/>
      <c r="I312" s="49"/>
    </row>
    <row r="313" spans="1:9" x14ac:dyDescent="0.25">
      <c r="A313" s="5"/>
      <c r="B313" s="5"/>
      <c r="C313" s="5"/>
      <c r="D313" s="6"/>
      <c r="E313" s="40"/>
      <c r="F313" s="47"/>
      <c r="G313" s="48"/>
      <c r="H313" s="48"/>
      <c r="I313" s="49"/>
    </row>
    <row r="314" spans="1:9" x14ac:dyDescent="0.25">
      <c r="A314" s="5"/>
      <c r="B314" s="5"/>
      <c r="C314" s="5"/>
      <c r="D314" s="6"/>
      <c r="E314" s="40"/>
      <c r="F314" s="47"/>
      <c r="G314" s="48"/>
      <c r="H314" s="48"/>
      <c r="I314" s="49"/>
    </row>
    <row r="315" spans="1:9" x14ac:dyDescent="0.25">
      <c r="A315" s="5"/>
      <c r="B315" s="5"/>
      <c r="C315" s="5"/>
      <c r="D315" s="6"/>
      <c r="E315" s="40"/>
      <c r="F315" s="47"/>
      <c r="G315" s="48"/>
      <c r="H315" s="48"/>
      <c r="I315" s="49"/>
    </row>
    <row r="316" spans="1:9" x14ac:dyDescent="0.25">
      <c r="A316" s="5"/>
      <c r="B316" s="5"/>
      <c r="C316" s="5"/>
      <c r="D316" s="6"/>
      <c r="E316" s="40"/>
      <c r="F316" s="47"/>
      <c r="G316" s="48"/>
      <c r="H316" s="48"/>
      <c r="I316" s="49"/>
    </row>
    <row r="317" spans="1:9" x14ac:dyDescent="0.25">
      <c r="A317" s="5"/>
      <c r="B317" s="5"/>
      <c r="C317" s="5"/>
      <c r="D317" s="6"/>
      <c r="E317" s="40"/>
      <c r="F317" s="47"/>
      <c r="G317" s="48"/>
      <c r="H317" s="48"/>
      <c r="I317" s="49"/>
    </row>
    <row r="318" spans="1:9" x14ac:dyDescent="0.25">
      <c r="A318" s="5"/>
      <c r="B318" s="5"/>
      <c r="C318" s="5"/>
      <c r="D318" s="6"/>
      <c r="E318" s="40"/>
      <c r="F318" s="47"/>
      <c r="G318" s="48"/>
      <c r="H318" s="48"/>
      <c r="I318" s="49"/>
    </row>
    <row r="319" spans="1:9" x14ac:dyDescent="0.25">
      <c r="A319" s="5"/>
      <c r="B319" s="5"/>
      <c r="C319" s="5"/>
      <c r="D319" s="6"/>
      <c r="E319" s="40"/>
      <c r="F319" s="47"/>
      <c r="G319" s="48"/>
      <c r="H319" s="48"/>
      <c r="I319" s="49"/>
    </row>
    <row r="320" spans="1:9" x14ac:dyDescent="0.25">
      <c r="A320" s="5"/>
      <c r="B320" s="5"/>
      <c r="C320" s="5"/>
      <c r="D320" s="6"/>
      <c r="E320" s="40"/>
      <c r="F320" s="47"/>
      <c r="G320" s="48"/>
      <c r="H320" s="48"/>
      <c r="I320" s="49"/>
    </row>
    <row r="321" spans="1:9" x14ac:dyDescent="0.25">
      <c r="A321" s="5"/>
      <c r="B321" s="5"/>
      <c r="C321" s="5"/>
      <c r="D321" s="6"/>
      <c r="E321" s="40"/>
      <c r="F321" s="47"/>
      <c r="G321" s="48"/>
      <c r="H321" s="48"/>
      <c r="I321" s="49"/>
    </row>
    <row r="322" spans="1:9" x14ac:dyDescent="0.25">
      <c r="A322" s="5"/>
      <c r="B322" s="5"/>
      <c r="C322" s="5"/>
      <c r="D322" s="6"/>
      <c r="E322" s="40"/>
      <c r="F322" s="47"/>
      <c r="G322" s="48"/>
      <c r="H322" s="48"/>
      <c r="I322" s="49"/>
    </row>
    <row r="323" spans="1:9" x14ac:dyDescent="0.25">
      <c r="A323" s="5"/>
      <c r="B323" s="5"/>
      <c r="C323" s="5"/>
      <c r="D323" s="6"/>
      <c r="E323" s="40"/>
      <c r="F323" s="47"/>
      <c r="G323" s="48"/>
      <c r="H323" s="48"/>
      <c r="I323" s="49"/>
    </row>
    <row r="324" spans="1:9" x14ac:dyDescent="0.25">
      <c r="A324" s="5"/>
      <c r="B324" s="5"/>
      <c r="C324" s="5"/>
      <c r="D324" s="6"/>
      <c r="E324" s="40"/>
      <c r="F324" s="47"/>
      <c r="G324" s="48"/>
      <c r="H324" s="48"/>
      <c r="I324" s="49"/>
    </row>
    <row r="325" spans="1:9" x14ac:dyDescent="0.25">
      <c r="A325" s="5"/>
      <c r="B325" s="5"/>
      <c r="C325" s="5"/>
      <c r="D325" s="6"/>
      <c r="E325" s="40"/>
      <c r="F325" s="47"/>
      <c r="G325" s="48"/>
      <c r="H325" s="48"/>
      <c r="I325" s="49"/>
    </row>
    <row r="326" spans="1:9" x14ac:dyDescent="0.25">
      <c r="A326" s="5"/>
      <c r="B326" s="5"/>
      <c r="C326" s="5"/>
      <c r="D326" s="6"/>
      <c r="E326" s="40"/>
      <c r="F326" s="47"/>
      <c r="G326" s="48"/>
      <c r="H326" s="48"/>
      <c r="I326" s="49"/>
    </row>
    <row r="327" spans="1:9" x14ac:dyDescent="0.25">
      <c r="A327" s="5"/>
      <c r="B327" s="5"/>
      <c r="C327" s="5"/>
      <c r="D327" s="6"/>
      <c r="E327" s="40"/>
      <c r="F327" s="47"/>
      <c r="G327" s="48"/>
      <c r="H327" s="48"/>
      <c r="I327" s="49"/>
    </row>
    <row r="328" spans="1:9" x14ac:dyDescent="0.25">
      <c r="A328" s="5"/>
      <c r="B328" s="5"/>
      <c r="C328" s="5"/>
      <c r="D328" s="6"/>
      <c r="E328" s="40"/>
      <c r="F328" s="47"/>
      <c r="G328" s="48"/>
      <c r="H328" s="48"/>
      <c r="I328" s="49"/>
    </row>
    <row r="329" spans="1:9" x14ac:dyDescent="0.25">
      <c r="A329" s="5"/>
      <c r="B329" s="5"/>
      <c r="C329" s="5"/>
      <c r="D329" s="6"/>
      <c r="E329" s="40"/>
      <c r="F329" s="47"/>
      <c r="G329" s="48"/>
      <c r="H329" s="48"/>
      <c r="I329" s="49"/>
    </row>
    <row r="330" spans="1:9" x14ac:dyDescent="0.25">
      <c r="A330" s="5"/>
      <c r="B330" s="5"/>
      <c r="C330" s="5"/>
      <c r="D330" s="6"/>
      <c r="E330" s="50"/>
      <c r="F330" s="47"/>
      <c r="G330" s="48"/>
      <c r="H330" s="48"/>
      <c r="I330" s="49"/>
    </row>
    <row r="331" spans="1:9" x14ac:dyDescent="0.25">
      <c r="A331" s="5"/>
      <c r="B331" s="5"/>
      <c r="C331" s="5"/>
      <c r="D331" s="6"/>
      <c r="E331" s="40"/>
      <c r="F331" s="47"/>
      <c r="G331" s="48"/>
      <c r="H331" s="48"/>
      <c r="I331" s="49"/>
    </row>
    <row r="332" spans="1:9" x14ac:dyDescent="0.25">
      <c r="A332" s="5"/>
      <c r="B332" s="5"/>
      <c r="C332" s="5"/>
      <c r="D332" s="6"/>
      <c r="E332" s="40"/>
      <c r="F332" s="47"/>
      <c r="G332" s="48"/>
      <c r="H332" s="48"/>
      <c r="I332" s="49"/>
    </row>
    <row r="333" spans="1:9" x14ac:dyDescent="0.25">
      <c r="A333" s="5"/>
      <c r="B333" s="5"/>
      <c r="C333" s="5"/>
      <c r="D333" s="6"/>
      <c r="E333" s="40"/>
      <c r="F333" s="47"/>
      <c r="G333" s="48"/>
      <c r="H333" s="48"/>
      <c r="I333" s="49"/>
    </row>
    <row r="334" spans="1:9" x14ac:dyDescent="0.25">
      <c r="A334" s="5"/>
      <c r="B334" s="5"/>
      <c r="C334" s="5"/>
      <c r="D334" s="6"/>
      <c r="E334" s="40"/>
      <c r="F334" s="47"/>
      <c r="G334" s="48"/>
      <c r="H334" s="48"/>
      <c r="I334" s="49"/>
    </row>
    <row r="335" spans="1:9" x14ac:dyDescent="0.25">
      <c r="A335" s="5"/>
      <c r="B335" s="5"/>
      <c r="C335" s="5"/>
      <c r="D335" s="6"/>
      <c r="E335" s="40"/>
      <c r="F335" s="47"/>
      <c r="G335" s="48"/>
      <c r="H335" s="48"/>
      <c r="I335" s="49"/>
    </row>
    <row r="336" spans="1:9" x14ac:dyDescent="0.25">
      <c r="A336" s="5"/>
      <c r="B336" s="5"/>
      <c r="C336" s="5"/>
      <c r="D336" s="6"/>
      <c r="E336" s="40"/>
      <c r="F336" s="47"/>
      <c r="G336" s="48"/>
      <c r="H336" s="48"/>
      <c r="I336" s="49"/>
    </row>
    <row r="337" spans="1:9" x14ac:dyDescent="0.25">
      <c r="A337" s="5"/>
      <c r="B337" s="5"/>
      <c r="C337" s="5"/>
      <c r="D337" s="6"/>
      <c r="E337" s="50"/>
      <c r="F337" s="47"/>
      <c r="G337" s="48"/>
      <c r="H337" s="48"/>
      <c r="I337" s="49"/>
    </row>
    <row r="338" spans="1:9" x14ac:dyDescent="0.25">
      <c r="A338" s="5"/>
      <c r="B338" s="5"/>
      <c r="C338" s="5"/>
      <c r="D338" s="6"/>
      <c r="E338" s="40"/>
      <c r="F338" s="47"/>
      <c r="G338" s="48"/>
      <c r="H338" s="48"/>
      <c r="I338" s="49"/>
    </row>
    <row r="339" spans="1:9" x14ac:dyDescent="0.25">
      <c r="A339" s="5"/>
      <c r="B339" s="5"/>
      <c r="C339" s="5"/>
      <c r="D339" s="6"/>
      <c r="E339" s="50"/>
      <c r="F339" s="47"/>
      <c r="G339" s="48"/>
      <c r="H339" s="48"/>
      <c r="I339" s="49"/>
    </row>
    <row r="340" spans="1:9" x14ac:dyDescent="0.25">
      <c r="A340" s="5"/>
      <c r="B340" s="5"/>
      <c r="C340" s="5"/>
      <c r="D340" s="6"/>
      <c r="E340" s="50"/>
      <c r="F340" s="47"/>
      <c r="G340" s="48"/>
      <c r="H340" s="48"/>
      <c r="I340" s="49"/>
    </row>
    <row r="341" spans="1:9" x14ac:dyDescent="0.25">
      <c r="A341" s="5"/>
      <c r="B341" s="5"/>
      <c r="C341" s="5"/>
      <c r="D341" s="6"/>
      <c r="E341" s="50"/>
      <c r="F341" s="47"/>
      <c r="G341" s="48"/>
      <c r="H341" s="48"/>
      <c r="I341" s="49"/>
    </row>
    <row r="342" spans="1:9" x14ac:dyDescent="0.25">
      <c r="A342" s="5"/>
      <c r="B342" s="5"/>
      <c r="C342" s="5"/>
      <c r="D342" s="6"/>
      <c r="E342" s="40"/>
      <c r="F342" s="47"/>
      <c r="G342" s="48"/>
      <c r="H342" s="48"/>
      <c r="I342" s="49"/>
    </row>
    <row r="343" spans="1:9" x14ac:dyDescent="0.25">
      <c r="A343" s="5"/>
      <c r="B343" s="5"/>
      <c r="C343" s="5"/>
      <c r="D343" s="6"/>
      <c r="E343" s="40"/>
      <c r="F343" s="47"/>
      <c r="G343" s="48"/>
      <c r="H343" s="48"/>
      <c r="I343" s="49"/>
    </row>
    <row r="344" spans="1:9" x14ac:dyDescent="0.25">
      <c r="A344" s="5"/>
      <c r="B344" s="5"/>
      <c r="C344" s="5"/>
      <c r="D344" s="6"/>
      <c r="E344" s="40"/>
      <c r="F344" s="47"/>
      <c r="G344" s="48"/>
      <c r="H344" s="48"/>
      <c r="I344" s="49"/>
    </row>
    <row r="345" spans="1:9" x14ac:dyDescent="0.25">
      <c r="A345" s="5"/>
      <c r="B345" s="5"/>
      <c r="C345" s="5"/>
      <c r="D345" s="6"/>
      <c r="E345" s="40"/>
      <c r="F345" s="47"/>
      <c r="G345" s="48"/>
      <c r="H345" s="48"/>
      <c r="I345" s="49"/>
    </row>
    <row r="346" spans="1:9" x14ac:dyDescent="0.25">
      <c r="A346" s="5"/>
      <c r="B346" s="5"/>
      <c r="C346" s="5"/>
      <c r="D346" s="6"/>
      <c r="E346" s="40"/>
      <c r="F346" s="47"/>
      <c r="G346" s="48"/>
      <c r="H346" s="48"/>
      <c r="I346" s="49"/>
    </row>
    <row r="347" spans="1:9" x14ac:dyDescent="0.25">
      <c r="A347" s="5"/>
      <c r="B347" s="5"/>
      <c r="C347" s="5"/>
      <c r="D347" s="6"/>
      <c r="E347" s="40"/>
      <c r="F347" s="47"/>
      <c r="G347" s="48"/>
      <c r="H347" s="48"/>
      <c r="I347" s="49"/>
    </row>
    <row r="348" spans="1:9" x14ac:dyDescent="0.25">
      <c r="A348" s="5"/>
      <c r="B348" s="5"/>
      <c r="C348" s="5"/>
      <c r="D348" s="6"/>
      <c r="E348" s="40"/>
      <c r="F348" s="47"/>
      <c r="G348" s="48"/>
      <c r="H348" s="48"/>
      <c r="I348" s="49"/>
    </row>
    <row r="349" spans="1:9" x14ac:dyDescent="0.25">
      <c r="A349" s="5"/>
      <c r="B349" s="5"/>
      <c r="C349" s="5"/>
      <c r="D349" s="6"/>
      <c r="E349" s="40"/>
      <c r="F349" s="47"/>
      <c r="G349" s="48"/>
      <c r="H349" s="48"/>
      <c r="I349" s="49"/>
    </row>
    <row r="350" spans="1:9" x14ac:dyDescent="0.25">
      <c r="A350" s="5"/>
      <c r="B350" s="5"/>
      <c r="C350" s="5"/>
      <c r="D350" s="6"/>
      <c r="E350" s="40"/>
      <c r="F350" s="47"/>
      <c r="G350" s="48"/>
      <c r="H350" s="48"/>
      <c r="I350" s="49"/>
    </row>
    <row r="351" spans="1:9" x14ac:dyDescent="0.25">
      <c r="A351" s="5"/>
      <c r="B351" s="5"/>
      <c r="C351" s="5"/>
      <c r="D351" s="6"/>
      <c r="E351" s="40"/>
      <c r="F351" s="47"/>
      <c r="G351" s="48"/>
      <c r="H351" s="48"/>
      <c r="I351" s="49"/>
    </row>
    <row r="352" spans="1:9" x14ac:dyDescent="0.25">
      <c r="A352" s="5"/>
      <c r="B352" s="5"/>
      <c r="C352" s="5"/>
      <c r="D352" s="6"/>
      <c r="E352" s="40"/>
      <c r="F352" s="47"/>
      <c r="G352" s="48"/>
      <c r="H352" s="48"/>
      <c r="I352" s="49"/>
    </row>
    <row r="353" spans="1:9" x14ac:dyDescent="0.25">
      <c r="A353" s="5"/>
      <c r="B353" s="5"/>
      <c r="C353" s="5"/>
      <c r="D353" s="6"/>
      <c r="E353" s="40"/>
      <c r="F353" s="47"/>
      <c r="G353" s="48"/>
      <c r="H353" s="48"/>
      <c r="I353" s="49"/>
    </row>
    <row r="354" spans="1:9" x14ac:dyDescent="0.25">
      <c r="A354" s="5"/>
      <c r="B354" s="5"/>
      <c r="C354" s="5"/>
      <c r="D354" s="6"/>
      <c r="E354" s="40"/>
      <c r="F354" s="47"/>
      <c r="G354" s="48"/>
      <c r="H354" s="48"/>
      <c r="I354" s="49"/>
    </row>
    <row r="355" spans="1:9" x14ac:dyDescent="0.25">
      <c r="A355" s="5"/>
      <c r="B355" s="5"/>
      <c r="C355" s="5"/>
      <c r="D355" s="6"/>
      <c r="E355" s="40"/>
      <c r="F355" s="47"/>
      <c r="G355" s="48"/>
      <c r="H355" s="48"/>
      <c r="I355" s="49"/>
    </row>
    <row r="356" spans="1:9" x14ac:dyDescent="0.25">
      <c r="A356" s="5"/>
      <c r="B356" s="5"/>
      <c r="C356" s="5"/>
      <c r="D356" s="6"/>
      <c r="E356" s="40"/>
      <c r="F356" s="47"/>
      <c r="G356" s="48"/>
      <c r="H356" s="48"/>
      <c r="I356" s="49"/>
    </row>
    <row r="357" spans="1:9" x14ac:dyDescent="0.25">
      <c r="A357" s="5"/>
      <c r="B357" s="5"/>
      <c r="C357" s="5"/>
      <c r="D357" s="6"/>
      <c r="E357" s="40"/>
      <c r="F357" s="47"/>
      <c r="G357" s="48"/>
      <c r="H357" s="48"/>
      <c r="I357" s="49"/>
    </row>
    <row r="358" spans="1:9" x14ac:dyDescent="0.25">
      <c r="A358" s="5"/>
      <c r="B358" s="5"/>
      <c r="C358" s="5"/>
      <c r="D358" s="6"/>
      <c r="E358" s="40"/>
      <c r="F358" s="47"/>
      <c r="G358" s="48"/>
      <c r="H358" s="48"/>
      <c r="I358" s="49"/>
    </row>
    <row r="359" spans="1:9" x14ac:dyDescent="0.25">
      <c r="A359" s="5"/>
      <c r="B359" s="5"/>
      <c r="C359" s="5"/>
      <c r="D359" s="6"/>
      <c r="E359" s="40"/>
      <c r="F359" s="47"/>
      <c r="G359" s="48"/>
      <c r="H359" s="48"/>
      <c r="I359" s="49"/>
    </row>
    <row r="360" spans="1:9" x14ac:dyDescent="0.25">
      <c r="A360" s="5"/>
      <c r="B360" s="5"/>
      <c r="C360" s="5"/>
      <c r="D360" s="6"/>
      <c r="E360" s="40"/>
      <c r="F360" s="47"/>
      <c r="G360" s="48"/>
      <c r="H360" s="48"/>
      <c r="I360" s="49"/>
    </row>
    <row r="361" spans="1:9" x14ac:dyDescent="0.25">
      <c r="A361" s="5"/>
      <c r="B361" s="5"/>
      <c r="C361" s="5"/>
      <c r="D361" s="6"/>
      <c r="E361" s="40"/>
      <c r="F361" s="47"/>
      <c r="G361" s="48"/>
      <c r="H361" s="48"/>
      <c r="I361" s="49"/>
    </row>
    <row r="362" spans="1:9" x14ac:dyDescent="0.25">
      <c r="A362" s="5"/>
      <c r="B362" s="5"/>
      <c r="C362" s="5"/>
      <c r="D362" s="6"/>
      <c r="E362" s="40"/>
      <c r="F362" s="47"/>
      <c r="G362" s="48"/>
      <c r="H362" s="48"/>
      <c r="I362" s="49"/>
    </row>
    <row r="363" spans="1:9" x14ac:dyDescent="0.25">
      <c r="A363" s="5"/>
      <c r="B363" s="5"/>
      <c r="C363" s="5"/>
      <c r="D363" s="6"/>
      <c r="E363" s="40"/>
      <c r="F363" s="47"/>
      <c r="G363" s="48"/>
      <c r="H363" s="48"/>
      <c r="I363" s="49"/>
    </row>
    <row r="364" spans="1:9" x14ac:dyDescent="0.25">
      <c r="A364" s="5"/>
      <c r="B364" s="5"/>
      <c r="C364" s="5"/>
      <c r="D364" s="6"/>
      <c r="E364" s="40"/>
      <c r="F364" s="47"/>
      <c r="G364" s="48"/>
      <c r="H364" s="48"/>
      <c r="I364" s="49"/>
    </row>
    <row r="365" spans="1:9" x14ac:dyDescent="0.25">
      <c r="A365" s="5"/>
      <c r="B365" s="5"/>
      <c r="C365" s="5"/>
      <c r="D365" s="6"/>
      <c r="E365" s="40"/>
      <c r="F365" s="47"/>
      <c r="G365" s="48"/>
      <c r="H365" s="48"/>
      <c r="I365" s="49"/>
    </row>
    <row r="366" spans="1:9" x14ac:dyDescent="0.25">
      <c r="A366" s="5"/>
      <c r="B366" s="5"/>
      <c r="C366" s="5"/>
      <c r="D366" s="6"/>
      <c r="E366" s="40"/>
      <c r="F366" s="47"/>
      <c r="G366" s="48"/>
      <c r="H366" s="48"/>
      <c r="I366" s="49"/>
    </row>
    <row r="367" spans="1:9" x14ac:dyDescent="0.25">
      <c r="A367" s="5"/>
      <c r="B367" s="5"/>
      <c r="C367" s="5"/>
      <c r="D367" s="6"/>
      <c r="E367" s="40"/>
      <c r="F367" s="47"/>
      <c r="G367" s="48"/>
      <c r="H367" s="48"/>
      <c r="I367" s="49"/>
    </row>
    <row r="368" spans="1:9" x14ac:dyDescent="0.25">
      <c r="A368" s="5"/>
      <c r="B368" s="5"/>
      <c r="C368" s="5"/>
      <c r="D368" s="6"/>
      <c r="E368" s="40"/>
      <c r="F368" s="47"/>
      <c r="G368" s="48"/>
      <c r="H368" s="48"/>
      <c r="I368" s="49"/>
    </row>
    <row r="369" spans="1:9" x14ac:dyDescent="0.25">
      <c r="A369" s="5"/>
      <c r="B369" s="5"/>
      <c r="C369" s="5"/>
      <c r="D369" s="6"/>
      <c r="E369" s="40"/>
      <c r="F369" s="47"/>
      <c r="G369" s="48"/>
      <c r="H369" s="48"/>
      <c r="I369" s="49"/>
    </row>
    <row r="370" spans="1:9" x14ac:dyDescent="0.25">
      <c r="A370" s="5"/>
      <c r="B370" s="5"/>
      <c r="C370" s="5"/>
      <c r="D370" s="6"/>
      <c r="E370" s="40"/>
      <c r="F370" s="47"/>
      <c r="G370" s="48"/>
      <c r="H370" s="48"/>
      <c r="I370" s="49"/>
    </row>
    <row r="371" spans="1:9" x14ac:dyDescent="0.25">
      <c r="A371" s="5"/>
      <c r="B371" s="5"/>
      <c r="C371" s="5"/>
      <c r="D371" s="6"/>
      <c r="E371" s="40"/>
      <c r="F371" s="47"/>
      <c r="G371" s="48"/>
      <c r="H371" s="48"/>
      <c r="I371" s="49"/>
    </row>
    <row r="372" spans="1:9" x14ac:dyDescent="0.25">
      <c r="A372" s="5"/>
      <c r="B372" s="5"/>
      <c r="C372" s="5"/>
      <c r="D372" s="6"/>
      <c r="E372" s="40"/>
      <c r="F372" s="47"/>
      <c r="G372" s="48"/>
      <c r="H372" s="48"/>
      <c r="I372" s="49"/>
    </row>
    <row r="373" spans="1:9" x14ac:dyDescent="0.25">
      <c r="A373" s="5"/>
      <c r="B373" s="5"/>
      <c r="C373" s="5"/>
      <c r="D373" s="6"/>
      <c r="E373" s="40"/>
      <c r="F373" s="47"/>
      <c r="G373" s="48"/>
      <c r="H373" s="48"/>
      <c r="I373" s="49"/>
    </row>
    <row r="374" spans="1:9" x14ac:dyDescent="0.25">
      <c r="A374" s="5"/>
      <c r="B374" s="5"/>
      <c r="C374" s="5"/>
      <c r="D374" s="6"/>
      <c r="E374" s="40"/>
      <c r="F374" s="47"/>
      <c r="G374" s="48"/>
      <c r="H374" s="48"/>
      <c r="I374" s="49"/>
    </row>
    <row r="375" spans="1:9" x14ac:dyDescent="0.25">
      <c r="A375" s="5"/>
      <c r="B375" s="5"/>
      <c r="C375" s="5"/>
      <c r="D375" s="6"/>
      <c r="E375" s="40"/>
      <c r="F375" s="47"/>
      <c r="G375" s="48"/>
      <c r="H375" s="48"/>
      <c r="I375" s="49"/>
    </row>
    <row r="376" spans="1:9" x14ac:dyDescent="0.25">
      <c r="A376" s="5"/>
      <c r="B376" s="5"/>
      <c r="C376" s="5"/>
      <c r="D376" s="6"/>
      <c r="E376" s="40"/>
      <c r="F376" s="47"/>
      <c r="G376" s="48"/>
      <c r="H376" s="48"/>
      <c r="I376" s="49"/>
    </row>
    <row r="377" spans="1:9" x14ac:dyDescent="0.25">
      <c r="A377" s="5"/>
      <c r="B377" s="5"/>
      <c r="C377" s="5"/>
      <c r="D377" s="6"/>
      <c r="E377" s="40"/>
      <c r="F377" s="47"/>
      <c r="G377" s="48"/>
      <c r="H377" s="48"/>
      <c r="I377" s="49"/>
    </row>
    <row r="378" spans="1:9" x14ac:dyDescent="0.25">
      <c r="A378" s="5"/>
      <c r="B378" s="5"/>
      <c r="C378" s="5"/>
      <c r="D378" s="6"/>
      <c r="E378" s="40"/>
      <c r="F378" s="47"/>
      <c r="G378" s="48"/>
      <c r="H378" s="48"/>
      <c r="I378" s="49"/>
    </row>
    <row r="379" spans="1:9" x14ac:dyDescent="0.25">
      <c r="A379" s="5"/>
      <c r="B379" s="5"/>
      <c r="C379" s="5"/>
      <c r="D379" s="6"/>
      <c r="E379" s="40"/>
      <c r="F379" s="47"/>
      <c r="G379" s="48"/>
      <c r="H379" s="48"/>
      <c r="I379" s="49"/>
    </row>
    <row r="380" spans="1:9" x14ac:dyDescent="0.25">
      <c r="A380" s="5"/>
      <c r="B380" s="5"/>
      <c r="C380" s="5"/>
      <c r="D380" s="6"/>
      <c r="E380" s="40"/>
      <c r="F380" s="47"/>
      <c r="G380" s="48"/>
      <c r="H380" s="48"/>
      <c r="I380" s="49"/>
    </row>
    <row r="381" spans="1:9" x14ac:dyDescent="0.25">
      <c r="A381" s="5"/>
      <c r="B381" s="5"/>
      <c r="C381" s="5"/>
      <c r="D381" s="6"/>
      <c r="E381" s="40"/>
      <c r="F381" s="47"/>
      <c r="G381" s="48"/>
      <c r="H381" s="48"/>
      <c r="I381" s="49"/>
    </row>
    <row r="382" spans="1:9" x14ac:dyDescent="0.25">
      <c r="A382" s="5"/>
      <c r="B382" s="5"/>
      <c r="C382" s="5"/>
      <c r="D382" s="6"/>
      <c r="E382" s="40"/>
      <c r="F382" s="47"/>
      <c r="G382" s="48"/>
      <c r="H382" s="48"/>
      <c r="I382" s="49"/>
    </row>
    <row r="383" spans="1:9" x14ac:dyDescent="0.25">
      <c r="A383" s="5"/>
      <c r="B383" s="5"/>
      <c r="C383" s="5"/>
      <c r="D383" s="6"/>
      <c r="E383" s="40"/>
      <c r="F383" s="47"/>
      <c r="G383" s="48"/>
      <c r="H383" s="48"/>
      <c r="I383" s="49"/>
    </row>
    <row r="384" spans="1:9" x14ac:dyDescent="0.25">
      <c r="A384" s="5"/>
      <c r="B384" s="5"/>
      <c r="C384" s="5"/>
      <c r="D384" s="6"/>
      <c r="E384" s="40"/>
      <c r="F384" s="47"/>
      <c r="G384" s="48"/>
      <c r="H384" s="48"/>
      <c r="I384" s="49"/>
    </row>
    <row r="385" spans="1:9" x14ac:dyDescent="0.25">
      <c r="A385" s="5"/>
      <c r="B385" s="5"/>
      <c r="C385" s="5"/>
      <c r="D385" s="6"/>
      <c r="E385" s="40"/>
      <c r="F385" s="47"/>
      <c r="G385" s="48"/>
      <c r="H385" s="48"/>
      <c r="I385" s="49"/>
    </row>
    <row r="386" spans="1:9" x14ac:dyDescent="0.25">
      <c r="A386" s="5"/>
      <c r="B386" s="5"/>
      <c r="C386" s="5"/>
      <c r="D386" s="6"/>
      <c r="E386" s="40"/>
      <c r="F386" s="47"/>
      <c r="G386" s="48"/>
      <c r="H386" s="48"/>
      <c r="I386" s="49"/>
    </row>
    <row r="387" spans="1:9" x14ac:dyDescent="0.25">
      <c r="A387" s="5"/>
      <c r="B387" s="5"/>
      <c r="C387" s="5"/>
      <c r="D387" s="6"/>
      <c r="E387" s="40"/>
      <c r="F387" s="47"/>
      <c r="G387" s="48"/>
      <c r="H387" s="48"/>
      <c r="I387" s="49"/>
    </row>
    <row r="388" spans="1:9" x14ac:dyDescent="0.25">
      <c r="A388" s="5"/>
      <c r="B388" s="5"/>
      <c r="C388" s="5"/>
      <c r="D388" s="6"/>
      <c r="E388" s="40"/>
      <c r="F388" s="47"/>
      <c r="G388" s="48"/>
      <c r="H388" s="48"/>
      <c r="I388" s="49"/>
    </row>
    <row r="389" spans="1:9" x14ac:dyDescent="0.25">
      <c r="A389" s="5"/>
      <c r="B389" s="5"/>
      <c r="C389" s="5"/>
      <c r="D389" s="6"/>
      <c r="E389" s="40"/>
      <c r="F389" s="47"/>
      <c r="G389" s="48"/>
      <c r="H389" s="48"/>
      <c r="I389" s="49"/>
    </row>
    <row r="390" spans="1:9" x14ac:dyDescent="0.25">
      <c r="A390" s="5"/>
      <c r="B390" s="5"/>
      <c r="C390" s="5"/>
      <c r="D390" s="6"/>
      <c r="E390" s="40"/>
      <c r="F390" s="47"/>
      <c r="G390" s="48"/>
      <c r="H390" s="48"/>
      <c r="I390" s="49"/>
    </row>
    <row r="391" spans="1:9" x14ac:dyDescent="0.25">
      <c r="A391" s="5"/>
      <c r="B391" s="5"/>
      <c r="C391" s="5"/>
      <c r="D391" s="6"/>
      <c r="E391" s="40"/>
      <c r="F391" s="47"/>
      <c r="G391" s="48"/>
      <c r="H391" s="48"/>
      <c r="I391" s="49"/>
    </row>
    <row r="392" spans="1:9" x14ac:dyDescent="0.25">
      <c r="A392" s="5"/>
      <c r="B392" s="5"/>
      <c r="C392" s="5"/>
      <c r="D392" s="6"/>
      <c r="E392" s="40"/>
      <c r="F392" s="47"/>
      <c r="G392" s="48"/>
      <c r="H392" s="48"/>
      <c r="I392" s="49"/>
    </row>
    <row r="393" spans="1:9" x14ac:dyDescent="0.25">
      <c r="A393" s="5"/>
      <c r="B393" s="5"/>
      <c r="C393" s="5"/>
      <c r="D393" s="6"/>
      <c r="E393" s="40"/>
      <c r="F393" s="47"/>
      <c r="G393" s="48"/>
      <c r="H393" s="48"/>
      <c r="I393" s="49"/>
    </row>
    <row r="394" spans="1:9" x14ac:dyDescent="0.25">
      <c r="A394" s="5"/>
      <c r="B394" s="5"/>
      <c r="C394" s="5"/>
      <c r="D394" s="6"/>
      <c r="E394" s="40"/>
      <c r="F394" s="47"/>
      <c r="G394" s="48"/>
      <c r="H394" s="48"/>
      <c r="I394" s="49"/>
    </row>
    <row r="395" spans="1:9" x14ac:dyDescent="0.25">
      <c r="A395" s="5"/>
      <c r="B395" s="5"/>
      <c r="C395" s="5"/>
      <c r="D395" s="6"/>
      <c r="E395" s="40"/>
      <c r="F395" s="47"/>
      <c r="G395" s="48"/>
      <c r="H395" s="48"/>
      <c r="I395" s="49"/>
    </row>
    <row r="396" spans="1:9" x14ac:dyDescent="0.25">
      <c r="A396" s="5"/>
      <c r="B396" s="5"/>
      <c r="C396" s="5"/>
      <c r="D396" s="6"/>
      <c r="E396" s="40"/>
      <c r="F396" s="47"/>
      <c r="G396" s="48"/>
      <c r="H396" s="48"/>
      <c r="I396" s="49"/>
    </row>
    <row r="397" spans="1:9" x14ac:dyDescent="0.25">
      <c r="A397" s="5"/>
      <c r="B397" s="5"/>
      <c r="C397" s="5"/>
      <c r="D397" s="6"/>
      <c r="E397" s="40"/>
      <c r="F397" s="47"/>
      <c r="G397" s="48"/>
      <c r="H397" s="48"/>
      <c r="I397" s="49"/>
    </row>
    <row r="398" spans="1:9" x14ac:dyDescent="0.25">
      <c r="A398" s="5"/>
      <c r="B398" s="5"/>
      <c r="C398" s="5"/>
      <c r="D398" s="6"/>
      <c r="E398" s="40"/>
      <c r="F398" s="47"/>
      <c r="G398" s="48"/>
      <c r="H398" s="48"/>
      <c r="I398" s="49"/>
    </row>
    <row r="399" spans="1:9" x14ac:dyDescent="0.25">
      <c r="A399" s="5"/>
      <c r="B399" s="5"/>
      <c r="C399" s="5"/>
      <c r="D399" s="6"/>
      <c r="E399" s="40"/>
      <c r="F399" s="47"/>
      <c r="G399" s="48"/>
      <c r="H399" s="48"/>
      <c r="I399" s="49"/>
    </row>
    <row r="400" spans="1:9" x14ac:dyDescent="0.25">
      <c r="A400" s="5"/>
      <c r="B400" s="5"/>
      <c r="C400" s="5"/>
      <c r="D400" s="6"/>
      <c r="E400" s="40"/>
      <c r="F400" s="47"/>
      <c r="G400" s="48"/>
      <c r="H400" s="48"/>
      <c r="I400" s="49"/>
    </row>
    <row r="401" spans="1:9" x14ac:dyDescent="0.25">
      <c r="A401" s="5"/>
      <c r="B401" s="5"/>
      <c r="C401" s="5"/>
      <c r="D401" s="6"/>
      <c r="E401" s="40"/>
      <c r="F401" s="47"/>
      <c r="G401" s="48"/>
      <c r="H401" s="48"/>
      <c r="I401" s="49"/>
    </row>
    <row r="402" spans="1:9" x14ac:dyDescent="0.25">
      <c r="A402" s="5"/>
      <c r="B402" s="5"/>
      <c r="C402" s="5"/>
      <c r="D402" s="6"/>
      <c r="E402" s="40"/>
      <c r="F402" s="47"/>
      <c r="G402" s="48"/>
      <c r="H402" s="48"/>
      <c r="I402" s="49"/>
    </row>
    <row r="403" spans="1:9" x14ac:dyDescent="0.25">
      <c r="A403" s="5"/>
      <c r="B403" s="5"/>
      <c r="C403" s="5"/>
      <c r="D403" s="6"/>
      <c r="E403" s="40"/>
      <c r="F403" s="47"/>
      <c r="G403" s="48"/>
      <c r="H403" s="48"/>
      <c r="I403" s="49"/>
    </row>
    <row r="404" spans="1:9" x14ac:dyDescent="0.25">
      <c r="A404" s="5"/>
      <c r="B404" s="5"/>
      <c r="C404" s="5"/>
      <c r="D404" s="6"/>
      <c r="E404" s="40"/>
      <c r="F404" s="47"/>
      <c r="G404" s="48"/>
      <c r="H404" s="48"/>
      <c r="I404" s="49"/>
    </row>
    <row r="405" spans="1:9" x14ac:dyDescent="0.25">
      <c r="A405" s="5"/>
      <c r="B405" s="5"/>
      <c r="C405" s="5"/>
      <c r="D405" s="6"/>
      <c r="E405" s="40"/>
      <c r="F405" s="47"/>
      <c r="G405" s="48"/>
      <c r="H405" s="48"/>
      <c r="I405" s="49"/>
    </row>
    <row r="406" spans="1:9" x14ac:dyDescent="0.25">
      <c r="A406" s="5"/>
      <c r="B406" s="5"/>
      <c r="C406" s="5"/>
      <c r="D406" s="6"/>
      <c r="E406" s="40"/>
      <c r="F406" s="47"/>
      <c r="G406" s="48"/>
      <c r="H406" s="48"/>
      <c r="I406" s="49"/>
    </row>
    <row r="407" spans="1:9" x14ac:dyDescent="0.25">
      <c r="A407" s="5"/>
      <c r="B407" s="5"/>
      <c r="C407" s="5"/>
      <c r="D407" s="6"/>
      <c r="E407" s="40"/>
      <c r="F407" s="47"/>
      <c r="G407" s="48"/>
      <c r="H407" s="48"/>
      <c r="I407" s="49"/>
    </row>
    <row r="408" spans="1:9" x14ac:dyDescent="0.25">
      <c r="A408" s="5"/>
      <c r="B408" s="5"/>
      <c r="C408" s="5"/>
      <c r="D408" s="6"/>
      <c r="E408" s="40"/>
      <c r="F408" s="47"/>
      <c r="G408" s="48"/>
      <c r="H408" s="48"/>
      <c r="I408" s="49"/>
    </row>
    <row r="409" spans="1:9" x14ac:dyDescent="0.25">
      <c r="A409" s="5"/>
      <c r="B409" s="5"/>
      <c r="C409" s="5"/>
      <c r="D409" s="6"/>
      <c r="E409" s="40"/>
      <c r="F409" s="47"/>
      <c r="G409" s="48"/>
      <c r="H409" s="48"/>
      <c r="I409" s="49"/>
    </row>
    <row r="410" spans="1:9" x14ac:dyDescent="0.25">
      <c r="A410" s="5"/>
      <c r="B410" s="5"/>
      <c r="C410" s="5"/>
      <c r="D410" s="6"/>
      <c r="E410" s="40"/>
      <c r="F410" s="47"/>
      <c r="G410" s="48"/>
      <c r="H410" s="48"/>
      <c r="I410" s="49"/>
    </row>
    <row r="411" spans="1:9" x14ac:dyDescent="0.25">
      <c r="A411" s="5"/>
      <c r="B411" s="5"/>
      <c r="C411" s="5"/>
      <c r="D411" s="6"/>
      <c r="E411" s="40"/>
      <c r="F411" s="47"/>
      <c r="G411" s="48"/>
      <c r="H411" s="48"/>
      <c r="I411" s="49"/>
    </row>
    <row r="412" spans="1:9" x14ac:dyDescent="0.25">
      <c r="A412" s="5"/>
      <c r="B412" s="5"/>
      <c r="C412" s="5"/>
      <c r="D412" s="6"/>
      <c r="E412" s="40"/>
      <c r="F412" s="47"/>
      <c r="G412" s="48"/>
      <c r="H412" s="48"/>
      <c r="I412" s="49"/>
    </row>
    <row r="413" spans="1:9" x14ac:dyDescent="0.25">
      <c r="A413" s="5"/>
      <c r="B413" s="5"/>
      <c r="C413" s="5"/>
      <c r="D413" s="6"/>
      <c r="E413" s="40"/>
      <c r="F413" s="47"/>
      <c r="G413" s="48"/>
      <c r="H413" s="48"/>
      <c r="I413" s="49"/>
    </row>
    <row r="414" spans="1:9" x14ac:dyDescent="0.25">
      <c r="A414" s="5"/>
      <c r="B414" s="5"/>
      <c r="C414" s="5"/>
      <c r="D414" s="6"/>
      <c r="E414" s="40"/>
      <c r="F414" s="47"/>
      <c r="G414" s="48"/>
      <c r="H414" s="48"/>
      <c r="I414" s="49"/>
    </row>
    <row r="415" spans="1:9" x14ac:dyDescent="0.25">
      <c r="A415" s="5"/>
      <c r="B415" s="5"/>
      <c r="C415" s="5"/>
      <c r="D415" s="6"/>
      <c r="E415" s="40"/>
      <c r="F415" s="47"/>
      <c r="G415" s="48"/>
      <c r="H415" s="48"/>
      <c r="I415" s="49"/>
    </row>
    <row r="416" spans="1:9" x14ac:dyDescent="0.25">
      <c r="A416" s="5"/>
      <c r="B416" s="5"/>
      <c r="C416" s="5"/>
      <c r="D416" s="6"/>
      <c r="E416" s="40"/>
      <c r="F416" s="47"/>
      <c r="G416" s="48"/>
      <c r="H416" s="48"/>
      <c r="I416" s="49"/>
    </row>
    <row r="417" spans="1:9" x14ac:dyDescent="0.25">
      <c r="A417" s="5"/>
      <c r="B417" s="5"/>
      <c r="C417" s="5"/>
      <c r="D417" s="6"/>
      <c r="E417" s="40"/>
      <c r="F417" s="47"/>
      <c r="G417" s="48"/>
      <c r="H417" s="48"/>
      <c r="I417" s="49"/>
    </row>
    <row r="418" spans="1:9" x14ac:dyDescent="0.25">
      <c r="A418" s="5"/>
      <c r="B418" s="5"/>
      <c r="C418" s="5"/>
      <c r="D418" s="6"/>
      <c r="E418" s="40"/>
      <c r="F418" s="47"/>
      <c r="G418" s="48"/>
      <c r="H418" s="48"/>
      <c r="I418" s="49"/>
    </row>
    <row r="419" spans="1:9" x14ac:dyDescent="0.25">
      <c r="A419" s="5"/>
      <c r="B419" s="5"/>
      <c r="C419" s="5"/>
      <c r="D419" s="6"/>
      <c r="E419" s="40"/>
      <c r="F419" s="47"/>
      <c r="G419" s="48"/>
      <c r="H419" s="48"/>
      <c r="I419" s="49"/>
    </row>
    <row r="420" spans="1:9" x14ac:dyDescent="0.25">
      <c r="A420" s="5"/>
      <c r="B420" s="5"/>
      <c r="C420" s="5"/>
      <c r="D420" s="6"/>
      <c r="E420" s="40"/>
      <c r="F420" s="47"/>
      <c r="G420" s="48"/>
      <c r="H420" s="48"/>
      <c r="I420" s="49"/>
    </row>
    <row r="421" spans="1:9" x14ac:dyDescent="0.25">
      <c r="A421" s="5"/>
      <c r="B421" s="5"/>
      <c r="C421" s="5"/>
      <c r="D421" s="6"/>
      <c r="E421" s="40"/>
      <c r="F421" s="47"/>
      <c r="G421" s="48"/>
      <c r="H421" s="48"/>
      <c r="I421" s="49"/>
    </row>
    <row r="422" spans="1:9" x14ac:dyDescent="0.25">
      <c r="A422" s="5"/>
      <c r="B422" s="5"/>
      <c r="C422" s="5"/>
      <c r="D422" s="6"/>
      <c r="E422" s="40"/>
      <c r="F422" s="47"/>
      <c r="G422" s="48"/>
      <c r="H422" s="48"/>
      <c r="I422" s="49"/>
    </row>
    <row r="423" spans="1:9" x14ac:dyDescent="0.25">
      <c r="A423" s="5"/>
      <c r="B423" s="5"/>
      <c r="C423" s="5"/>
      <c r="D423" s="6"/>
      <c r="E423" s="40"/>
      <c r="F423" s="47"/>
      <c r="G423" s="48"/>
      <c r="H423" s="48"/>
      <c r="I423" s="49"/>
    </row>
    <row r="424" spans="1:9" x14ac:dyDescent="0.25">
      <c r="A424" s="5"/>
      <c r="B424" s="5"/>
      <c r="C424" s="5"/>
      <c r="D424" s="6"/>
      <c r="E424" s="40"/>
      <c r="F424" s="47"/>
      <c r="G424" s="48"/>
      <c r="H424" s="48"/>
      <c r="I424" s="49"/>
    </row>
    <row r="425" spans="1:9" x14ac:dyDescent="0.25">
      <c r="A425" s="5"/>
      <c r="B425" s="5"/>
      <c r="C425" s="5"/>
      <c r="D425" s="6"/>
      <c r="E425" s="40"/>
      <c r="F425" s="47"/>
      <c r="G425" s="48"/>
      <c r="H425" s="48"/>
      <c r="I425" s="49"/>
    </row>
    <row r="426" spans="1:9" x14ac:dyDescent="0.25">
      <c r="A426" s="5"/>
      <c r="B426" s="5"/>
      <c r="C426" s="5"/>
      <c r="D426" s="6"/>
      <c r="E426" s="40"/>
      <c r="F426" s="47"/>
      <c r="G426" s="48"/>
      <c r="H426" s="48"/>
      <c r="I426" s="49"/>
    </row>
    <row r="427" spans="1:9" x14ac:dyDescent="0.25">
      <c r="A427" s="5"/>
      <c r="B427" s="5"/>
      <c r="C427" s="5"/>
      <c r="D427" s="6"/>
      <c r="E427" s="40"/>
      <c r="F427" s="47"/>
      <c r="G427" s="48"/>
      <c r="H427" s="48"/>
      <c r="I427" s="49"/>
    </row>
    <row r="428" spans="1:9" x14ac:dyDescent="0.25">
      <c r="A428" s="5"/>
      <c r="B428" s="5"/>
      <c r="C428" s="5"/>
      <c r="D428" s="6"/>
      <c r="E428" s="40"/>
      <c r="F428" s="47"/>
      <c r="G428" s="48"/>
      <c r="H428" s="48"/>
      <c r="I428" s="49"/>
    </row>
    <row r="429" spans="1:9" x14ac:dyDescent="0.25">
      <c r="A429" s="5"/>
      <c r="B429" s="5"/>
      <c r="C429" s="5"/>
      <c r="D429" s="6"/>
      <c r="E429" s="40"/>
      <c r="F429" s="47"/>
      <c r="G429" s="48"/>
      <c r="H429" s="48"/>
      <c r="I429" s="49"/>
    </row>
    <row r="430" spans="1:9" x14ac:dyDescent="0.25">
      <c r="A430" s="5"/>
      <c r="B430" s="5"/>
      <c r="C430" s="5"/>
      <c r="D430" s="6"/>
      <c r="E430" s="40"/>
      <c r="F430" s="47"/>
      <c r="G430" s="48"/>
      <c r="H430" s="48"/>
      <c r="I430" s="49"/>
    </row>
    <row r="431" spans="1:9" x14ac:dyDescent="0.25">
      <c r="A431" s="5"/>
      <c r="B431" s="5"/>
      <c r="C431" s="5"/>
      <c r="D431" s="6"/>
      <c r="E431" s="40"/>
      <c r="F431" s="47"/>
      <c r="G431" s="48"/>
      <c r="H431" s="48"/>
      <c r="I431" s="49"/>
    </row>
    <row r="432" spans="1:9" x14ac:dyDescent="0.25">
      <c r="A432" s="5"/>
      <c r="B432" s="5"/>
      <c r="C432" s="5"/>
      <c r="D432" s="6"/>
      <c r="E432" s="40"/>
      <c r="F432" s="47"/>
      <c r="G432" s="48"/>
      <c r="H432" s="48"/>
      <c r="I432" s="49"/>
    </row>
    <row r="433" spans="1:9" x14ac:dyDescent="0.25">
      <c r="A433" s="5"/>
      <c r="B433" s="5"/>
      <c r="C433" s="5"/>
      <c r="D433" s="6"/>
      <c r="E433" s="40"/>
      <c r="F433" s="47"/>
      <c r="G433" s="48"/>
      <c r="H433" s="48"/>
      <c r="I433" s="49"/>
    </row>
    <row r="434" spans="1:9" x14ac:dyDescent="0.25">
      <c r="A434" s="5"/>
      <c r="B434" s="5"/>
      <c r="C434" s="5"/>
      <c r="D434" s="6"/>
      <c r="E434" s="40"/>
      <c r="F434" s="47"/>
      <c r="G434" s="48"/>
      <c r="H434" s="48"/>
      <c r="I434" s="49"/>
    </row>
    <row r="435" spans="1:9" x14ac:dyDescent="0.25">
      <c r="A435" s="5"/>
      <c r="B435" s="5"/>
      <c r="C435" s="5"/>
      <c r="D435" s="6"/>
      <c r="E435" s="40"/>
      <c r="F435" s="47"/>
      <c r="G435" s="48"/>
      <c r="H435" s="48"/>
      <c r="I435" s="49"/>
    </row>
    <row r="436" spans="1:9" x14ac:dyDescent="0.25">
      <c r="A436" s="5"/>
      <c r="B436" s="5"/>
      <c r="C436" s="5"/>
      <c r="D436" s="6"/>
      <c r="E436" s="40"/>
      <c r="F436" s="47"/>
      <c r="G436" s="48"/>
      <c r="H436" s="48"/>
      <c r="I436" s="49"/>
    </row>
    <row r="437" spans="1:9" x14ac:dyDescent="0.25">
      <c r="A437" s="5"/>
      <c r="B437" s="5"/>
      <c r="C437" s="5"/>
      <c r="D437" s="6"/>
      <c r="E437" s="40"/>
      <c r="F437" s="47"/>
      <c r="G437" s="48"/>
      <c r="H437" s="48"/>
      <c r="I437" s="49"/>
    </row>
    <row r="438" spans="1:9" x14ac:dyDescent="0.25">
      <c r="A438" s="5"/>
      <c r="B438" s="5"/>
      <c r="C438" s="5"/>
      <c r="D438" s="6"/>
      <c r="E438" s="40"/>
      <c r="F438" s="47"/>
      <c r="G438" s="48"/>
      <c r="H438" s="48"/>
      <c r="I438" s="49"/>
    </row>
    <row r="439" spans="1:9" x14ac:dyDescent="0.25">
      <c r="A439" s="5"/>
      <c r="B439" s="5"/>
      <c r="C439" s="5"/>
      <c r="D439" s="6"/>
      <c r="E439" s="40"/>
      <c r="F439" s="47"/>
      <c r="G439" s="48"/>
      <c r="H439" s="48"/>
      <c r="I439" s="49"/>
    </row>
    <row r="440" spans="1:9" x14ac:dyDescent="0.25">
      <c r="A440" s="5"/>
      <c r="B440" s="5"/>
      <c r="C440" s="5"/>
      <c r="D440" s="6"/>
      <c r="E440" s="40"/>
      <c r="F440" s="47"/>
      <c r="G440" s="48"/>
      <c r="H440" s="48"/>
      <c r="I440" s="49"/>
    </row>
    <row r="441" spans="1:9" x14ac:dyDescent="0.25">
      <c r="A441" s="5"/>
      <c r="B441" s="5"/>
      <c r="C441" s="5"/>
      <c r="D441" s="6"/>
      <c r="E441" s="40"/>
      <c r="F441" s="47"/>
      <c r="G441" s="48"/>
      <c r="H441" s="48"/>
      <c r="I441" s="49"/>
    </row>
    <row r="442" spans="1:9" x14ac:dyDescent="0.25">
      <c r="A442" s="5"/>
      <c r="B442" s="5"/>
      <c r="C442" s="5"/>
      <c r="D442" s="6"/>
      <c r="E442" s="40"/>
      <c r="F442" s="47"/>
      <c r="G442" s="48"/>
      <c r="H442" s="48"/>
      <c r="I442" s="49"/>
    </row>
    <row r="443" spans="1:9" x14ac:dyDescent="0.25">
      <c r="A443" s="5"/>
      <c r="B443" s="5"/>
      <c r="C443" s="5"/>
      <c r="D443" s="6"/>
      <c r="E443" s="40"/>
      <c r="F443" s="47"/>
      <c r="G443" s="48"/>
      <c r="H443" s="48"/>
      <c r="I443" s="49"/>
    </row>
    <row r="444" spans="1:9" x14ac:dyDescent="0.25">
      <c r="A444" s="5"/>
      <c r="B444" s="5"/>
      <c r="C444" s="5"/>
      <c r="D444" s="6"/>
      <c r="E444" s="40"/>
      <c r="F444" s="47"/>
      <c r="G444" s="48"/>
      <c r="H444" s="48"/>
      <c r="I444" s="49"/>
    </row>
    <row r="445" spans="1:9" x14ac:dyDescent="0.25">
      <c r="A445" s="5"/>
      <c r="B445" s="5"/>
      <c r="C445" s="5"/>
      <c r="D445" s="6"/>
      <c r="E445" s="40"/>
      <c r="F445" s="47"/>
      <c r="G445" s="48"/>
      <c r="H445" s="48"/>
      <c r="I445" s="49"/>
    </row>
    <row r="446" spans="1:9" x14ac:dyDescent="0.25">
      <c r="A446" s="5"/>
      <c r="B446" s="5"/>
      <c r="C446" s="5"/>
      <c r="D446" s="6"/>
      <c r="E446" s="40"/>
      <c r="F446" s="47"/>
      <c r="G446" s="48"/>
      <c r="H446" s="48"/>
      <c r="I446" s="49"/>
    </row>
    <row r="447" spans="1:9" x14ac:dyDescent="0.25">
      <c r="A447" s="5"/>
      <c r="B447" s="5"/>
      <c r="C447" s="5"/>
      <c r="D447" s="6"/>
      <c r="E447" s="40"/>
      <c r="F447" s="47"/>
      <c r="G447" s="48"/>
      <c r="H447" s="48"/>
      <c r="I447" s="49"/>
    </row>
    <row r="448" spans="1:9" x14ac:dyDescent="0.25">
      <c r="A448" s="5"/>
      <c r="B448" s="5"/>
      <c r="C448" s="5"/>
      <c r="D448" s="6"/>
      <c r="E448" s="40"/>
      <c r="F448" s="47"/>
      <c r="G448" s="48"/>
      <c r="H448" s="48"/>
      <c r="I448" s="49"/>
    </row>
    <row r="449" spans="1:9" x14ac:dyDescent="0.25">
      <c r="A449" s="5"/>
      <c r="B449" s="5"/>
      <c r="C449" s="5"/>
      <c r="D449" s="6"/>
      <c r="E449" s="40"/>
      <c r="F449" s="47"/>
      <c r="G449" s="48"/>
      <c r="H449" s="48"/>
      <c r="I449" s="49"/>
    </row>
    <row r="450" spans="1:9" x14ac:dyDescent="0.25">
      <c r="A450" s="5"/>
      <c r="B450" s="5"/>
      <c r="C450" s="5"/>
      <c r="D450" s="6"/>
      <c r="E450" s="40"/>
      <c r="F450" s="47"/>
      <c r="G450" s="48"/>
      <c r="H450" s="48"/>
      <c r="I450" s="49"/>
    </row>
    <row r="451" spans="1:9" x14ac:dyDescent="0.25">
      <c r="A451" s="5"/>
      <c r="B451" s="5"/>
      <c r="C451" s="5"/>
      <c r="D451" s="6"/>
      <c r="E451" s="40"/>
      <c r="F451" s="47"/>
      <c r="G451" s="48"/>
      <c r="H451" s="48"/>
      <c r="I451" s="49"/>
    </row>
    <row r="452" spans="1:9" x14ac:dyDescent="0.25">
      <c r="A452" s="5"/>
      <c r="B452" s="5"/>
      <c r="C452" s="5"/>
      <c r="D452" s="6"/>
      <c r="E452" s="40"/>
      <c r="F452" s="47"/>
      <c r="G452" s="48"/>
      <c r="H452" s="48"/>
      <c r="I452" s="49"/>
    </row>
    <row r="453" spans="1:9" x14ac:dyDescent="0.25">
      <c r="A453" s="5"/>
      <c r="B453" s="5"/>
      <c r="C453" s="5"/>
      <c r="D453" s="6"/>
      <c r="E453" s="40"/>
      <c r="F453" s="47"/>
      <c r="G453" s="48"/>
      <c r="H453" s="48"/>
      <c r="I453" s="49"/>
    </row>
    <row r="454" spans="1:9" x14ac:dyDescent="0.25">
      <c r="A454" s="5"/>
      <c r="B454" s="5"/>
      <c r="C454" s="5"/>
      <c r="D454" s="6"/>
      <c r="E454" s="40"/>
      <c r="F454" s="47"/>
      <c r="G454" s="48"/>
      <c r="H454" s="48"/>
      <c r="I454" s="49"/>
    </row>
    <row r="455" spans="1:9" x14ac:dyDescent="0.25">
      <c r="A455" s="5"/>
      <c r="B455" s="5"/>
      <c r="C455" s="5"/>
      <c r="D455" s="6"/>
      <c r="E455" s="40"/>
      <c r="F455" s="47"/>
      <c r="G455" s="48"/>
      <c r="H455" s="48"/>
      <c r="I455" s="49"/>
    </row>
    <row r="456" spans="1:9" x14ac:dyDescent="0.25">
      <c r="A456" s="5"/>
      <c r="B456" s="5"/>
      <c r="C456" s="5"/>
      <c r="D456" s="6"/>
      <c r="E456" s="40"/>
      <c r="F456" s="47"/>
      <c r="G456" s="48"/>
      <c r="H456" s="48"/>
      <c r="I456" s="49"/>
    </row>
    <row r="457" spans="1:9" x14ac:dyDescent="0.25">
      <c r="A457" s="5"/>
      <c r="B457" s="5"/>
      <c r="C457" s="5"/>
      <c r="D457" s="6"/>
      <c r="E457" s="40"/>
      <c r="F457" s="47"/>
      <c r="G457" s="48"/>
      <c r="H457" s="48"/>
      <c r="I457" s="49"/>
    </row>
    <row r="458" spans="1:9" x14ac:dyDescent="0.25">
      <c r="A458" s="5"/>
      <c r="B458" s="5"/>
      <c r="C458" s="5"/>
      <c r="D458" s="6"/>
      <c r="E458" s="40"/>
      <c r="F458" s="47"/>
      <c r="G458" s="48"/>
      <c r="H458" s="48"/>
      <c r="I458" s="49"/>
    </row>
    <row r="459" spans="1:9" x14ac:dyDescent="0.25">
      <c r="A459" s="5"/>
      <c r="B459" s="5"/>
      <c r="C459" s="5"/>
      <c r="D459" s="6"/>
      <c r="E459" s="40"/>
      <c r="F459" s="47"/>
      <c r="G459" s="48"/>
      <c r="H459" s="48"/>
      <c r="I459" s="49"/>
    </row>
    <row r="460" spans="1:9" x14ac:dyDescent="0.25">
      <c r="A460" s="5"/>
      <c r="B460" s="5"/>
      <c r="C460" s="5"/>
      <c r="D460" s="6"/>
      <c r="E460" s="40"/>
      <c r="F460" s="47"/>
      <c r="G460" s="48"/>
      <c r="H460" s="48"/>
      <c r="I460" s="49"/>
    </row>
    <row r="461" spans="1:9" x14ac:dyDescent="0.25">
      <c r="A461" s="5"/>
      <c r="B461" s="5"/>
      <c r="C461" s="5"/>
      <c r="D461" s="6"/>
      <c r="E461" s="40"/>
      <c r="F461" s="47"/>
      <c r="G461" s="48"/>
      <c r="H461" s="48"/>
      <c r="I461" s="49"/>
    </row>
    <row r="462" spans="1:9" x14ac:dyDescent="0.25">
      <c r="A462" s="5"/>
      <c r="B462" s="5"/>
      <c r="C462" s="5"/>
      <c r="D462" s="6"/>
      <c r="E462" s="40"/>
      <c r="F462" s="47"/>
      <c r="G462" s="48"/>
      <c r="H462" s="48"/>
      <c r="I462" s="49"/>
    </row>
    <row r="463" spans="1:9" x14ac:dyDescent="0.25">
      <c r="A463" s="5"/>
      <c r="B463" s="5"/>
      <c r="C463" s="5"/>
      <c r="D463" s="6"/>
      <c r="E463" s="40"/>
      <c r="F463" s="47"/>
      <c r="G463" s="48"/>
      <c r="H463" s="48"/>
      <c r="I463" s="49"/>
    </row>
    <row r="464" spans="1:9" x14ac:dyDescent="0.25">
      <c r="A464" s="5"/>
      <c r="B464" s="5"/>
      <c r="C464" s="5"/>
      <c r="D464" s="6"/>
      <c r="E464" s="40"/>
      <c r="F464" s="47"/>
      <c r="G464" s="48"/>
      <c r="H464" s="48"/>
      <c r="I464" s="49"/>
    </row>
    <row r="465" spans="1:9" x14ac:dyDescent="0.25">
      <c r="A465" s="5"/>
      <c r="B465" s="5"/>
      <c r="C465" s="5"/>
      <c r="D465" s="6"/>
      <c r="E465" s="40"/>
      <c r="F465" s="47"/>
      <c r="G465" s="48"/>
      <c r="H465" s="48"/>
      <c r="I465" s="49"/>
    </row>
    <row r="466" spans="1:9" x14ac:dyDescent="0.25">
      <c r="A466" s="5"/>
      <c r="B466" s="5"/>
      <c r="C466" s="5"/>
      <c r="D466" s="6"/>
      <c r="E466" s="40"/>
      <c r="F466" s="47"/>
      <c r="G466" s="48"/>
      <c r="H466" s="48"/>
      <c r="I466" s="49"/>
    </row>
    <row r="467" spans="1:9" x14ac:dyDescent="0.25">
      <c r="A467" s="5"/>
      <c r="B467" s="5"/>
      <c r="C467" s="5"/>
      <c r="D467" s="6"/>
      <c r="E467" s="40"/>
      <c r="F467" s="47"/>
      <c r="G467" s="48"/>
      <c r="H467" s="48"/>
      <c r="I467" s="49"/>
    </row>
    <row r="468" spans="1:9" x14ac:dyDescent="0.25">
      <c r="A468" s="5"/>
      <c r="B468" s="5"/>
      <c r="C468" s="5"/>
      <c r="D468" s="6"/>
      <c r="E468" s="40"/>
      <c r="F468" s="47"/>
      <c r="G468" s="48"/>
      <c r="H468" s="48"/>
      <c r="I468" s="49"/>
    </row>
    <row r="469" spans="1:9" x14ac:dyDescent="0.25">
      <c r="A469" s="5"/>
      <c r="B469" s="5"/>
      <c r="C469" s="5"/>
      <c r="D469" s="6"/>
      <c r="E469" s="40"/>
      <c r="F469" s="47"/>
      <c r="G469" s="48"/>
      <c r="H469" s="48"/>
      <c r="I469" s="49"/>
    </row>
    <row r="470" spans="1:9" x14ac:dyDescent="0.25">
      <c r="A470" s="5"/>
      <c r="B470" s="5"/>
      <c r="C470" s="5"/>
      <c r="D470" s="6"/>
      <c r="E470" s="40"/>
      <c r="F470" s="47"/>
      <c r="G470" s="48"/>
      <c r="H470" s="48"/>
      <c r="I470" s="49"/>
    </row>
    <row r="471" spans="1:9" x14ac:dyDescent="0.25">
      <c r="A471" s="5"/>
      <c r="B471" s="5"/>
      <c r="C471" s="5"/>
      <c r="D471" s="6"/>
      <c r="E471" s="40"/>
      <c r="F471" s="47"/>
      <c r="G471" s="48"/>
      <c r="H471" s="48"/>
      <c r="I471" s="49"/>
    </row>
    <row r="472" spans="1:9" x14ac:dyDescent="0.25">
      <c r="A472" s="5"/>
      <c r="B472" s="5"/>
      <c r="C472" s="5"/>
      <c r="D472" s="6"/>
      <c r="E472" s="40"/>
      <c r="F472" s="47"/>
      <c r="G472" s="48"/>
      <c r="H472" s="48"/>
      <c r="I472" s="49"/>
    </row>
    <row r="473" spans="1:9" x14ac:dyDescent="0.25">
      <c r="A473" s="5"/>
      <c r="B473" s="5"/>
      <c r="C473" s="5"/>
      <c r="D473" s="6"/>
      <c r="E473" s="40"/>
      <c r="F473" s="47"/>
      <c r="G473" s="48"/>
      <c r="H473" s="48"/>
      <c r="I473" s="49"/>
    </row>
    <row r="474" spans="1:9" x14ac:dyDescent="0.25">
      <c r="A474" s="5"/>
      <c r="B474" s="5"/>
      <c r="C474" s="5"/>
      <c r="D474" s="6"/>
      <c r="E474" s="40"/>
      <c r="F474" s="47"/>
      <c r="G474" s="48"/>
      <c r="H474" s="48"/>
      <c r="I474" s="49"/>
    </row>
    <row r="475" spans="1:9" x14ac:dyDescent="0.25">
      <c r="A475" s="5"/>
      <c r="B475" s="5"/>
      <c r="C475" s="5"/>
      <c r="D475" s="6"/>
      <c r="E475" s="40"/>
      <c r="F475" s="47"/>
      <c r="G475" s="48"/>
      <c r="H475" s="48"/>
      <c r="I475" s="49"/>
    </row>
    <row r="476" spans="1:9" x14ac:dyDescent="0.25">
      <c r="A476" s="5"/>
      <c r="B476" s="5"/>
      <c r="C476" s="5"/>
      <c r="D476" s="6"/>
      <c r="E476" s="40"/>
      <c r="F476" s="47"/>
      <c r="G476" s="48"/>
      <c r="H476" s="48"/>
      <c r="I476" s="49"/>
    </row>
    <row r="477" spans="1:9" x14ac:dyDescent="0.25">
      <c r="A477" s="5"/>
      <c r="B477" s="5"/>
      <c r="C477" s="5"/>
      <c r="D477" s="6"/>
      <c r="E477" s="40"/>
      <c r="F477" s="47"/>
      <c r="G477" s="48"/>
      <c r="H477" s="48"/>
      <c r="I477" s="49"/>
    </row>
    <row r="478" spans="1:9" x14ac:dyDescent="0.25">
      <c r="A478" s="5"/>
      <c r="B478" s="5"/>
      <c r="C478" s="5"/>
      <c r="D478" s="6"/>
      <c r="E478" s="40"/>
      <c r="F478" s="47"/>
      <c r="G478" s="48"/>
      <c r="H478" s="48"/>
      <c r="I478" s="49"/>
    </row>
    <row r="479" spans="1:9" x14ac:dyDescent="0.25">
      <c r="A479" s="5"/>
      <c r="B479" s="5"/>
      <c r="C479" s="5"/>
      <c r="D479" s="6"/>
      <c r="E479" s="40"/>
      <c r="F479" s="47"/>
      <c r="G479" s="48"/>
      <c r="H479" s="48"/>
      <c r="I479" s="49"/>
    </row>
    <row r="480" spans="1:9" x14ac:dyDescent="0.25">
      <c r="A480" s="5"/>
      <c r="B480" s="5"/>
      <c r="C480" s="5"/>
      <c r="D480" s="6"/>
      <c r="E480" s="40"/>
      <c r="F480" s="47"/>
      <c r="G480" s="48"/>
      <c r="H480" s="48"/>
      <c r="I480" s="49"/>
    </row>
    <row r="481" spans="1:9" x14ac:dyDescent="0.25">
      <c r="A481" s="5"/>
      <c r="B481" s="5"/>
      <c r="C481" s="5"/>
      <c r="D481" s="6"/>
      <c r="E481" s="40"/>
      <c r="F481" s="47"/>
      <c r="G481" s="48"/>
      <c r="H481" s="48"/>
      <c r="I481" s="49"/>
    </row>
    <row r="482" spans="1:9" x14ac:dyDescent="0.25">
      <c r="A482" s="5"/>
      <c r="B482" s="5"/>
      <c r="C482" s="5"/>
      <c r="D482" s="6"/>
      <c r="E482" s="40"/>
      <c r="F482" s="47"/>
      <c r="G482" s="48"/>
      <c r="H482" s="48"/>
      <c r="I482" s="49"/>
    </row>
    <row r="483" spans="1:9" x14ac:dyDescent="0.25">
      <c r="A483" s="5"/>
      <c r="B483" s="5"/>
      <c r="C483" s="5"/>
      <c r="D483" s="6"/>
      <c r="E483" s="40"/>
      <c r="F483" s="47"/>
      <c r="G483" s="48"/>
      <c r="H483" s="48"/>
      <c r="I483" s="49"/>
    </row>
    <row r="484" spans="1:9" x14ac:dyDescent="0.25">
      <c r="A484" s="5"/>
      <c r="B484" s="5"/>
      <c r="C484" s="5"/>
      <c r="D484" s="6"/>
      <c r="E484" s="40"/>
      <c r="F484" s="47"/>
      <c r="G484" s="48"/>
      <c r="H484" s="48"/>
      <c r="I484" s="49"/>
    </row>
    <row r="485" spans="1:9" x14ac:dyDescent="0.25">
      <c r="A485" s="5"/>
      <c r="B485" s="5"/>
      <c r="C485" s="5"/>
      <c r="D485" s="6"/>
      <c r="E485" s="40"/>
      <c r="F485" s="47"/>
      <c r="G485" s="48"/>
      <c r="H485" s="48"/>
      <c r="I485" s="49"/>
    </row>
    <row r="486" spans="1:9" x14ac:dyDescent="0.25">
      <c r="A486" s="5"/>
      <c r="B486" s="5"/>
      <c r="C486" s="5"/>
      <c r="D486" s="6"/>
      <c r="E486" s="40"/>
      <c r="F486" s="47"/>
      <c r="G486" s="48"/>
      <c r="H486" s="48"/>
      <c r="I486" s="49"/>
    </row>
    <row r="487" spans="1:9" x14ac:dyDescent="0.25">
      <c r="A487" s="5"/>
      <c r="B487" s="5"/>
      <c r="C487" s="5"/>
      <c r="D487" s="6"/>
      <c r="E487" s="40"/>
      <c r="F487" s="47"/>
      <c r="G487" s="48"/>
      <c r="H487" s="48"/>
      <c r="I487" s="49"/>
    </row>
    <row r="488" spans="1:9" x14ac:dyDescent="0.25">
      <c r="A488" s="5"/>
      <c r="B488" s="5"/>
      <c r="C488" s="5"/>
      <c r="D488" s="6"/>
      <c r="E488" s="40"/>
      <c r="F488" s="47"/>
      <c r="G488" s="48"/>
      <c r="H488" s="48"/>
      <c r="I488" s="49"/>
    </row>
    <row r="489" spans="1:9" x14ac:dyDescent="0.25">
      <c r="A489" s="5"/>
      <c r="B489" s="5"/>
      <c r="C489" s="5"/>
      <c r="D489" s="6"/>
      <c r="E489" s="40"/>
      <c r="F489" s="47"/>
      <c r="G489" s="48"/>
      <c r="H489" s="48"/>
      <c r="I489" s="49"/>
    </row>
    <row r="490" spans="1:9" x14ac:dyDescent="0.25">
      <c r="A490" s="5"/>
      <c r="B490" s="5"/>
      <c r="C490" s="5"/>
      <c r="D490" s="6"/>
      <c r="E490" s="40"/>
      <c r="F490" s="47"/>
      <c r="G490" s="48"/>
      <c r="H490" s="48"/>
      <c r="I490" s="49"/>
    </row>
    <row r="491" spans="1:9" x14ac:dyDescent="0.25">
      <c r="A491" s="5"/>
      <c r="B491" s="5"/>
      <c r="C491" s="5"/>
      <c r="D491" s="6"/>
      <c r="E491" s="40"/>
      <c r="F491" s="47"/>
      <c r="G491" s="48"/>
      <c r="H491" s="48"/>
      <c r="I491" s="49"/>
    </row>
    <row r="492" spans="1:9" x14ac:dyDescent="0.25">
      <c r="A492" s="5"/>
      <c r="B492" s="5"/>
      <c r="C492" s="5"/>
      <c r="D492" s="6"/>
      <c r="E492" s="40"/>
      <c r="F492" s="47"/>
      <c r="G492" s="48"/>
      <c r="H492" s="48"/>
      <c r="I492" s="49"/>
    </row>
    <row r="493" spans="1:9" x14ac:dyDescent="0.25">
      <c r="A493" s="5"/>
      <c r="B493" s="5"/>
      <c r="C493" s="5"/>
      <c r="D493" s="6"/>
      <c r="E493" s="40"/>
      <c r="F493" s="47"/>
      <c r="G493" s="48"/>
      <c r="H493" s="48"/>
      <c r="I493" s="49"/>
    </row>
    <row r="494" spans="1:9" x14ac:dyDescent="0.25">
      <c r="A494" s="5"/>
      <c r="B494" s="5"/>
      <c r="C494" s="5"/>
      <c r="D494" s="6"/>
      <c r="E494" s="40"/>
      <c r="F494" s="47"/>
      <c r="G494" s="48"/>
      <c r="H494" s="48"/>
      <c r="I494" s="49"/>
    </row>
    <row r="495" spans="1:9" x14ac:dyDescent="0.25">
      <c r="A495" s="5"/>
      <c r="B495" s="5"/>
      <c r="C495" s="5"/>
      <c r="D495" s="6"/>
      <c r="E495" s="40"/>
      <c r="F495" s="47"/>
      <c r="G495" s="48"/>
      <c r="H495" s="48"/>
      <c r="I495" s="49"/>
    </row>
    <row r="496" spans="1:9" x14ac:dyDescent="0.25">
      <c r="A496" s="5"/>
      <c r="B496" s="5"/>
      <c r="C496" s="5"/>
      <c r="D496" s="6"/>
      <c r="E496" s="40"/>
      <c r="F496" s="47"/>
      <c r="G496" s="48"/>
      <c r="H496" s="48"/>
      <c r="I496" s="49"/>
    </row>
    <row r="497" spans="1:9" x14ac:dyDescent="0.25">
      <c r="A497" s="5"/>
      <c r="B497" s="5"/>
      <c r="C497" s="5"/>
      <c r="D497" s="6"/>
      <c r="E497" s="40"/>
      <c r="F497" s="47"/>
      <c r="G497" s="48"/>
      <c r="H497" s="48"/>
      <c r="I497" s="49"/>
    </row>
    <row r="498" spans="1:9" x14ac:dyDescent="0.25">
      <c r="A498" s="5"/>
      <c r="B498" s="5"/>
      <c r="C498" s="5"/>
      <c r="D498" s="6"/>
      <c r="E498" s="40"/>
      <c r="F498" s="47"/>
      <c r="G498" s="48"/>
      <c r="H498" s="48"/>
      <c r="I498" s="49"/>
    </row>
    <row r="499" spans="1:9" x14ac:dyDescent="0.25">
      <c r="A499" s="5"/>
      <c r="B499" s="5"/>
      <c r="C499" s="5"/>
      <c r="D499" s="6"/>
      <c r="E499" s="40"/>
      <c r="F499" s="47"/>
      <c r="G499" s="48"/>
      <c r="H499" s="48"/>
      <c r="I499" s="49"/>
    </row>
    <row r="500" spans="1:9" x14ac:dyDescent="0.25">
      <c r="A500" s="5"/>
      <c r="B500" s="5"/>
      <c r="C500" s="5"/>
      <c r="D500" s="6"/>
      <c r="E500" s="40"/>
      <c r="F500" s="47"/>
      <c r="G500" s="48"/>
      <c r="H500" s="48"/>
      <c r="I500" s="49"/>
    </row>
    <row r="501" spans="1:9" x14ac:dyDescent="0.25">
      <c r="A501" s="5"/>
      <c r="B501" s="5"/>
      <c r="C501" s="5"/>
      <c r="D501" s="6"/>
      <c r="E501" s="40"/>
      <c r="F501" s="47"/>
      <c r="G501" s="48"/>
      <c r="H501" s="48"/>
      <c r="I501" s="49"/>
    </row>
    <row r="502" spans="1:9" x14ac:dyDescent="0.25">
      <c r="A502" s="5"/>
      <c r="B502" s="5"/>
      <c r="C502" s="5"/>
      <c r="D502" s="6"/>
      <c r="E502" s="40"/>
      <c r="F502" s="47"/>
      <c r="G502" s="48"/>
      <c r="H502" s="48"/>
      <c r="I502" s="49"/>
    </row>
    <row r="503" spans="1:9" x14ac:dyDescent="0.25">
      <c r="A503" s="5"/>
      <c r="B503" s="5"/>
      <c r="C503" s="5"/>
      <c r="D503" s="6"/>
      <c r="E503" s="40"/>
      <c r="F503" s="47"/>
      <c r="G503" s="48"/>
      <c r="H503" s="48"/>
      <c r="I503" s="49"/>
    </row>
    <row r="504" spans="1:9" x14ac:dyDescent="0.25">
      <c r="A504" s="5"/>
      <c r="B504" s="5"/>
      <c r="C504" s="5"/>
      <c r="D504" s="6"/>
      <c r="E504" s="40"/>
      <c r="F504" s="47"/>
      <c r="G504" s="48"/>
      <c r="H504" s="48"/>
      <c r="I504" s="49"/>
    </row>
    <row r="505" spans="1:9" x14ac:dyDescent="0.25">
      <c r="A505" s="5"/>
      <c r="B505" s="5"/>
      <c r="C505" s="5"/>
      <c r="D505" s="6"/>
      <c r="E505" s="40"/>
      <c r="F505" s="47"/>
      <c r="G505" s="48"/>
      <c r="H505" s="48"/>
      <c r="I505" s="49"/>
    </row>
    <row r="506" spans="1:9" x14ac:dyDescent="0.25">
      <c r="A506" s="5"/>
      <c r="B506" s="5"/>
      <c r="C506" s="5"/>
      <c r="D506" s="6"/>
      <c r="E506" s="40"/>
      <c r="F506" s="47"/>
      <c r="G506" s="48"/>
      <c r="H506" s="48"/>
      <c r="I506" s="49"/>
    </row>
    <row r="507" spans="1:9" x14ac:dyDescent="0.25">
      <c r="A507" s="5"/>
      <c r="B507" s="5"/>
      <c r="C507" s="5"/>
      <c r="D507" s="6"/>
      <c r="E507" s="40"/>
      <c r="F507" s="47"/>
      <c r="G507" s="48"/>
      <c r="H507" s="48"/>
      <c r="I507" s="49"/>
    </row>
    <row r="508" spans="1:9" x14ac:dyDescent="0.25">
      <c r="A508" s="5"/>
      <c r="B508" s="5"/>
      <c r="C508" s="5"/>
      <c r="D508" s="6"/>
      <c r="E508" s="40"/>
      <c r="F508" s="47"/>
      <c r="G508" s="48"/>
      <c r="H508" s="48"/>
      <c r="I508" s="49"/>
    </row>
    <row r="509" spans="1:9" x14ac:dyDescent="0.25">
      <c r="A509" s="5"/>
      <c r="B509" s="5"/>
      <c r="C509" s="5"/>
      <c r="D509" s="6"/>
      <c r="E509" s="40"/>
      <c r="F509" s="47"/>
      <c r="G509" s="48"/>
      <c r="H509" s="48"/>
      <c r="I509" s="49"/>
    </row>
    <row r="510" spans="1:9" x14ac:dyDescent="0.25">
      <c r="A510" s="5"/>
      <c r="B510" s="5"/>
      <c r="C510" s="5"/>
      <c r="D510" s="6"/>
      <c r="E510" s="40"/>
      <c r="F510" s="47"/>
      <c r="G510" s="48"/>
      <c r="H510" s="48"/>
      <c r="I510" s="49"/>
    </row>
    <row r="511" spans="1:9" x14ac:dyDescent="0.25">
      <c r="A511" s="5"/>
      <c r="B511" s="5"/>
      <c r="C511" s="5"/>
      <c r="D511" s="6"/>
      <c r="E511" s="40"/>
      <c r="F511" s="47"/>
      <c r="G511" s="48"/>
      <c r="H511" s="48"/>
      <c r="I511" s="49"/>
    </row>
    <row r="512" spans="1:9" x14ac:dyDescent="0.25">
      <c r="A512" s="5"/>
      <c r="B512" s="5"/>
      <c r="C512" s="5"/>
      <c r="D512" s="6"/>
      <c r="E512" s="40"/>
      <c r="F512" s="47"/>
      <c r="G512" s="48"/>
      <c r="H512" s="48"/>
      <c r="I512" s="49"/>
    </row>
    <row r="513" spans="1:9" x14ac:dyDescent="0.25">
      <c r="A513" s="5"/>
      <c r="B513" s="5"/>
      <c r="C513" s="5"/>
      <c r="D513" s="6"/>
      <c r="E513" s="40"/>
      <c r="F513" s="47"/>
      <c r="G513" s="48"/>
      <c r="H513" s="48"/>
      <c r="I513" s="49"/>
    </row>
    <row r="514" spans="1:9" x14ac:dyDescent="0.25">
      <c r="A514" s="5"/>
      <c r="B514" s="5"/>
      <c r="C514" s="5"/>
      <c r="D514" s="6"/>
      <c r="E514" s="40"/>
      <c r="F514" s="47"/>
      <c r="G514" s="48"/>
      <c r="H514" s="48"/>
      <c r="I514" s="49"/>
    </row>
    <row r="515" spans="1:9" x14ac:dyDescent="0.25">
      <c r="A515" s="5"/>
      <c r="B515" s="5"/>
      <c r="C515" s="5"/>
      <c r="D515" s="6"/>
      <c r="E515" s="40"/>
      <c r="F515" s="47"/>
      <c r="G515" s="48"/>
      <c r="H515" s="48"/>
      <c r="I515" s="49"/>
    </row>
    <row r="516" spans="1:9" x14ac:dyDescent="0.25">
      <c r="A516" s="5"/>
      <c r="B516" s="5"/>
      <c r="C516" s="5"/>
      <c r="D516" s="6"/>
      <c r="E516" s="40"/>
      <c r="F516" s="47"/>
      <c r="G516" s="48"/>
      <c r="H516" s="48"/>
      <c r="I516" s="49"/>
    </row>
    <row r="517" spans="1:9" x14ac:dyDescent="0.25">
      <c r="A517" s="5"/>
      <c r="B517" s="5"/>
      <c r="C517" s="5"/>
      <c r="D517" s="6"/>
      <c r="E517" s="40"/>
      <c r="F517" s="47"/>
      <c r="G517" s="48"/>
      <c r="H517" s="48"/>
      <c r="I517" s="49"/>
    </row>
    <row r="518" spans="1:9" x14ac:dyDescent="0.25">
      <c r="A518" s="5"/>
      <c r="B518" s="5"/>
      <c r="C518" s="5"/>
      <c r="D518" s="6"/>
      <c r="E518" s="40"/>
      <c r="F518" s="47"/>
      <c r="G518" s="48"/>
      <c r="H518" s="48"/>
      <c r="I518" s="49"/>
    </row>
    <row r="519" spans="1:9" x14ac:dyDescent="0.25">
      <c r="A519" s="5"/>
      <c r="B519" s="5"/>
      <c r="C519" s="5"/>
      <c r="D519" s="6"/>
      <c r="E519" s="40"/>
      <c r="F519" s="47"/>
      <c r="G519" s="48"/>
      <c r="H519" s="48"/>
      <c r="I519" s="49"/>
    </row>
    <row r="520" spans="1:9" x14ac:dyDescent="0.25">
      <c r="A520" s="5"/>
      <c r="B520" s="5"/>
      <c r="C520" s="5"/>
      <c r="D520" s="6"/>
      <c r="E520" s="40"/>
      <c r="F520" s="47"/>
      <c r="G520" s="48"/>
      <c r="H520" s="48"/>
      <c r="I520" s="49"/>
    </row>
    <row r="521" spans="1:9" x14ac:dyDescent="0.25">
      <c r="A521" s="5"/>
      <c r="B521" s="5"/>
      <c r="C521" s="5"/>
      <c r="D521" s="6"/>
      <c r="E521" s="40"/>
      <c r="F521" s="47"/>
      <c r="G521" s="48"/>
      <c r="H521" s="48"/>
      <c r="I521" s="49"/>
    </row>
    <row r="522" spans="1:9" x14ac:dyDescent="0.25">
      <c r="A522" s="5"/>
      <c r="B522" s="5"/>
      <c r="C522" s="5"/>
      <c r="D522" s="6"/>
      <c r="E522" s="40"/>
      <c r="F522" s="47"/>
      <c r="G522" s="48"/>
      <c r="H522" s="48"/>
      <c r="I522" s="49"/>
    </row>
    <row r="523" spans="1:9" x14ac:dyDescent="0.25">
      <c r="A523" s="5"/>
      <c r="B523" s="5"/>
      <c r="C523" s="5"/>
      <c r="D523" s="6"/>
      <c r="E523" s="40"/>
      <c r="F523" s="47"/>
      <c r="G523" s="48"/>
      <c r="H523" s="48"/>
      <c r="I523" s="49"/>
    </row>
    <row r="524" spans="1:9" x14ac:dyDescent="0.25">
      <c r="A524" s="5"/>
      <c r="B524" s="5"/>
      <c r="C524" s="5"/>
      <c r="D524" s="6"/>
      <c r="E524" s="40"/>
      <c r="F524" s="47"/>
      <c r="G524" s="48"/>
      <c r="H524" s="48"/>
      <c r="I524" s="49"/>
    </row>
    <row r="525" spans="1:9" x14ac:dyDescent="0.25">
      <c r="A525" s="5"/>
      <c r="B525" s="5"/>
      <c r="C525" s="5"/>
      <c r="D525" s="6"/>
      <c r="E525" s="40"/>
      <c r="F525" s="47"/>
      <c r="G525" s="48"/>
      <c r="H525" s="48"/>
      <c r="I525" s="49"/>
    </row>
    <row r="526" spans="1:9" x14ac:dyDescent="0.25">
      <c r="A526" s="5"/>
      <c r="B526" s="5"/>
      <c r="C526" s="5"/>
      <c r="D526" s="6"/>
      <c r="E526" s="40"/>
      <c r="F526" s="47"/>
      <c r="G526" s="48"/>
      <c r="H526" s="48"/>
      <c r="I526" s="49"/>
    </row>
    <row r="527" spans="1:9" x14ac:dyDescent="0.25">
      <c r="A527" s="5"/>
      <c r="B527" s="5"/>
      <c r="C527" s="5"/>
      <c r="D527" s="6"/>
      <c r="E527" s="40"/>
      <c r="F527" s="47"/>
      <c r="G527" s="48"/>
      <c r="H527" s="48"/>
      <c r="I527" s="49"/>
    </row>
    <row r="528" spans="1:9" x14ac:dyDescent="0.25">
      <c r="A528" s="5"/>
      <c r="B528" s="5"/>
      <c r="C528" s="5"/>
      <c r="D528" s="6"/>
      <c r="E528" s="40"/>
      <c r="F528" s="47"/>
      <c r="G528" s="48"/>
      <c r="H528" s="48"/>
      <c r="I528" s="49"/>
    </row>
    <row r="529" spans="1:9" x14ac:dyDescent="0.25">
      <c r="A529" s="5"/>
      <c r="B529" s="5"/>
      <c r="C529" s="5"/>
      <c r="D529" s="6"/>
      <c r="E529" s="40"/>
      <c r="F529" s="47"/>
      <c r="G529" s="48"/>
      <c r="H529" s="48"/>
      <c r="I529" s="49"/>
    </row>
    <row r="530" spans="1:9" x14ac:dyDescent="0.25">
      <c r="A530" s="5"/>
      <c r="B530" s="5"/>
      <c r="C530" s="5"/>
      <c r="D530" s="6"/>
      <c r="E530" s="40"/>
      <c r="F530" s="47"/>
      <c r="G530" s="48"/>
      <c r="H530" s="48"/>
      <c r="I530" s="49"/>
    </row>
    <row r="531" spans="1:9" x14ac:dyDescent="0.25">
      <c r="A531" s="5"/>
      <c r="B531" s="5"/>
      <c r="C531" s="5"/>
      <c r="D531" s="6"/>
      <c r="E531" s="40"/>
      <c r="F531" s="47"/>
      <c r="G531" s="48"/>
      <c r="H531" s="48"/>
      <c r="I531" s="49"/>
    </row>
    <row r="532" spans="1:9" x14ac:dyDescent="0.25">
      <c r="A532" s="5"/>
      <c r="B532" s="5"/>
      <c r="C532" s="5"/>
      <c r="D532" s="6"/>
      <c r="E532" s="40"/>
      <c r="F532" s="47"/>
      <c r="G532" s="48"/>
      <c r="H532" s="48"/>
      <c r="I532" s="49"/>
    </row>
    <row r="533" spans="1:9" x14ac:dyDescent="0.25">
      <c r="A533" s="5"/>
      <c r="B533" s="5"/>
      <c r="C533" s="5"/>
      <c r="D533" s="6"/>
      <c r="E533" s="40"/>
      <c r="F533" s="47"/>
      <c r="G533" s="48"/>
      <c r="H533" s="48"/>
      <c r="I533" s="49"/>
    </row>
    <row r="534" spans="1:9" x14ac:dyDescent="0.25">
      <c r="A534" s="5"/>
      <c r="B534" s="5"/>
      <c r="C534" s="5"/>
      <c r="D534" s="6"/>
      <c r="E534" s="40"/>
      <c r="F534" s="47"/>
      <c r="G534" s="48"/>
      <c r="H534" s="48"/>
      <c r="I534" s="49"/>
    </row>
    <row r="535" spans="1:9" x14ac:dyDescent="0.25">
      <c r="A535" s="5"/>
      <c r="B535" s="5"/>
      <c r="C535" s="5"/>
      <c r="D535" s="6"/>
      <c r="E535" s="40"/>
      <c r="F535" s="47"/>
      <c r="G535" s="48"/>
      <c r="H535" s="48"/>
      <c r="I535" s="49"/>
    </row>
    <row r="536" spans="1:9" x14ac:dyDescent="0.25">
      <c r="A536" s="5"/>
      <c r="B536" s="5"/>
      <c r="C536" s="5"/>
      <c r="D536" s="6"/>
      <c r="E536" s="40"/>
      <c r="F536" s="47"/>
      <c r="G536" s="48"/>
      <c r="H536" s="48"/>
      <c r="I536" s="49"/>
    </row>
    <row r="537" spans="1:9" x14ac:dyDescent="0.25">
      <c r="A537" s="5"/>
      <c r="B537" s="5"/>
      <c r="C537" s="5"/>
      <c r="D537" s="6"/>
      <c r="E537" s="40"/>
      <c r="F537" s="47"/>
      <c r="G537" s="48"/>
      <c r="H537" s="48"/>
      <c r="I537" s="49"/>
    </row>
    <row r="538" spans="1:9" x14ac:dyDescent="0.25">
      <c r="A538" s="5"/>
      <c r="B538" s="5"/>
      <c r="C538" s="5"/>
      <c r="D538" s="6"/>
      <c r="E538" s="40"/>
      <c r="F538" s="47"/>
      <c r="G538" s="48"/>
      <c r="H538" s="48"/>
      <c r="I538" s="49"/>
    </row>
    <row r="539" spans="1:9" x14ac:dyDescent="0.25">
      <c r="A539" s="5"/>
      <c r="B539" s="5"/>
      <c r="C539" s="5"/>
      <c r="D539" s="6"/>
      <c r="E539" s="40"/>
      <c r="F539" s="47"/>
      <c r="G539" s="48"/>
      <c r="H539" s="48"/>
      <c r="I539" s="49"/>
    </row>
    <row r="540" spans="1:9" x14ac:dyDescent="0.25">
      <c r="A540" s="5"/>
      <c r="B540" s="5"/>
      <c r="C540" s="5"/>
      <c r="D540" s="6"/>
      <c r="E540" s="40"/>
      <c r="F540" s="47"/>
      <c r="G540" s="48"/>
      <c r="H540" s="48"/>
      <c r="I540" s="49"/>
    </row>
    <row r="541" spans="1:9" x14ac:dyDescent="0.25">
      <c r="A541" s="5"/>
      <c r="B541" s="5"/>
      <c r="C541" s="5"/>
      <c r="D541" s="6"/>
      <c r="E541" s="40"/>
      <c r="F541" s="47"/>
      <c r="G541" s="48"/>
      <c r="H541" s="48"/>
      <c r="I541" s="49"/>
    </row>
    <row r="542" spans="1:9" x14ac:dyDescent="0.25">
      <c r="A542" s="5"/>
      <c r="B542" s="5"/>
      <c r="C542" s="5"/>
      <c r="D542" s="6"/>
      <c r="E542" s="40"/>
      <c r="F542" s="47"/>
      <c r="G542" s="48"/>
      <c r="H542" s="48"/>
      <c r="I542" s="49"/>
    </row>
    <row r="543" spans="1:9" x14ac:dyDescent="0.25">
      <c r="A543" s="5"/>
      <c r="B543" s="5"/>
      <c r="C543" s="5"/>
      <c r="D543" s="6"/>
      <c r="E543" s="40"/>
      <c r="F543" s="47"/>
      <c r="G543" s="48"/>
      <c r="H543" s="48"/>
      <c r="I543" s="49"/>
    </row>
    <row r="544" spans="1:9" x14ac:dyDescent="0.25">
      <c r="A544" s="5"/>
      <c r="B544" s="5"/>
      <c r="C544" s="5"/>
      <c r="D544" s="6"/>
      <c r="E544" s="40"/>
      <c r="F544" s="47"/>
      <c r="G544" s="48"/>
      <c r="H544" s="48"/>
      <c r="I544" s="49"/>
    </row>
    <row r="545" spans="1:9" x14ac:dyDescent="0.25">
      <c r="A545" s="5"/>
      <c r="B545" s="5"/>
      <c r="C545" s="5"/>
      <c r="D545" s="6"/>
      <c r="E545" s="40"/>
      <c r="F545" s="47"/>
      <c r="G545" s="48"/>
      <c r="H545" s="48"/>
      <c r="I545" s="49"/>
    </row>
    <row r="546" spans="1:9" x14ac:dyDescent="0.25">
      <c r="A546" s="5"/>
      <c r="B546" s="5"/>
      <c r="C546" s="5"/>
      <c r="D546" s="6"/>
      <c r="E546" s="40"/>
      <c r="F546" s="47"/>
      <c r="G546" s="48"/>
      <c r="H546" s="48"/>
      <c r="I546" s="49"/>
    </row>
    <row r="547" spans="1:9" x14ac:dyDescent="0.25">
      <c r="A547" s="5"/>
      <c r="B547" s="5"/>
      <c r="C547" s="5"/>
      <c r="D547" s="6"/>
      <c r="E547" s="40"/>
      <c r="F547" s="47"/>
      <c r="G547" s="48"/>
      <c r="H547" s="48"/>
      <c r="I547" s="49"/>
    </row>
    <row r="548" spans="1:9" x14ac:dyDescent="0.25">
      <c r="A548" s="5"/>
      <c r="B548" s="5"/>
      <c r="C548" s="5"/>
      <c r="D548" s="6"/>
      <c r="E548" s="40"/>
      <c r="F548" s="47"/>
      <c r="G548" s="48"/>
      <c r="H548" s="48"/>
      <c r="I548" s="49"/>
    </row>
    <row r="549" spans="1:9" x14ac:dyDescent="0.25">
      <c r="A549" s="5"/>
      <c r="B549" s="5"/>
      <c r="C549" s="5"/>
      <c r="D549" s="6"/>
      <c r="E549" s="40"/>
      <c r="F549" s="47"/>
      <c r="G549" s="48"/>
      <c r="H549" s="48"/>
      <c r="I549" s="49"/>
    </row>
    <row r="550" spans="1:9" x14ac:dyDescent="0.25">
      <c r="A550" s="5"/>
      <c r="B550" s="5"/>
      <c r="C550" s="5"/>
      <c r="D550" s="6"/>
      <c r="E550" s="40"/>
      <c r="F550" s="47"/>
      <c r="G550" s="48"/>
      <c r="H550" s="48"/>
      <c r="I550" s="49"/>
    </row>
    <row r="551" spans="1:9" x14ac:dyDescent="0.25">
      <c r="A551" s="5"/>
      <c r="B551" s="5"/>
      <c r="C551" s="5"/>
      <c r="D551" s="6"/>
      <c r="E551" s="40"/>
      <c r="F551" s="47"/>
      <c r="G551" s="48"/>
      <c r="H551" s="48"/>
      <c r="I551" s="49"/>
    </row>
    <row r="552" spans="1:9" x14ac:dyDescent="0.25">
      <c r="A552" s="5"/>
      <c r="B552" s="5"/>
      <c r="C552" s="5"/>
      <c r="D552" s="6"/>
      <c r="E552" s="40"/>
      <c r="F552" s="47"/>
      <c r="G552" s="48"/>
      <c r="H552" s="48"/>
      <c r="I552" s="49"/>
    </row>
    <row r="553" spans="1:9" x14ac:dyDescent="0.25">
      <c r="A553" s="5"/>
      <c r="B553" s="5"/>
      <c r="C553" s="5"/>
      <c r="D553" s="6"/>
      <c r="E553" s="40"/>
      <c r="F553" s="47"/>
      <c r="G553" s="48"/>
      <c r="H553" s="48"/>
      <c r="I553" s="49"/>
    </row>
    <row r="554" spans="1:9" x14ac:dyDescent="0.25">
      <c r="A554" s="5"/>
      <c r="B554" s="5"/>
      <c r="C554" s="5"/>
      <c r="D554" s="6"/>
      <c r="E554" s="40"/>
      <c r="F554" s="47"/>
      <c r="G554" s="48"/>
      <c r="H554" s="48"/>
      <c r="I554" s="49"/>
    </row>
    <row r="555" spans="1:9" x14ac:dyDescent="0.25">
      <c r="A555" s="5"/>
      <c r="B555" s="5"/>
      <c r="C555" s="5"/>
      <c r="D555" s="6"/>
      <c r="E555" s="40"/>
      <c r="F555" s="47"/>
      <c r="G555" s="48"/>
      <c r="H555" s="48"/>
      <c r="I555" s="49"/>
    </row>
    <row r="556" spans="1:9" x14ac:dyDescent="0.25">
      <c r="A556" s="5"/>
      <c r="B556" s="5"/>
      <c r="C556" s="5"/>
      <c r="D556" s="6"/>
      <c r="E556" s="40"/>
      <c r="F556" s="47"/>
      <c r="G556" s="48"/>
      <c r="H556" s="48"/>
      <c r="I556" s="49"/>
    </row>
    <row r="557" spans="1:9" x14ac:dyDescent="0.25">
      <c r="A557" s="5"/>
      <c r="B557" s="5"/>
      <c r="C557" s="5"/>
      <c r="D557" s="6"/>
      <c r="E557" s="40"/>
      <c r="F557" s="47"/>
      <c r="G557" s="48"/>
      <c r="H557" s="48"/>
      <c r="I557" s="49"/>
    </row>
    <row r="558" spans="1:9" x14ac:dyDescent="0.25">
      <c r="A558" s="5"/>
      <c r="B558" s="5"/>
      <c r="C558" s="5"/>
      <c r="D558" s="6"/>
      <c r="E558" s="40"/>
      <c r="F558" s="47"/>
      <c r="G558" s="48"/>
      <c r="H558" s="48"/>
      <c r="I558" s="49"/>
    </row>
    <row r="559" spans="1:9" x14ac:dyDescent="0.25">
      <c r="A559" s="5"/>
      <c r="B559" s="5"/>
      <c r="C559" s="5"/>
      <c r="D559" s="6"/>
      <c r="E559" s="40"/>
      <c r="F559" s="47"/>
      <c r="G559" s="48"/>
      <c r="H559" s="48"/>
      <c r="I559" s="49"/>
    </row>
    <row r="560" spans="1:9" x14ac:dyDescent="0.25">
      <c r="A560" s="5"/>
      <c r="B560" s="5"/>
      <c r="C560" s="5"/>
      <c r="D560" s="6"/>
      <c r="E560" s="40"/>
      <c r="F560" s="47"/>
      <c r="G560" s="48"/>
      <c r="H560" s="48"/>
      <c r="I560" s="49"/>
    </row>
    <row r="561" spans="1:9" x14ac:dyDescent="0.25">
      <c r="A561" s="5"/>
      <c r="B561" s="5"/>
      <c r="C561" s="5"/>
      <c r="D561" s="6"/>
      <c r="E561" s="40"/>
      <c r="F561" s="47"/>
      <c r="G561" s="48"/>
      <c r="H561" s="48"/>
      <c r="I561" s="49"/>
    </row>
    <row r="562" spans="1:9" x14ac:dyDescent="0.25">
      <c r="A562" s="5"/>
      <c r="B562" s="5"/>
      <c r="C562" s="5"/>
      <c r="D562" s="6"/>
      <c r="E562" s="40"/>
      <c r="F562" s="47"/>
      <c r="G562" s="48"/>
      <c r="H562" s="48"/>
      <c r="I562" s="49"/>
    </row>
    <row r="563" spans="1:9" x14ac:dyDescent="0.25">
      <c r="A563" s="5"/>
      <c r="B563" s="5"/>
      <c r="C563" s="5"/>
      <c r="D563" s="6"/>
      <c r="E563" s="40"/>
      <c r="F563" s="47"/>
      <c r="G563" s="48"/>
      <c r="H563" s="48"/>
      <c r="I563" s="49"/>
    </row>
    <row r="564" spans="1:9" x14ac:dyDescent="0.25">
      <c r="A564" s="5"/>
      <c r="B564" s="5"/>
      <c r="C564" s="5"/>
      <c r="D564" s="6"/>
      <c r="E564" s="40"/>
      <c r="F564" s="47"/>
      <c r="G564" s="48"/>
      <c r="H564" s="48"/>
      <c r="I564" s="49"/>
    </row>
    <row r="565" spans="1:9" x14ac:dyDescent="0.25">
      <c r="A565" s="5"/>
      <c r="B565" s="5"/>
      <c r="C565" s="5"/>
      <c r="D565" s="6"/>
      <c r="E565" s="40"/>
      <c r="F565" s="47"/>
      <c r="G565" s="48"/>
      <c r="H565" s="48"/>
      <c r="I565" s="49"/>
    </row>
    <row r="566" spans="1:9" x14ac:dyDescent="0.25">
      <c r="A566" s="5"/>
      <c r="B566" s="5"/>
      <c r="C566" s="5"/>
      <c r="D566" s="6"/>
      <c r="E566" s="40"/>
      <c r="F566" s="47"/>
      <c r="G566" s="48"/>
      <c r="H566" s="48"/>
      <c r="I566" s="49"/>
    </row>
    <row r="567" spans="1:9" x14ac:dyDescent="0.25">
      <c r="A567" s="5"/>
      <c r="B567" s="5"/>
      <c r="C567" s="5"/>
      <c r="D567" s="6"/>
      <c r="E567" s="40"/>
      <c r="F567" s="47"/>
      <c r="G567" s="48"/>
      <c r="H567" s="48"/>
      <c r="I567" s="49"/>
    </row>
    <row r="568" spans="1:9" x14ac:dyDescent="0.25">
      <c r="A568" s="5"/>
      <c r="B568" s="5"/>
      <c r="C568" s="5"/>
      <c r="D568" s="6"/>
      <c r="E568" s="40"/>
      <c r="F568" s="47"/>
      <c r="G568" s="48"/>
      <c r="H568" s="48"/>
      <c r="I568" s="49"/>
    </row>
    <row r="569" spans="1:9" x14ac:dyDescent="0.25">
      <c r="A569" s="5"/>
      <c r="B569" s="5"/>
      <c r="C569" s="5"/>
      <c r="D569" s="6"/>
      <c r="E569" s="40"/>
      <c r="F569" s="47"/>
      <c r="G569" s="48"/>
      <c r="H569" s="48"/>
      <c r="I569" s="49"/>
    </row>
    <row r="570" spans="1:9" x14ac:dyDescent="0.25">
      <c r="A570" s="5"/>
      <c r="B570" s="5"/>
      <c r="C570" s="5"/>
      <c r="D570" s="6"/>
      <c r="E570" s="40"/>
      <c r="F570" s="47"/>
      <c r="G570" s="48"/>
      <c r="H570" s="48"/>
      <c r="I570" s="49"/>
    </row>
    <row r="571" spans="1:9" x14ac:dyDescent="0.25">
      <c r="A571" s="5"/>
      <c r="B571" s="5"/>
      <c r="C571" s="5"/>
      <c r="D571" s="6"/>
      <c r="E571" s="40"/>
      <c r="F571" s="47"/>
      <c r="G571" s="48"/>
      <c r="H571" s="48"/>
      <c r="I571" s="49"/>
    </row>
    <row r="572" spans="1:9" x14ac:dyDescent="0.25">
      <c r="A572" s="5"/>
      <c r="B572" s="5"/>
      <c r="C572" s="5"/>
      <c r="D572" s="6"/>
      <c r="E572" s="40"/>
      <c r="F572" s="47"/>
      <c r="G572" s="48"/>
      <c r="H572" s="48"/>
      <c r="I572" s="49"/>
    </row>
    <row r="573" spans="1:9" x14ac:dyDescent="0.25">
      <c r="A573" s="5"/>
      <c r="B573" s="5"/>
      <c r="C573" s="5"/>
      <c r="D573" s="6"/>
      <c r="E573" s="40"/>
      <c r="F573" s="47"/>
      <c r="G573" s="48"/>
      <c r="H573" s="48"/>
      <c r="I573" s="49"/>
    </row>
    <row r="574" spans="1:9" x14ac:dyDescent="0.25">
      <c r="A574" s="5"/>
      <c r="B574" s="5"/>
      <c r="C574" s="5"/>
      <c r="D574" s="6"/>
      <c r="E574" s="40"/>
      <c r="F574" s="47"/>
      <c r="G574" s="48"/>
      <c r="H574" s="48"/>
      <c r="I574" s="49"/>
    </row>
    <row r="575" spans="1:9" x14ac:dyDescent="0.25">
      <c r="A575" s="5"/>
      <c r="B575" s="5"/>
      <c r="C575" s="5"/>
      <c r="D575" s="6"/>
      <c r="E575" s="40"/>
      <c r="F575" s="47"/>
      <c r="G575" s="48"/>
      <c r="H575" s="48"/>
      <c r="I575" s="49"/>
    </row>
    <row r="576" spans="1:9" x14ac:dyDescent="0.25">
      <c r="A576" s="5"/>
      <c r="B576" s="5"/>
      <c r="C576" s="5"/>
      <c r="D576" s="6"/>
      <c r="E576" s="40"/>
      <c r="F576" s="47"/>
      <c r="G576" s="48"/>
      <c r="H576" s="48"/>
      <c r="I576" s="49"/>
    </row>
    <row r="577" spans="1:9" x14ac:dyDescent="0.25">
      <c r="A577" s="5"/>
      <c r="B577" s="5"/>
      <c r="C577" s="5"/>
      <c r="D577" s="6"/>
      <c r="E577" s="40"/>
      <c r="F577" s="47"/>
      <c r="G577" s="48"/>
      <c r="H577" s="48"/>
      <c r="I577" s="49"/>
    </row>
    <row r="578" spans="1:9" x14ac:dyDescent="0.25">
      <c r="A578" s="5"/>
      <c r="B578" s="5"/>
      <c r="C578" s="5"/>
      <c r="D578" s="6"/>
      <c r="E578" s="40"/>
      <c r="F578" s="47"/>
      <c r="G578" s="48"/>
      <c r="H578" s="48"/>
      <c r="I578" s="49"/>
    </row>
    <row r="579" spans="1:9" x14ac:dyDescent="0.25">
      <c r="A579" s="5"/>
      <c r="B579" s="5"/>
      <c r="C579" s="5"/>
      <c r="D579" s="6"/>
      <c r="E579" s="40"/>
      <c r="F579" s="47"/>
      <c r="G579" s="48"/>
      <c r="H579" s="48"/>
      <c r="I579" s="49"/>
    </row>
    <row r="580" spans="1:9" x14ac:dyDescent="0.25">
      <c r="A580" s="5"/>
      <c r="B580" s="5"/>
      <c r="C580" s="5"/>
      <c r="D580" s="6"/>
      <c r="E580" s="40"/>
      <c r="F580" s="47"/>
      <c r="G580" s="48"/>
      <c r="H580" s="48"/>
      <c r="I580" s="49"/>
    </row>
    <row r="581" spans="1:9" x14ac:dyDescent="0.25">
      <c r="A581" s="5"/>
      <c r="B581" s="5"/>
      <c r="C581" s="5"/>
      <c r="D581" s="6"/>
      <c r="E581" s="40"/>
      <c r="F581" s="47"/>
      <c r="G581" s="48"/>
      <c r="H581" s="48"/>
      <c r="I581" s="49"/>
    </row>
    <row r="582" spans="1:9" x14ac:dyDescent="0.25">
      <c r="A582" s="5"/>
      <c r="B582" s="5"/>
      <c r="C582" s="5"/>
      <c r="D582" s="6"/>
      <c r="E582" s="40"/>
      <c r="F582" s="47"/>
      <c r="G582" s="48"/>
      <c r="H582" s="48"/>
      <c r="I582" s="49"/>
    </row>
    <row r="583" spans="1:9" x14ac:dyDescent="0.25">
      <c r="A583" s="5"/>
      <c r="B583" s="5"/>
      <c r="C583" s="5"/>
      <c r="D583" s="6"/>
      <c r="E583" s="40"/>
      <c r="F583" s="47"/>
      <c r="G583" s="48"/>
      <c r="H583" s="48"/>
      <c r="I583" s="49"/>
    </row>
    <row r="584" spans="1:9" x14ac:dyDescent="0.25">
      <c r="A584" s="5"/>
      <c r="B584" s="5"/>
      <c r="C584" s="5"/>
      <c r="D584" s="6"/>
      <c r="E584" s="40"/>
      <c r="F584" s="47"/>
      <c r="G584" s="48"/>
      <c r="H584" s="48"/>
      <c r="I584" s="49"/>
    </row>
    <row r="585" spans="1:9" x14ac:dyDescent="0.25">
      <c r="A585" s="5"/>
      <c r="B585" s="5"/>
      <c r="C585" s="5"/>
      <c r="D585" s="6"/>
      <c r="E585" s="40"/>
      <c r="F585" s="47"/>
      <c r="G585" s="48"/>
      <c r="H585" s="48"/>
      <c r="I585" s="49"/>
    </row>
    <row r="586" spans="1:9" x14ac:dyDescent="0.25">
      <c r="A586" s="5"/>
      <c r="B586" s="5"/>
      <c r="C586" s="5"/>
      <c r="D586" s="6"/>
      <c r="E586" s="40"/>
      <c r="F586" s="47"/>
      <c r="G586" s="48"/>
      <c r="H586" s="48"/>
      <c r="I586" s="49"/>
    </row>
    <row r="587" spans="1:9" x14ac:dyDescent="0.25">
      <c r="A587" s="5"/>
      <c r="B587" s="5"/>
      <c r="C587" s="5"/>
      <c r="D587" s="6"/>
      <c r="E587" s="40"/>
      <c r="F587" s="47"/>
      <c r="G587" s="48"/>
      <c r="H587" s="48"/>
      <c r="I587" s="49"/>
    </row>
    <row r="588" spans="1:9" x14ac:dyDescent="0.25">
      <c r="A588" s="5"/>
      <c r="B588" s="5"/>
      <c r="C588" s="5"/>
      <c r="D588" s="6"/>
      <c r="E588" s="40"/>
      <c r="F588" s="47"/>
      <c r="G588" s="48"/>
      <c r="H588" s="48"/>
      <c r="I588" s="49"/>
    </row>
    <row r="589" spans="1:9" x14ac:dyDescent="0.25">
      <c r="A589" s="5"/>
      <c r="B589" s="5"/>
      <c r="C589" s="5"/>
      <c r="D589" s="6"/>
      <c r="E589" s="40"/>
      <c r="F589" s="47"/>
      <c r="G589" s="48"/>
      <c r="H589" s="48"/>
      <c r="I589" s="49"/>
    </row>
    <row r="590" spans="1:9" x14ac:dyDescent="0.25">
      <c r="A590" s="5"/>
      <c r="B590" s="5"/>
      <c r="C590" s="5"/>
      <c r="D590" s="6"/>
      <c r="E590" s="40"/>
      <c r="F590" s="47"/>
      <c r="G590" s="48"/>
      <c r="H590" s="48"/>
      <c r="I590" s="49"/>
    </row>
    <row r="591" spans="1:9" x14ac:dyDescent="0.25">
      <c r="A591" s="5"/>
      <c r="B591" s="5"/>
      <c r="C591" s="5"/>
      <c r="D591" s="6"/>
      <c r="E591" s="40"/>
      <c r="F591" s="47"/>
      <c r="G591" s="48"/>
      <c r="H591" s="48"/>
      <c r="I591" s="49"/>
    </row>
    <row r="592" spans="1:9" x14ac:dyDescent="0.25">
      <c r="A592" s="5"/>
      <c r="B592" s="5"/>
      <c r="C592" s="5"/>
      <c r="D592" s="6"/>
      <c r="E592" s="40"/>
      <c r="F592" s="47"/>
      <c r="G592" s="48"/>
      <c r="H592" s="48"/>
      <c r="I592" s="49"/>
    </row>
    <row r="593" spans="1:9" x14ac:dyDescent="0.25">
      <c r="A593" s="5"/>
      <c r="B593" s="5"/>
      <c r="C593" s="5"/>
      <c r="D593" s="6"/>
      <c r="E593" s="40"/>
      <c r="F593" s="47"/>
      <c r="G593" s="48"/>
      <c r="H593" s="48"/>
      <c r="I593" s="49"/>
    </row>
    <row r="594" spans="1:9" x14ac:dyDescent="0.25">
      <c r="A594" s="5"/>
      <c r="B594" s="5"/>
      <c r="C594" s="5"/>
      <c r="D594" s="6"/>
      <c r="E594" s="40"/>
      <c r="F594" s="47"/>
      <c r="G594" s="48"/>
      <c r="H594" s="48"/>
      <c r="I594" s="49"/>
    </row>
    <row r="595" spans="1:9" x14ac:dyDescent="0.25">
      <c r="A595" s="5"/>
      <c r="B595" s="5"/>
      <c r="C595" s="5"/>
      <c r="D595" s="6"/>
      <c r="E595" s="40"/>
      <c r="F595" s="47"/>
      <c r="G595" s="48"/>
      <c r="H595" s="48"/>
      <c r="I595" s="49"/>
    </row>
    <row r="596" spans="1:9" x14ac:dyDescent="0.25">
      <c r="A596" s="5"/>
      <c r="B596" s="5"/>
      <c r="C596" s="5"/>
      <c r="D596" s="6"/>
      <c r="E596" s="40"/>
      <c r="F596" s="47"/>
      <c r="G596" s="48"/>
      <c r="H596" s="48"/>
      <c r="I596" s="49"/>
    </row>
    <row r="597" spans="1:9" x14ac:dyDescent="0.25">
      <c r="A597" s="5"/>
      <c r="B597" s="5"/>
      <c r="C597" s="5"/>
      <c r="D597" s="6"/>
      <c r="E597" s="40"/>
      <c r="F597" s="47"/>
      <c r="G597" s="48"/>
      <c r="H597" s="48"/>
      <c r="I597" s="49"/>
    </row>
    <row r="598" spans="1:9" x14ac:dyDescent="0.25">
      <c r="A598" s="5"/>
      <c r="B598" s="5"/>
      <c r="C598" s="5"/>
      <c r="D598" s="6"/>
      <c r="E598" s="40"/>
      <c r="F598" s="47"/>
      <c r="G598" s="48"/>
      <c r="H598" s="48"/>
      <c r="I598" s="49"/>
    </row>
    <row r="599" spans="1:9" x14ac:dyDescent="0.25">
      <c r="A599" s="5"/>
      <c r="B599" s="5"/>
      <c r="C599" s="5"/>
      <c r="D599" s="6"/>
      <c r="E599" s="40"/>
      <c r="F599" s="47"/>
      <c r="G599" s="48"/>
      <c r="H599" s="48"/>
      <c r="I599" s="49"/>
    </row>
    <row r="600" spans="1:9" x14ac:dyDescent="0.25">
      <c r="A600" s="5"/>
      <c r="B600" s="5"/>
      <c r="C600" s="5"/>
      <c r="D600" s="6"/>
      <c r="E600" s="40"/>
      <c r="F600" s="47"/>
      <c r="G600" s="48"/>
      <c r="H600" s="48"/>
      <c r="I600" s="49"/>
    </row>
    <row r="601" spans="1:9" x14ac:dyDescent="0.25">
      <c r="A601" s="5"/>
      <c r="B601" s="5"/>
      <c r="C601" s="5"/>
      <c r="D601" s="6"/>
      <c r="E601" s="40"/>
      <c r="F601" s="47"/>
      <c r="G601" s="48"/>
      <c r="H601" s="48"/>
      <c r="I601" s="49"/>
    </row>
    <row r="602" spans="1:9" x14ac:dyDescent="0.25">
      <c r="A602" s="5"/>
      <c r="B602" s="5"/>
      <c r="C602" s="5"/>
      <c r="D602" s="6"/>
      <c r="E602" s="40"/>
      <c r="F602" s="47"/>
      <c r="G602" s="48"/>
      <c r="H602" s="48"/>
      <c r="I602" s="49"/>
    </row>
    <row r="603" spans="1:9" x14ac:dyDescent="0.25">
      <c r="A603" s="5"/>
      <c r="B603" s="5"/>
      <c r="C603" s="5"/>
      <c r="D603" s="6"/>
      <c r="E603" s="40"/>
      <c r="F603" s="47"/>
      <c r="G603" s="48"/>
      <c r="H603" s="48"/>
      <c r="I603" s="49"/>
    </row>
    <row r="604" spans="1:9" x14ac:dyDescent="0.25">
      <c r="A604" s="5"/>
      <c r="B604" s="5"/>
      <c r="C604" s="5"/>
      <c r="D604" s="6"/>
      <c r="E604" s="40"/>
      <c r="F604" s="47"/>
      <c r="G604" s="48"/>
      <c r="H604" s="48"/>
      <c r="I604" s="49"/>
    </row>
    <row r="605" spans="1:9" x14ac:dyDescent="0.25">
      <c r="A605" s="5"/>
      <c r="B605" s="5"/>
      <c r="C605" s="5"/>
      <c r="D605" s="6"/>
      <c r="E605" s="40"/>
      <c r="F605" s="47"/>
      <c r="G605" s="48"/>
      <c r="H605" s="48"/>
      <c r="I605" s="49"/>
    </row>
    <row r="606" spans="1:9" x14ac:dyDescent="0.25">
      <c r="A606" s="5"/>
      <c r="B606" s="5"/>
      <c r="C606" s="5"/>
      <c r="D606" s="6"/>
      <c r="E606" s="40"/>
      <c r="F606" s="47"/>
      <c r="G606" s="48"/>
      <c r="H606" s="48"/>
      <c r="I606" s="49"/>
    </row>
    <row r="607" spans="1:9" x14ac:dyDescent="0.25">
      <c r="A607" s="5"/>
      <c r="B607" s="5"/>
      <c r="C607" s="5"/>
      <c r="D607" s="6"/>
      <c r="E607" s="40"/>
      <c r="F607" s="47"/>
      <c r="G607" s="48"/>
      <c r="H607" s="48"/>
      <c r="I607" s="49"/>
    </row>
    <row r="608" spans="1:9" x14ac:dyDescent="0.25">
      <c r="A608" s="5"/>
      <c r="B608" s="5"/>
      <c r="C608" s="5"/>
      <c r="D608" s="6"/>
      <c r="E608" s="40"/>
      <c r="F608" s="47"/>
      <c r="G608" s="48"/>
      <c r="H608" s="48"/>
      <c r="I608" s="49"/>
    </row>
    <row r="609" spans="1:9" x14ac:dyDescent="0.25">
      <c r="A609" s="5"/>
      <c r="B609" s="5"/>
      <c r="C609" s="5"/>
      <c r="D609" s="6"/>
      <c r="E609" s="40"/>
      <c r="F609" s="47"/>
      <c r="G609" s="48"/>
      <c r="H609" s="48"/>
      <c r="I609" s="49"/>
    </row>
    <row r="610" spans="1:9" x14ac:dyDescent="0.25">
      <c r="A610" s="5"/>
      <c r="B610" s="5"/>
      <c r="C610" s="5"/>
      <c r="D610" s="6"/>
      <c r="E610" s="40"/>
      <c r="F610" s="47"/>
      <c r="G610" s="48"/>
      <c r="H610" s="48"/>
      <c r="I610" s="49"/>
    </row>
    <row r="611" spans="1:9" x14ac:dyDescent="0.25">
      <c r="A611" s="5"/>
      <c r="B611" s="5"/>
      <c r="C611" s="5"/>
      <c r="D611" s="6"/>
      <c r="E611" s="40"/>
      <c r="F611" s="47"/>
      <c r="G611" s="48"/>
      <c r="H611" s="48"/>
      <c r="I611" s="49"/>
    </row>
    <row r="612" spans="1:9" x14ac:dyDescent="0.25">
      <c r="A612" s="5"/>
      <c r="B612" s="5"/>
      <c r="C612" s="5"/>
      <c r="D612" s="6"/>
      <c r="E612" s="40"/>
      <c r="F612" s="47"/>
      <c r="G612" s="48"/>
      <c r="H612" s="48"/>
      <c r="I612" s="49"/>
    </row>
    <row r="613" spans="1:9" x14ac:dyDescent="0.25">
      <c r="A613" s="5"/>
      <c r="B613" s="5"/>
      <c r="C613" s="5"/>
      <c r="D613" s="6"/>
      <c r="E613" s="40"/>
      <c r="F613" s="47"/>
      <c r="G613" s="48"/>
      <c r="H613" s="48"/>
      <c r="I613" s="49"/>
    </row>
    <row r="614" spans="1:9" x14ac:dyDescent="0.25">
      <c r="A614" s="5"/>
      <c r="B614" s="5"/>
      <c r="C614" s="5"/>
      <c r="D614" s="6"/>
      <c r="E614" s="40"/>
      <c r="F614" s="47"/>
      <c r="G614" s="48"/>
      <c r="H614" s="48"/>
      <c r="I614" s="49"/>
    </row>
    <row r="615" spans="1:9" x14ac:dyDescent="0.25">
      <c r="A615" s="5"/>
      <c r="B615" s="5"/>
      <c r="C615" s="5"/>
      <c r="D615" s="6"/>
      <c r="E615" s="40"/>
      <c r="F615" s="47"/>
      <c r="G615" s="48"/>
      <c r="H615" s="48"/>
      <c r="I615" s="49"/>
    </row>
    <row r="616" spans="1:9" x14ac:dyDescent="0.25">
      <c r="A616" s="5"/>
      <c r="B616" s="5"/>
      <c r="C616" s="5"/>
      <c r="D616" s="6"/>
      <c r="E616" s="40"/>
      <c r="F616" s="47"/>
      <c r="G616" s="48"/>
      <c r="H616" s="48"/>
      <c r="I616" s="49"/>
    </row>
    <row r="617" spans="1:9" x14ac:dyDescent="0.25">
      <c r="A617" s="5"/>
      <c r="B617" s="5"/>
      <c r="C617" s="5"/>
      <c r="D617" s="6"/>
      <c r="E617" s="40"/>
      <c r="F617" s="47"/>
      <c r="G617" s="48"/>
      <c r="H617" s="48"/>
      <c r="I617" s="49"/>
    </row>
    <row r="618" spans="1:9" x14ac:dyDescent="0.25">
      <c r="A618" s="5"/>
      <c r="B618" s="5"/>
      <c r="C618" s="5"/>
      <c r="D618" s="6"/>
      <c r="E618" s="40"/>
      <c r="F618" s="47"/>
      <c r="G618" s="48"/>
      <c r="H618" s="48"/>
      <c r="I618" s="49"/>
    </row>
    <row r="619" spans="1:9" x14ac:dyDescent="0.25">
      <c r="A619" s="5"/>
      <c r="B619" s="5"/>
      <c r="C619" s="5"/>
      <c r="D619" s="6"/>
      <c r="E619" s="40"/>
      <c r="F619" s="47"/>
      <c r="G619" s="48"/>
      <c r="H619" s="48"/>
      <c r="I619" s="49"/>
    </row>
    <row r="620" spans="1:9" x14ac:dyDescent="0.25">
      <c r="A620" s="5"/>
      <c r="B620" s="5"/>
      <c r="C620" s="5"/>
      <c r="D620" s="6"/>
      <c r="E620" s="40"/>
      <c r="F620" s="47"/>
      <c r="G620" s="48"/>
      <c r="H620" s="48"/>
      <c r="I620" s="49"/>
    </row>
    <row r="621" spans="1:9" x14ac:dyDescent="0.25">
      <c r="A621" s="5"/>
      <c r="B621" s="5"/>
      <c r="C621" s="5"/>
      <c r="D621" s="6"/>
      <c r="E621" s="40"/>
      <c r="F621" s="47"/>
      <c r="G621" s="48"/>
      <c r="H621" s="48"/>
      <c r="I621" s="49"/>
    </row>
    <row r="622" spans="1:9" x14ac:dyDescent="0.25">
      <c r="A622" s="5"/>
      <c r="B622" s="5"/>
      <c r="C622" s="5"/>
      <c r="D622" s="6"/>
      <c r="E622" s="40"/>
      <c r="F622" s="47"/>
      <c r="G622" s="48"/>
      <c r="H622" s="48"/>
      <c r="I622" s="49"/>
    </row>
    <row r="623" spans="1:9" x14ac:dyDescent="0.25">
      <c r="A623" s="5"/>
      <c r="B623" s="5"/>
      <c r="C623" s="5"/>
      <c r="D623" s="6"/>
      <c r="E623" s="40"/>
      <c r="F623" s="47"/>
      <c r="G623" s="48"/>
      <c r="H623" s="48"/>
      <c r="I623" s="49"/>
    </row>
    <row r="624" spans="1:9" x14ac:dyDescent="0.25">
      <c r="A624" s="5"/>
      <c r="B624" s="5"/>
      <c r="C624" s="5"/>
      <c r="D624" s="6"/>
      <c r="E624" s="40"/>
      <c r="F624" s="47"/>
      <c r="G624" s="48"/>
      <c r="H624" s="48"/>
      <c r="I624" s="49"/>
    </row>
    <row r="625" spans="1:9" x14ac:dyDescent="0.25">
      <c r="A625" s="5"/>
      <c r="B625" s="5"/>
      <c r="C625" s="5"/>
      <c r="D625" s="6"/>
      <c r="E625" s="40"/>
      <c r="F625" s="47"/>
      <c r="G625" s="48"/>
      <c r="H625" s="48"/>
      <c r="I625" s="49"/>
    </row>
    <row r="626" spans="1:9" x14ac:dyDescent="0.25">
      <c r="A626" s="5"/>
      <c r="B626" s="5"/>
      <c r="C626" s="5"/>
      <c r="D626" s="6"/>
      <c r="E626" s="40"/>
      <c r="F626" s="47"/>
      <c r="G626" s="48"/>
      <c r="H626" s="48"/>
      <c r="I626" s="49"/>
    </row>
    <row r="627" spans="1:9" x14ac:dyDescent="0.25">
      <c r="A627" s="5"/>
      <c r="B627" s="5"/>
      <c r="C627" s="5"/>
      <c r="D627" s="6"/>
      <c r="E627" s="40"/>
      <c r="F627" s="47"/>
      <c r="G627" s="48"/>
      <c r="H627" s="48"/>
      <c r="I627" s="49"/>
    </row>
    <row r="628" spans="1:9" x14ac:dyDescent="0.25">
      <c r="A628" s="5"/>
      <c r="B628" s="5"/>
      <c r="C628" s="5"/>
      <c r="D628" s="6"/>
      <c r="E628" s="40"/>
      <c r="F628" s="47"/>
      <c r="G628" s="48"/>
      <c r="H628" s="48"/>
      <c r="I628" s="49"/>
    </row>
    <row r="629" spans="1:9" x14ac:dyDescent="0.25">
      <c r="A629" s="5"/>
      <c r="B629" s="5"/>
      <c r="C629" s="5"/>
      <c r="D629" s="6"/>
      <c r="E629" s="40"/>
      <c r="F629" s="47"/>
      <c r="G629" s="48"/>
      <c r="H629" s="48"/>
      <c r="I629" s="49"/>
    </row>
    <row r="630" spans="1:9" x14ac:dyDescent="0.25">
      <c r="A630" s="5"/>
      <c r="B630" s="5"/>
      <c r="C630" s="5"/>
      <c r="D630" s="6"/>
      <c r="E630" s="40"/>
      <c r="F630" s="47"/>
      <c r="G630" s="48"/>
      <c r="H630" s="48"/>
      <c r="I630" s="49"/>
    </row>
    <row r="631" spans="1:9" x14ac:dyDescent="0.25">
      <c r="A631" s="5"/>
      <c r="B631" s="5"/>
      <c r="C631" s="5"/>
      <c r="D631" s="6"/>
      <c r="E631" s="40"/>
      <c r="F631" s="47"/>
      <c r="G631" s="48"/>
      <c r="H631" s="48"/>
      <c r="I631" s="49"/>
    </row>
    <row r="632" spans="1:9" x14ac:dyDescent="0.25">
      <c r="A632" s="5"/>
      <c r="B632" s="5"/>
      <c r="C632" s="5"/>
      <c r="D632" s="6"/>
      <c r="E632" s="40"/>
      <c r="F632" s="47"/>
      <c r="G632" s="48"/>
      <c r="H632" s="48"/>
      <c r="I632" s="49"/>
    </row>
    <row r="633" spans="1:9" x14ac:dyDescent="0.25">
      <c r="A633" s="5"/>
      <c r="B633" s="5"/>
      <c r="C633" s="5"/>
      <c r="D633" s="6"/>
      <c r="E633" s="40"/>
      <c r="F633" s="47"/>
      <c r="G633" s="48"/>
      <c r="H633" s="48"/>
      <c r="I633" s="49"/>
    </row>
    <row r="634" spans="1:9" x14ac:dyDescent="0.25">
      <c r="A634" s="5"/>
      <c r="B634" s="5"/>
      <c r="C634" s="5"/>
      <c r="D634" s="6"/>
      <c r="E634" s="40"/>
      <c r="F634" s="47"/>
      <c r="G634" s="48"/>
      <c r="H634" s="48"/>
      <c r="I634" s="49"/>
    </row>
    <row r="635" spans="1:9" x14ac:dyDescent="0.25">
      <c r="A635" s="5"/>
      <c r="B635" s="5"/>
      <c r="C635" s="5"/>
      <c r="D635" s="6"/>
      <c r="E635" s="40"/>
      <c r="F635" s="47"/>
      <c r="G635" s="48"/>
      <c r="H635" s="48"/>
      <c r="I635" s="49"/>
    </row>
    <row r="636" spans="1:9" x14ac:dyDescent="0.25">
      <c r="A636" s="5"/>
      <c r="B636" s="5"/>
      <c r="C636" s="5"/>
      <c r="D636" s="6"/>
      <c r="E636" s="40"/>
      <c r="F636" s="47"/>
      <c r="G636" s="48"/>
      <c r="H636" s="48"/>
      <c r="I636" s="49"/>
    </row>
    <row r="637" spans="1:9" x14ac:dyDescent="0.25">
      <c r="A637" s="5"/>
      <c r="B637" s="5"/>
      <c r="C637" s="5"/>
      <c r="D637" s="6"/>
      <c r="E637" s="40"/>
      <c r="F637" s="47"/>
      <c r="G637" s="48"/>
      <c r="H637" s="48"/>
      <c r="I637" s="49"/>
    </row>
    <row r="638" spans="1:9" x14ac:dyDescent="0.25">
      <c r="A638" s="5"/>
      <c r="B638" s="5"/>
      <c r="C638" s="5"/>
      <c r="D638" s="6"/>
      <c r="E638" s="40"/>
      <c r="F638" s="47"/>
      <c r="G638" s="48"/>
      <c r="H638" s="48"/>
      <c r="I638" s="49"/>
    </row>
    <row r="639" spans="1:9" x14ac:dyDescent="0.25">
      <c r="A639" s="5"/>
      <c r="B639" s="5"/>
      <c r="C639" s="5"/>
      <c r="D639" s="6"/>
      <c r="E639" s="40"/>
      <c r="F639" s="47"/>
      <c r="G639" s="48"/>
      <c r="H639" s="48"/>
      <c r="I639" s="49"/>
    </row>
    <row r="640" spans="1:9" x14ac:dyDescent="0.25">
      <c r="A640" s="5"/>
      <c r="B640" s="5"/>
      <c r="C640" s="5"/>
      <c r="D640" s="6"/>
      <c r="E640" s="40"/>
      <c r="F640" s="47"/>
      <c r="G640" s="48"/>
      <c r="H640" s="48"/>
      <c r="I640" s="49"/>
    </row>
    <row r="641" spans="1:9" x14ac:dyDescent="0.25">
      <c r="A641" s="5"/>
      <c r="B641" s="5"/>
      <c r="C641" s="5"/>
      <c r="D641" s="6"/>
      <c r="E641" s="40"/>
      <c r="F641" s="47"/>
      <c r="G641" s="48"/>
      <c r="H641" s="48"/>
      <c r="I641" s="49"/>
    </row>
    <row r="642" spans="1:9" x14ac:dyDescent="0.25">
      <c r="A642" s="5"/>
      <c r="B642" s="5"/>
      <c r="C642" s="5"/>
      <c r="D642" s="6"/>
      <c r="E642" s="40"/>
      <c r="F642" s="47"/>
      <c r="G642" s="48"/>
      <c r="H642" s="48"/>
      <c r="I642" s="49"/>
    </row>
    <row r="643" spans="1:9" x14ac:dyDescent="0.25">
      <c r="A643" s="5"/>
      <c r="B643" s="5"/>
      <c r="C643" s="5"/>
      <c r="D643" s="6"/>
      <c r="E643" s="40"/>
      <c r="F643" s="47"/>
      <c r="G643" s="48"/>
      <c r="H643" s="48"/>
      <c r="I643" s="49"/>
    </row>
    <row r="644" spans="1:9" x14ac:dyDescent="0.25">
      <c r="A644" s="5"/>
      <c r="B644" s="5"/>
      <c r="C644" s="5"/>
      <c r="D644" s="6"/>
      <c r="E644" s="40"/>
      <c r="F644" s="47"/>
      <c r="G644" s="48"/>
      <c r="H644" s="48"/>
      <c r="I644" s="49"/>
    </row>
    <row r="645" spans="1:9" x14ac:dyDescent="0.25">
      <c r="A645" s="5"/>
      <c r="B645" s="5"/>
      <c r="C645" s="5"/>
      <c r="D645" s="6"/>
      <c r="E645" s="40"/>
      <c r="F645" s="47"/>
      <c r="G645" s="48"/>
      <c r="H645" s="48"/>
      <c r="I645" s="49"/>
    </row>
    <row r="646" spans="1:9" x14ac:dyDescent="0.25">
      <c r="A646" s="5"/>
      <c r="B646" s="5"/>
      <c r="C646" s="5"/>
      <c r="D646" s="6"/>
      <c r="E646" s="40"/>
      <c r="F646" s="47"/>
      <c r="G646" s="48"/>
      <c r="H646" s="48"/>
      <c r="I646" s="49"/>
    </row>
    <row r="647" spans="1:9" x14ac:dyDescent="0.25">
      <c r="A647" s="5"/>
      <c r="B647" s="5"/>
      <c r="C647" s="5"/>
      <c r="D647" s="6"/>
      <c r="E647" s="40"/>
      <c r="F647" s="47"/>
      <c r="G647" s="48"/>
      <c r="H647" s="48"/>
      <c r="I647" s="49"/>
    </row>
    <row r="648" spans="1:9" x14ac:dyDescent="0.25">
      <c r="A648" s="5"/>
      <c r="B648" s="5"/>
      <c r="C648" s="5"/>
      <c r="D648" s="6"/>
      <c r="E648" s="40"/>
      <c r="F648" s="47"/>
      <c r="G648" s="48"/>
      <c r="H648" s="48"/>
      <c r="I648" s="49"/>
    </row>
    <row r="649" spans="1:9" x14ac:dyDescent="0.25">
      <c r="A649" s="5"/>
      <c r="B649" s="5"/>
      <c r="C649" s="5"/>
      <c r="D649" s="6"/>
      <c r="E649" s="40"/>
      <c r="F649" s="47"/>
      <c r="G649" s="48"/>
      <c r="H649" s="48"/>
      <c r="I649" s="49"/>
    </row>
    <row r="650" spans="1:9" x14ac:dyDescent="0.25">
      <c r="A650" s="5"/>
      <c r="B650" s="5"/>
      <c r="C650" s="5"/>
      <c r="D650" s="6"/>
      <c r="E650" s="40"/>
      <c r="F650" s="47"/>
      <c r="G650" s="48"/>
      <c r="H650" s="48"/>
      <c r="I650" s="49"/>
    </row>
    <row r="651" spans="1:9" x14ac:dyDescent="0.25">
      <c r="A651" s="5"/>
      <c r="B651" s="5"/>
      <c r="C651" s="5"/>
      <c r="D651" s="6"/>
      <c r="E651" s="40"/>
      <c r="F651" s="47"/>
      <c r="G651" s="48"/>
      <c r="H651" s="48"/>
      <c r="I651" s="49"/>
    </row>
    <row r="652" spans="1:9" x14ac:dyDescent="0.25">
      <c r="A652" s="5"/>
      <c r="B652" s="5"/>
      <c r="C652" s="5"/>
      <c r="D652" s="6"/>
      <c r="E652" s="40"/>
      <c r="F652" s="47"/>
      <c r="G652" s="48"/>
      <c r="H652" s="48"/>
      <c r="I652" s="49"/>
    </row>
    <row r="653" spans="1:9" x14ac:dyDescent="0.25">
      <c r="A653" s="5"/>
      <c r="B653" s="5"/>
      <c r="C653" s="5"/>
      <c r="D653" s="6"/>
      <c r="E653" s="40"/>
      <c r="F653" s="47"/>
      <c r="G653" s="48"/>
      <c r="H653" s="48"/>
      <c r="I653" s="49"/>
    </row>
    <row r="654" spans="1:9" x14ac:dyDescent="0.25">
      <c r="A654" s="5"/>
      <c r="B654" s="5"/>
      <c r="C654" s="5"/>
      <c r="D654" s="6"/>
      <c r="E654" s="40"/>
      <c r="F654" s="47"/>
      <c r="G654" s="48"/>
      <c r="H654" s="48"/>
      <c r="I654" s="49"/>
    </row>
    <row r="655" spans="1:9" x14ac:dyDescent="0.25">
      <c r="A655" s="5"/>
      <c r="B655" s="5"/>
      <c r="C655" s="5"/>
      <c r="D655" s="6"/>
      <c r="E655" s="40"/>
      <c r="F655" s="47"/>
      <c r="G655" s="48"/>
      <c r="H655" s="48"/>
      <c r="I655" s="49"/>
    </row>
    <row r="656" spans="1:9" x14ac:dyDescent="0.25">
      <c r="A656" s="5"/>
      <c r="B656" s="5"/>
      <c r="C656" s="5"/>
      <c r="D656" s="6"/>
      <c r="E656" s="40"/>
      <c r="F656" s="47"/>
      <c r="G656" s="48"/>
      <c r="H656" s="48"/>
      <c r="I656" s="49"/>
    </row>
    <row r="657" spans="1:9" x14ac:dyDescent="0.25">
      <c r="A657" s="5"/>
      <c r="B657" s="5"/>
      <c r="C657" s="5"/>
      <c r="D657" s="6"/>
      <c r="E657" s="40"/>
      <c r="F657" s="47"/>
      <c r="G657" s="48"/>
      <c r="H657" s="48"/>
      <c r="I657" s="49"/>
    </row>
    <row r="658" spans="1:9" x14ac:dyDescent="0.25">
      <c r="A658" s="5"/>
      <c r="B658" s="5"/>
      <c r="C658" s="5"/>
      <c r="D658" s="6"/>
      <c r="E658" s="40"/>
      <c r="F658" s="47"/>
      <c r="G658" s="48"/>
      <c r="H658" s="48"/>
      <c r="I658" s="49"/>
    </row>
    <row r="659" spans="1:9" x14ac:dyDescent="0.25">
      <c r="A659" s="5"/>
      <c r="B659" s="5"/>
      <c r="C659" s="5"/>
      <c r="D659" s="6"/>
      <c r="E659" s="40"/>
      <c r="F659" s="47"/>
      <c r="G659" s="48"/>
      <c r="H659" s="48"/>
      <c r="I659" s="49"/>
    </row>
    <row r="660" spans="1:9" x14ac:dyDescent="0.25">
      <c r="A660" s="5"/>
      <c r="B660" s="5"/>
      <c r="C660" s="5"/>
      <c r="D660" s="6"/>
      <c r="E660" s="40"/>
      <c r="F660" s="47"/>
      <c r="G660" s="48"/>
      <c r="H660" s="48"/>
      <c r="I660" s="49"/>
    </row>
    <row r="661" spans="1:9" x14ac:dyDescent="0.25">
      <c r="A661" s="5"/>
      <c r="B661" s="5"/>
      <c r="C661" s="5"/>
      <c r="D661" s="6"/>
      <c r="E661" s="40"/>
      <c r="F661" s="47"/>
      <c r="G661" s="48"/>
      <c r="H661" s="48"/>
      <c r="I661" s="49"/>
    </row>
    <row r="662" spans="1:9" x14ac:dyDescent="0.25">
      <c r="A662" s="5"/>
      <c r="B662" s="5"/>
      <c r="C662" s="5"/>
      <c r="D662" s="6"/>
      <c r="E662" s="40"/>
      <c r="F662" s="47"/>
      <c r="G662" s="48"/>
      <c r="H662" s="48"/>
      <c r="I662" s="49"/>
    </row>
    <row r="663" spans="1:9" x14ac:dyDescent="0.25">
      <c r="A663" s="5"/>
      <c r="B663" s="5"/>
      <c r="C663" s="5"/>
      <c r="D663" s="6"/>
      <c r="E663" s="40"/>
      <c r="F663" s="47"/>
      <c r="G663" s="48"/>
      <c r="H663" s="48"/>
      <c r="I663" s="49"/>
    </row>
    <row r="664" spans="1:9" x14ac:dyDescent="0.25">
      <c r="A664" s="5"/>
      <c r="B664" s="5"/>
      <c r="C664" s="5"/>
      <c r="D664" s="6"/>
      <c r="E664" s="40"/>
      <c r="F664" s="47"/>
      <c r="G664" s="48"/>
      <c r="H664" s="48"/>
      <c r="I664" s="49"/>
    </row>
    <row r="665" spans="1:9" x14ac:dyDescent="0.25">
      <c r="A665" s="5"/>
      <c r="B665" s="5"/>
      <c r="C665" s="5"/>
      <c r="D665" s="6"/>
      <c r="E665" s="40"/>
      <c r="F665" s="47"/>
      <c r="G665" s="48"/>
      <c r="H665" s="48"/>
      <c r="I665" s="49"/>
    </row>
    <row r="666" spans="1:9" x14ac:dyDescent="0.25">
      <c r="A666" s="5"/>
      <c r="B666" s="5"/>
      <c r="C666" s="5"/>
      <c r="D666" s="6"/>
      <c r="E666" s="40"/>
      <c r="F666" s="47"/>
      <c r="G666" s="48"/>
      <c r="H666" s="48"/>
      <c r="I666" s="49"/>
    </row>
    <row r="667" spans="1:9" x14ac:dyDescent="0.25">
      <c r="A667" s="5"/>
      <c r="B667" s="5"/>
      <c r="C667" s="5"/>
      <c r="D667" s="6"/>
      <c r="E667" s="40"/>
      <c r="F667" s="47"/>
      <c r="G667" s="48"/>
      <c r="H667" s="48"/>
      <c r="I667" s="49"/>
    </row>
    <row r="668" spans="1:9" x14ac:dyDescent="0.25">
      <c r="A668" s="5"/>
      <c r="B668" s="5"/>
      <c r="C668" s="5"/>
      <c r="D668" s="6"/>
      <c r="E668" s="40"/>
      <c r="F668" s="47"/>
      <c r="G668" s="48"/>
      <c r="H668" s="48"/>
      <c r="I668" s="49"/>
    </row>
    <row r="669" spans="1:9" x14ac:dyDescent="0.25">
      <c r="A669" s="5"/>
      <c r="B669" s="5"/>
      <c r="C669" s="5"/>
      <c r="D669" s="6"/>
      <c r="E669" s="40"/>
      <c r="F669" s="47"/>
      <c r="G669" s="48"/>
      <c r="H669" s="48"/>
      <c r="I669" s="49"/>
    </row>
    <row r="670" spans="1:9" x14ac:dyDescent="0.25">
      <c r="A670" s="5"/>
      <c r="B670" s="5"/>
      <c r="C670" s="5"/>
      <c r="D670" s="6"/>
      <c r="E670" s="40"/>
      <c r="F670" s="47"/>
      <c r="G670" s="48"/>
      <c r="H670" s="48"/>
      <c r="I670" s="49"/>
    </row>
    <row r="671" spans="1:9" x14ac:dyDescent="0.25">
      <c r="A671" s="5"/>
      <c r="B671" s="5"/>
      <c r="C671" s="5"/>
      <c r="D671" s="6"/>
      <c r="E671" s="40"/>
      <c r="F671" s="47"/>
      <c r="G671" s="48"/>
      <c r="H671" s="48"/>
      <c r="I671" s="49"/>
    </row>
    <row r="672" spans="1:9" x14ac:dyDescent="0.25">
      <c r="A672" s="5"/>
      <c r="B672" s="5"/>
      <c r="C672" s="5"/>
      <c r="D672" s="6"/>
      <c r="E672" s="40"/>
      <c r="F672" s="47"/>
      <c r="G672" s="48"/>
      <c r="H672" s="48"/>
      <c r="I672" s="49"/>
    </row>
    <row r="673" spans="1:9" x14ac:dyDescent="0.25">
      <c r="A673" s="5"/>
      <c r="B673" s="5"/>
      <c r="C673" s="5"/>
      <c r="D673" s="6"/>
      <c r="E673" s="40"/>
      <c r="F673" s="47"/>
      <c r="G673" s="48"/>
      <c r="H673" s="48"/>
      <c r="I673" s="49"/>
    </row>
    <row r="674" spans="1:9" x14ac:dyDescent="0.25">
      <c r="A674" s="5"/>
      <c r="B674" s="5"/>
      <c r="C674" s="5"/>
      <c r="D674" s="6"/>
      <c r="E674" s="40"/>
      <c r="F674" s="47"/>
      <c r="G674" s="48"/>
      <c r="H674" s="48"/>
      <c r="I674" s="49"/>
    </row>
    <row r="675" spans="1:9" x14ac:dyDescent="0.25">
      <c r="A675" s="5"/>
      <c r="B675" s="5"/>
      <c r="C675" s="5"/>
      <c r="D675" s="6"/>
      <c r="E675" s="40"/>
      <c r="F675" s="47"/>
      <c r="G675" s="48"/>
      <c r="H675" s="48"/>
      <c r="I675" s="49"/>
    </row>
    <row r="676" spans="1:9" x14ac:dyDescent="0.25">
      <c r="A676" s="5"/>
      <c r="B676" s="5"/>
      <c r="C676" s="5"/>
      <c r="D676" s="6"/>
      <c r="E676" s="40"/>
      <c r="F676" s="47"/>
      <c r="G676" s="48"/>
      <c r="H676" s="48"/>
      <c r="I676" s="49"/>
    </row>
    <row r="677" spans="1:9" x14ac:dyDescent="0.25">
      <c r="A677" s="5"/>
      <c r="B677" s="5"/>
      <c r="C677" s="5"/>
      <c r="D677" s="6"/>
      <c r="E677" s="40"/>
      <c r="F677" s="47"/>
      <c r="G677" s="48"/>
      <c r="H677" s="48"/>
      <c r="I677" s="49"/>
    </row>
    <row r="678" spans="1:9" x14ac:dyDescent="0.25">
      <c r="A678" s="5"/>
      <c r="B678" s="5"/>
      <c r="C678" s="5"/>
      <c r="D678" s="6"/>
      <c r="E678" s="40"/>
      <c r="F678" s="47"/>
      <c r="G678" s="48"/>
      <c r="H678" s="48"/>
      <c r="I678" s="49"/>
    </row>
    <row r="679" spans="1:9" x14ac:dyDescent="0.25">
      <c r="A679" s="5"/>
      <c r="B679" s="5"/>
      <c r="C679" s="5"/>
      <c r="D679" s="6"/>
      <c r="E679" s="40"/>
      <c r="F679" s="47"/>
      <c r="G679" s="48"/>
      <c r="H679" s="48"/>
      <c r="I679" s="49"/>
    </row>
    <row r="680" spans="1:9" x14ac:dyDescent="0.25">
      <c r="A680" s="5"/>
      <c r="B680" s="5"/>
      <c r="C680" s="5"/>
      <c r="D680" s="6"/>
      <c r="E680" s="40"/>
      <c r="F680" s="47"/>
      <c r="G680" s="48"/>
      <c r="H680" s="48"/>
      <c r="I680" s="49"/>
    </row>
    <row r="681" spans="1:9" x14ac:dyDescent="0.25">
      <c r="A681" s="5"/>
      <c r="B681" s="5"/>
      <c r="C681" s="5"/>
      <c r="D681" s="6"/>
      <c r="E681" s="40"/>
      <c r="F681" s="47"/>
      <c r="G681" s="48"/>
      <c r="H681" s="48"/>
      <c r="I681" s="49"/>
    </row>
    <row r="682" spans="1:9" x14ac:dyDescent="0.25">
      <c r="A682" s="5"/>
      <c r="B682" s="5"/>
      <c r="C682" s="5"/>
      <c r="D682" s="6"/>
      <c r="E682" s="40"/>
      <c r="F682" s="47"/>
      <c r="G682" s="48"/>
      <c r="H682" s="48"/>
      <c r="I682" s="49"/>
    </row>
    <row r="683" spans="1:9" x14ac:dyDescent="0.25">
      <c r="A683" s="5"/>
      <c r="B683" s="5"/>
      <c r="C683" s="5"/>
      <c r="D683" s="6"/>
      <c r="E683" s="40"/>
      <c r="F683" s="47"/>
      <c r="G683" s="48"/>
      <c r="H683" s="48"/>
      <c r="I683" s="49"/>
    </row>
    <row r="684" spans="1:9" x14ac:dyDescent="0.25">
      <c r="A684" s="5"/>
      <c r="B684" s="5"/>
      <c r="C684" s="5"/>
      <c r="D684" s="6"/>
      <c r="E684" s="40"/>
      <c r="F684" s="47"/>
      <c r="G684" s="48"/>
      <c r="H684" s="48"/>
      <c r="I684" s="49"/>
    </row>
    <row r="685" spans="1:9" x14ac:dyDescent="0.25">
      <c r="A685" s="5"/>
      <c r="B685" s="5"/>
      <c r="C685" s="5"/>
      <c r="D685" s="6"/>
      <c r="E685" s="40"/>
      <c r="F685" s="47"/>
      <c r="G685" s="48"/>
      <c r="H685" s="48"/>
      <c r="I685" s="49"/>
    </row>
    <row r="686" spans="1:9" x14ac:dyDescent="0.25">
      <c r="A686" s="5"/>
      <c r="B686" s="5"/>
      <c r="C686" s="5"/>
      <c r="D686" s="6"/>
      <c r="E686" s="40"/>
      <c r="F686" s="47"/>
      <c r="G686" s="48"/>
      <c r="H686" s="48"/>
      <c r="I686" s="49"/>
    </row>
    <row r="687" spans="1:9" x14ac:dyDescent="0.25">
      <c r="A687" s="5"/>
      <c r="B687" s="5"/>
      <c r="C687" s="5"/>
      <c r="D687" s="6"/>
      <c r="E687" s="40"/>
      <c r="F687" s="47"/>
      <c r="G687" s="48"/>
      <c r="H687" s="48"/>
      <c r="I687" s="49"/>
    </row>
    <row r="688" spans="1:9" x14ac:dyDescent="0.25">
      <c r="A688" s="5"/>
      <c r="B688" s="5"/>
      <c r="C688" s="5"/>
      <c r="D688" s="6"/>
      <c r="E688" s="40"/>
      <c r="F688" s="47"/>
      <c r="G688" s="48"/>
      <c r="H688" s="48"/>
      <c r="I688" s="49"/>
    </row>
    <row r="689" spans="1:9" x14ac:dyDescent="0.25">
      <c r="A689" s="5"/>
      <c r="B689" s="5"/>
      <c r="C689" s="5"/>
      <c r="D689" s="6"/>
      <c r="E689" s="40"/>
      <c r="F689" s="47"/>
      <c r="G689" s="48"/>
      <c r="H689" s="48"/>
      <c r="I689" s="49"/>
    </row>
    <row r="690" spans="1:9" x14ac:dyDescent="0.25">
      <c r="A690" s="5"/>
      <c r="B690" s="5"/>
      <c r="C690" s="5"/>
      <c r="D690" s="6"/>
      <c r="E690" s="40"/>
      <c r="F690" s="47"/>
      <c r="G690" s="48"/>
      <c r="H690" s="48"/>
      <c r="I690" s="49"/>
    </row>
    <row r="691" spans="1:9" x14ac:dyDescent="0.25">
      <c r="A691" s="5"/>
      <c r="B691" s="5"/>
      <c r="C691" s="5"/>
      <c r="D691" s="6"/>
      <c r="E691" s="40"/>
      <c r="F691" s="47"/>
      <c r="G691" s="48"/>
      <c r="H691" s="48"/>
      <c r="I691" s="49"/>
    </row>
    <row r="692" spans="1:9" x14ac:dyDescent="0.25">
      <c r="A692" s="5"/>
      <c r="B692" s="5"/>
      <c r="C692" s="5"/>
      <c r="D692" s="6"/>
      <c r="E692" s="40"/>
      <c r="F692" s="47"/>
      <c r="G692" s="48"/>
      <c r="H692" s="48"/>
      <c r="I692" s="49"/>
    </row>
    <row r="693" spans="1:9" x14ac:dyDescent="0.25">
      <c r="A693" s="5"/>
      <c r="B693" s="5"/>
      <c r="C693" s="5"/>
      <c r="D693" s="6"/>
      <c r="E693" s="40"/>
      <c r="F693" s="47"/>
      <c r="G693" s="48"/>
      <c r="H693" s="48"/>
      <c r="I693" s="49"/>
    </row>
    <row r="694" spans="1:9" x14ac:dyDescent="0.25">
      <c r="A694" s="5"/>
      <c r="B694" s="5"/>
      <c r="C694" s="5"/>
      <c r="D694" s="6"/>
      <c r="E694" s="40"/>
      <c r="F694" s="47"/>
      <c r="G694" s="48"/>
      <c r="H694" s="48"/>
      <c r="I694" s="49"/>
    </row>
    <row r="695" spans="1:9" x14ac:dyDescent="0.25">
      <c r="A695" s="5"/>
      <c r="B695" s="5"/>
      <c r="C695" s="5"/>
      <c r="D695" s="6"/>
      <c r="E695" s="40"/>
      <c r="F695" s="47"/>
      <c r="G695" s="48"/>
      <c r="H695" s="48"/>
      <c r="I695" s="49"/>
    </row>
    <row r="696" spans="1:9" x14ac:dyDescent="0.25">
      <c r="A696" s="5"/>
      <c r="B696" s="5"/>
      <c r="C696" s="5"/>
      <c r="D696" s="6"/>
      <c r="E696" s="40"/>
      <c r="F696" s="47"/>
      <c r="G696" s="48"/>
      <c r="H696" s="48"/>
      <c r="I696" s="49"/>
    </row>
    <row r="697" spans="1:9" x14ac:dyDescent="0.25">
      <c r="A697" s="5"/>
      <c r="B697" s="5"/>
      <c r="C697" s="5"/>
      <c r="D697" s="6"/>
      <c r="E697" s="40"/>
      <c r="F697" s="47"/>
      <c r="G697" s="48"/>
      <c r="H697" s="48"/>
      <c r="I697" s="49"/>
    </row>
    <row r="698" spans="1:9" x14ac:dyDescent="0.25">
      <c r="A698" s="5"/>
      <c r="B698" s="5"/>
      <c r="C698" s="5"/>
      <c r="D698" s="6"/>
      <c r="E698" s="40"/>
      <c r="F698" s="47"/>
      <c r="G698" s="48"/>
      <c r="H698" s="48"/>
      <c r="I698" s="49"/>
    </row>
    <row r="699" spans="1:9" x14ac:dyDescent="0.25">
      <c r="A699" s="5"/>
      <c r="B699" s="5"/>
      <c r="C699" s="5"/>
      <c r="D699" s="6"/>
      <c r="E699" s="40"/>
      <c r="F699" s="47"/>
      <c r="G699" s="48"/>
      <c r="H699" s="48"/>
      <c r="I699" s="49"/>
    </row>
    <row r="700" spans="1:9" x14ac:dyDescent="0.25">
      <c r="A700" s="5"/>
      <c r="B700" s="5"/>
      <c r="C700" s="5"/>
      <c r="D700" s="6"/>
      <c r="E700" s="40"/>
      <c r="F700" s="47"/>
      <c r="G700" s="48"/>
      <c r="H700" s="48"/>
      <c r="I700" s="49"/>
    </row>
    <row r="701" spans="1:9" x14ac:dyDescent="0.25">
      <c r="A701" s="5"/>
      <c r="B701" s="5"/>
      <c r="C701" s="5"/>
      <c r="D701" s="6"/>
      <c r="E701" s="40"/>
      <c r="F701" s="47"/>
      <c r="G701" s="48"/>
      <c r="H701" s="48"/>
      <c r="I701" s="49"/>
    </row>
    <row r="702" spans="1:9" x14ac:dyDescent="0.25">
      <c r="A702" s="5"/>
      <c r="B702" s="5"/>
      <c r="C702" s="5"/>
      <c r="D702" s="6"/>
      <c r="E702" s="40"/>
      <c r="F702" s="47"/>
      <c r="G702" s="48"/>
      <c r="H702" s="48"/>
      <c r="I702" s="49"/>
    </row>
    <row r="703" spans="1:9" x14ac:dyDescent="0.25">
      <c r="A703" s="5"/>
      <c r="B703" s="5"/>
      <c r="C703" s="5"/>
      <c r="D703" s="6"/>
      <c r="E703" s="40"/>
      <c r="F703" s="47"/>
      <c r="G703" s="48"/>
      <c r="H703" s="48"/>
      <c r="I703" s="49"/>
    </row>
    <row r="704" spans="1:9" x14ac:dyDescent="0.25">
      <c r="A704" s="5"/>
      <c r="B704" s="5"/>
      <c r="C704" s="5"/>
      <c r="D704" s="6"/>
      <c r="E704" s="40"/>
      <c r="F704" s="47"/>
      <c r="G704" s="48"/>
      <c r="H704" s="48"/>
      <c r="I704" s="49"/>
    </row>
    <row r="705" spans="1:9" x14ac:dyDescent="0.25">
      <c r="A705" s="5"/>
      <c r="B705" s="5"/>
      <c r="C705" s="5"/>
      <c r="D705" s="6"/>
      <c r="E705" s="40"/>
      <c r="F705" s="47"/>
      <c r="G705" s="48"/>
      <c r="H705" s="48"/>
      <c r="I705" s="49"/>
    </row>
    <row r="706" spans="1:9" x14ac:dyDescent="0.25">
      <c r="A706" s="5"/>
      <c r="B706" s="5"/>
      <c r="C706" s="5"/>
      <c r="D706" s="6"/>
      <c r="E706" s="40"/>
      <c r="F706" s="47"/>
      <c r="G706" s="48"/>
      <c r="H706" s="48"/>
      <c r="I706" s="49"/>
    </row>
    <row r="707" spans="1:9" x14ac:dyDescent="0.25">
      <c r="A707" s="5"/>
      <c r="B707" s="5"/>
      <c r="C707" s="5"/>
      <c r="D707" s="6"/>
      <c r="E707" s="40"/>
      <c r="F707" s="47"/>
      <c r="G707" s="48"/>
      <c r="H707" s="48"/>
      <c r="I707" s="49"/>
    </row>
    <row r="708" spans="1:9" x14ac:dyDescent="0.25">
      <c r="A708" s="5"/>
      <c r="B708" s="5"/>
      <c r="C708" s="5"/>
      <c r="D708" s="6"/>
      <c r="E708" s="40"/>
      <c r="F708" s="47"/>
      <c r="G708" s="48"/>
      <c r="H708" s="48"/>
      <c r="I708" s="49"/>
    </row>
    <row r="709" spans="1:9" x14ac:dyDescent="0.25">
      <c r="A709" s="5"/>
      <c r="B709" s="5"/>
      <c r="C709" s="5"/>
      <c r="D709" s="6"/>
      <c r="E709" s="40"/>
      <c r="F709" s="47"/>
      <c r="G709" s="48"/>
      <c r="H709" s="48"/>
      <c r="I709" s="49"/>
    </row>
    <row r="710" spans="1:9" x14ac:dyDescent="0.25">
      <c r="A710" s="5"/>
      <c r="B710" s="5"/>
      <c r="C710" s="5"/>
      <c r="D710" s="6"/>
      <c r="E710" s="40"/>
      <c r="F710" s="47"/>
      <c r="G710" s="48"/>
      <c r="H710" s="48"/>
      <c r="I710" s="49"/>
    </row>
    <row r="711" spans="1:9" x14ac:dyDescent="0.25">
      <c r="A711" s="5"/>
      <c r="B711" s="5"/>
      <c r="C711" s="5"/>
      <c r="D711" s="6"/>
      <c r="E711" s="40"/>
      <c r="F711" s="47"/>
      <c r="G711" s="48"/>
      <c r="H711" s="48"/>
      <c r="I711" s="49"/>
    </row>
    <row r="712" spans="1:9" x14ac:dyDescent="0.25">
      <c r="A712" s="5"/>
      <c r="B712" s="5"/>
      <c r="C712" s="5"/>
      <c r="D712" s="6"/>
      <c r="E712" s="40"/>
      <c r="F712" s="47"/>
      <c r="G712" s="48"/>
      <c r="H712" s="48"/>
      <c r="I712" s="49"/>
    </row>
    <row r="713" spans="1:9" x14ac:dyDescent="0.25">
      <c r="A713" s="5"/>
      <c r="B713" s="5"/>
      <c r="C713" s="5"/>
      <c r="D713" s="6"/>
      <c r="E713" s="40"/>
      <c r="F713" s="47"/>
      <c r="G713" s="48"/>
      <c r="H713" s="48"/>
      <c r="I713" s="49"/>
    </row>
    <row r="714" spans="1:9" x14ac:dyDescent="0.25">
      <c r="A714" s="5"/>
      <c r="B714" s="5"/>
      <c r="C714" s="5"/>
      <c r="D714" s="6"/>
      <c r="E714" s="40"/>
      <c r="F714" s="47"/>
      <c r="G714" s="48"/>
      <c r="H714" s="48"/>
      <c r="I714" s="49"/>
    </row>
    <row r="715" spans="1:9" x14ac:dyDescent="0.25">
      <c r="A715" s="5"/>
      <c r="B715" s="5"/>
      <c r="C715" s="5"/>
      <c r="D715" s="6"/>
      <c r="E715" s="40"/>
      <c r="F715" s="47"/>
      <c r="G715" s="48"/>
      <c r="H715" s="48"/>
      <c r="I715" s="49"/>
    </row>
    <row r="716" spans="1:9" x14ac:dyDescent="0.25">
      <c r="A716" s="5"/>
      <c r="B716" s="5"/>
      <c r="C716" s="5"/>
      <c r="D716" s="6"/>
      <c r="E716" s="40"/>
      <c r="F716" s="47"/>
      <c r="G716" s="48"/>
      <c r="H716" s="48"/>
      <c r="I716" s="49"/>
    </row>
    <row r="717" spans="1:9" x14ac:dyDescent="0.25">
      <c r="A717" s="5"/>
      <c r="B717" s="5"/>
      <c r="C717" s="5"/>
      <c r="D717" s="6"/>
      <c r="E717" s="40"/>
      <c r="F717" s="47"/>
      <c r="G717" s="48"/>
      <c r="H717" s="48"/>
      <c r="I717" s="49"/>
    </row>
    <row r="718" spans="1:9" x14ac:dyDescent="0.25">
      <c r="A718" s="5"/>
      <c r="B718" s="5"/>
      <c r="C718" s="5"/>
      <c r="D718" s="6"/>
      <c r="E718" s="40"/>
      <c r="F718" s="47"/>
      <c r="G718" s="48"/>
      <c r="H718" s="48"/>
      <c r="I718" s="49"/>
    </row>
    <row r="719" spans="1:9" x14ac:dyDescent="0.25">
      <c r="A719" s="5"/>
      <c r="B719" s="5"/>
      <c r="C719" s="5"/>
      <c r="D719" s="6"/>
      <c r="E719" s="40"/>
      <c r="F719" s="47"/>
      <c r="G719" s="48"/>
      <c r="H719" s="48"/>
      <c r="I719" s="49"/>
    </row>
    <row r="720" spans="1:9" x14ac:dyDescent="0.25">
      <c r="A720" s="5"/>
      <c r="B720" s="5"/>
      <c r="C720" s="5"/>
      <c r="D720" s="6"/>
      <c r="E720" s="40"/>
      <c r="F720" s="47"/>
      <c r="G720" s="48"/>
      <c r="H720" s="48"/>
      <c r="I720" s="49"/>
    </row>
    <row r="721" spans="1:9" x14ac:dyDescent="0.25">
      <c r="A721" s="5"/>
      <c r="B721" s="5"/>
      <c r="C721" s="5"/>
      <c r="D721" s="6"/>
      <c r="E721" s="40"/>
      <c r="F721" s="47"/>
      <c r="G721" s="48"/>
      <c r="H721" s="48"/>
      <c r="I721" s="49"/>
    </row>
    <row r="722" spans="1:9" x14ac:dyDescent="0.25">
      <c r="A722" s="5"/>
      <c r="B722" s="5"/>
      <c r="C722" s="5"/>
      <c r="D722" s="6"/>
      <c r="E722" s="40"/>
      <c r="F722" s="47"/>
      <c r="G722" s="48"/>
      <c r="H722" s="48"/>
      <c r="I722" s="49"/>
    </row>
    <row r="723" spans="1:9" x14ac:dyDescent="0.25">
      <c r="A723" s="5"/>
      <c r="B723" s="5"/>
      <c r="C723" s="5"/>
      <c r="D723" s="6"/>
      <c r="E723" s="40"/>
      <c r="F723" s="47"/>
      <c r="G723" s="48"/>
      <c r="H723" s="48"/>
      <c r="I723" s="49"/>
    </row>
    <row r="724" spans="1:9" x14ac:dyDescent="0.25">
      <c r="A724" s="5"/>
      <c r="B724" s="5"/>
      <c r="C724" s="5"/>
      <c r="D724" s="6"/>
      <c r="E724" s="40"/>
      <c r="F724" s="47"/>
      <c r="G724" s="48"/>
      <c r="H724" s="48"/>
      <c r="I724" s="49"/>
    </row>
    <row r="725" spans="1:9" x14ac:dyDescent="0.25">
      <c r="A725" s="5"/>
      <c r="B725" s="5"/>
      <c r="C725" s="5"/>
      <c r="D725" s="6"/>
      <c r="E725" s="40"/>
      <c r="F725" s="47"/>
      <c r="G725" s="48"/>
      <c r="H725" s="48"/>
      <c r="I725" s="49"/>
    </row>
    <row r="726" spans="1:9" x14ac:dyDescent="0.25">
      <c r="A726" s="5"/>
      <c r="B726" s="5"/>
      <c r="C726" s="5"/>
      <c r="D726" s="6"/>
      <c r="E726" s="40"/>
      <c r="F726" s="47"/>
      <c r="G726" s="48"/>
      <c r="H726" s="48"/>
      <c r="I726" s="49"/>
    </row>
    <row r="727" spans="1:9" x14ac:dyDescent="0.25">
      <c r="A727" s="5"/>
      <c r="B727" s="5"/>
      <c r="C727" s="5"/>
      <c r="D727" s="6"/>
      <c r="E727" s="40"/>
      <c r="F727" s="47"/>
      <c r="G727" s="48"/>
      <c r="H727" s="48"/>
      <c r="I727" s="49"/>
    </row>
    <row r="728" spans="1:9" x14ac:dyDescent="0.25">
      <c r="A728" s="5"/>
      <c r="B728" s="5"/>
      <c r="C728" s="5"/>
      <c r="D728" s="6"/>
      <c r="E728" s="40"/>
      <c r="F728" s="47"/>
      <c r="G728" s="48"/>
      <c r="H728" s="48"/>
      <c r="I728" s="49"/>
    </row>
    <row r="729" spans="1:9" x14ac:dyDescent="0.25">
      <c r="A729" s="5"/>
      <c r="B729" s="5"/>
      <c r="C729" s="5"/>
      <c r="D729" s="6"/>
      <c r="E729" s="40"/>
      <c r="F729" s="47"/>
      <c r="G729" s="48"/>
      <c r="H729" s="48"/>
      <c r="I729" s="49"/>
    </row>
    <row r="730" spans="1:9" x14ac:dyDescent="0.25">
      <c r="A730" s="5"/>
      <c r="B730" s="5"/>
      <c r="C730" s="5"/>
      <c r="D730" s="6"/>
      <c r="E730" s="40"/>
      <c r="F730" s="47"/>
      <c r="G730" s="48"/>
      <c r="H730" s="48"/>
      <c r="I730" s="49"/>
    </row>
    <row r="731" spans="1:9" x14ac:dyDescent="0.25">
      <c r="A731" s="5"/>
      <c r="B731" s="5"/>
      <c r="C731" s="5"/>
      <c r="D731" s="6"/>
      <c r="E731" s="40"/>
      <c r="F731" s="47"/>
      <c r="G731" s="48"/>
      <c r="H731" s="48"/>
      <c r="I731" s="49"/>
    </row>
    <row r="732" spans="1:9" x14ac:dyDescent="0.25">
      <c r="A732" s="5"/>
      <c r="B732" s="5"/>
      <c r="C732" s="5"/>
      <c r="D732" s="6"/>
      <c r="E732" s="40"/>
      <c r="F732" s="47"/>
      <c r="G732" s="48"/>
      <c r="H732" s="48"/>
      <c r="I732" s="49"/>
    </row>
    <row r="733" spans="1:9" x14ac:dyDescent="0.25">
      <c r="A733" s="5"/>
      <c r="B733" s="5"/>
      <c r="C733" s="5"/>
      <c r="D733" s="6"/>
      <c r="E733" s="40"/>
      <c r="F733" s="47"/>
      <c r="G733" s="48"/>
      <c r="H733" s="48"/>
      <c r="I733" s="49"/>
    </row>
    <row r="734" spans="1:9" x14ac:dyDescent="0.25">
      <c r="A734" s="5"/>
      <c r="B734" s="5"/>
      <c r="C734" s="5"/>
      <c r="D734" s="6"/>
      <c r="E734" s="40"/>
      <c r="F734" s="47"/>
      <c r="G734" s="48"/>
      <c r="H734" s="48"/>
      <c r="I734" s="49"/>
    </row>
    <row r="735" spans="1:9" x14ac:dyDescent="0.25">
      <c r="A735" s="5"/>
      <c r="B735" s="5"/>
      <c r="C735" s="5"/>
      <c r="D735" s="6"/>
      <c r="E735" s="40"/>
      <c r="F735" s="47"/>
      <c r="G735" s="48"/>
      <c r="H735" s="48"/>
      <c r="I735" s="49"/>
    </row>
    <row r="736" spans="1:9" x14ac:dyDescent="0.25">
      <c r="A736" s="5"/>
      <c r="B736" s="5"/>
      <c r="C736" s="5"/>
      <c r="D736" s="6"/>
      <c r="E736" s="40"/>
      <c r="F736" s="47"/>
      <c r="G736" s="48"/>
      <c r="H736" s="48"/>
      <c r="I736" s="49"/>
    </row>
    <row r="737" spans="1:9" x14ac:dyDescent="0.25">
      <c r="A737" s="5"/>
      <c r="B737" s="5"/>
      <c r="C737" s="5"/>
      <c r="D737" s="6"/>
      <c r="E737" s="40"/>
      <c r="F737" s="47"/>
      <c r="G737" s="48"/>
      <c r="H737" s="48"/>
      <c r="I737" s="49"/>
    </row>
    <row r="738" spans="1:9" x14ac:dyDescent="0.25">
      <c r="A738" s="5"/>
      <c r="B738" s="5"/>
      <c r="C738" s="5"/>
      <c r="D738" s="6"/>
      <c r="E738" s="40"/>
      <c r="F738" s="47"/>
      <c r="G738" s="48"/>
      <c r="H738" s="48"/>
      <c r="I738" s="49"/>
    </row>
    <row r="739" spans="1:9" x14ac:dyDescent="0.25">
      <c r="A739" s="5"/>
      <c r="B739" s="5"/>
      <c r="C739" s="5"/>
      <c r="D739" s="6"/>
      <c r="E739" s="40"/>
      <c r="F739" s="47"/>
      <c r="G739" s="48"/>
      <c r="H739" s="48"/>
      <c r="I739" s="49"/>
    </row>
    <row r="740" spans="1:9" x14ac:dyDescent="0.25">
      <c r="A740" s="5"/>
      <c r="B740" s="5"/>
      <c r="C740" s="5"/>
      <c r="D740" s="6"/>
      <c r="E740" s="40"/>
      <c r="F740" s="47"/>
      <c r="G740" s="48"/>
      <c r="H740" s="48"/>
      <c r="I740" s="49"/>
    </row>
    <row r="741" spans="1:9" x14ac:dyDescent="0.25">
      <c r="A741" s="5"/>
      <c r="B741" s="5"/>
      <c r="C741" s="5"/>
      <c r="D741" s="6"/>
      <c r="E741" s="40"/>
      <c r="F741" s="47"/>
      <c r="G741" s="48"/>
      <c r="H741" s="48"/>
      <c r="I741" s="49"/>
    </row>
    <row r="742" spans="1:9" x14ac:dyDescent="0.25">
      <c r="A742" s="5"/>
      <c r="B742" s="5"/>
      <c r="C742" s="5"/>
      <c r="D742" s="6"/>
      <c r="E742" s="40"/>
      <c r="F742" s="47"/>
      <c r="G742" s="48"/>
      <c r="H742" s="48"/>
      <c r="I742" s="49"/>
    </row>
    <row r="743" spans="1:9" x14ac:dyDescent="0.25">
      <c r="A743" s="5"/>
      <c r="B743" s="5"/>
      <c r="C743" s="5"/>
      <c r="D743" s="6"/>
      <c r="E743" s="40"/>
      <c r="F743" s="47"/>
      <c r="G743" s="48"/>
      <c r="H743" s="48"/>
      <c r="I743" s="49"/>
    </row>
    <row r="744" spans="1:9" x14ac:dyDescent="0.25">
      <c r="A744" s="5"/>
      <c r="B744" s="5"/>
      <c r="C744" s="5"/>
      <c r="D744" s="6"/>
      <c r="E744" s="40"/>
      <c r="F744" s="47"/>
      <c r="G744" s="48"/>
      <c r="H744" s="48"/>
      <c r="I744" s="49"/>
    </row>
    <row r="745" spans="1:9" x14ac:dyDescent="0.25">
      <c r="A745" s="5"/>
      <c r="B745" s="5"/>
      <c r="C745" s="5"/>
      <c r="D745" s="6"/>
      <c r="E745" s="40"/>
      <c r="F745" s="47"/>
      <c r="G745" s="48"/>
      <c r="H745" s="48"/>
      <c r="I745" s="49"/>
    </row>
    <row r="746" spans="1:9" x14ac:dyDescent="0.25">
      <c r="A746" s="5"/>
      <c r="B746" s="5"/>
      <c r="C746" s="5"/>
      <c r="D746" s="6"/>
      <c r="E746" s="40"/>
      <c r="F746" s="47"/>
      <c r="G746" s="48"/>
      <c r="H746" s="48"/>
      <c r="I746" s="49"/>
    </row>
    <row r="747" spans="1:9" x14ac:dyDescent="0.25">
      <c r="A747" s="5"/>
      <c r="B747" s="5"/>
      <c r="C747" s="5"/>
      <c r="D747" s="6"/>
      <c r="E747" s="40"/>
      <c r="F747" s="47"/>
      <c r="G747" s="48"/>
      <c r="H747" s="48"/>
      <c r="I747" s="49"/>
    </row>
    <row r="748" spans="1:9" x14ac:dyDescent="0.25">
      <c r="A748" s="5"/>
      <c r="B748" s="5"/>
      <c r="C748" s="5"/>
      <c r="D748" s="6"/>
      <c r="E748" s="40"/>
      <c r="F748" s="47"/>
      <c r="G748" s="48"/>
      <c r="H748" s="48"/>
      <c r="I748" s="49"/>
    </row>
    <row r="749" spans="1:9" x14ac:dyDescent="0.25">
      <c r="A749" s="5"/>
      <c r="B749" s="5"/>
      <c r="C749" s="5"/>
      <c r="D749" s="6"/>
      <c r="E749" s="40"/>
      <c r="F749" s="47"/>
      <c r="G749" s="48"/>
      <c r="H749" s="48"/>
      <c r="I749" s="49"/>
    </row>
    <row r="750" spans="1:9" x14ac:dyDescent="0.25">
      <c r="A750" s="5"/>
      <c r="B750" s="5"/>
      <c r="C750" s="5"/>
      <c r="D750" s="6"/>
      <c r="E750" s="40"/>
      <c r="F750" s="47"/>
      <c r="G750" s="48"/>
      <c r="H750" s="48"/>
      <c r="I750" s="49"/>
    </row>
    <row r="751" spans="1:9" x14ac:dyDescent="0.25">
      <c r="A751" s="5"/>
      <c r="B751" s="5"/>
      <c r="C751" s="5"/>
      <c r="D751" s="6"/>
      <c r="E751" s="40"/>
      <c r="F751" s="47"/>
      <c r="G751" s="48"/>
      <c r="H751" s="48"/>
      <c r="I751" s="49"/>
    </row>
    <row r="752" spans="1:9" x14ac:dyDescent="0.25">
      <c r="A752" s="5"/>
      <c r="B752" s="5"/>
      <c r="C752" s="5"/>
      <c r="D752" s="6"/>
      <c r="E752" s="40"/>
      <c r="F752" s="47"/>
      <c r="G752" s="48"/>
      <c r="H752" s="48"/>
      <c r="I752" s="49"/>
    </row>
    <row r="753" spans="1:9" x14ac:dyDescent="0.25">
      <c r="A753" s="5"/>
      <c r="B753" s="5"/>
      <c r="C753" s="5"/>
      <c r="D753" s="6"/>
      <c r="E753" s="40"/>
      <c r="F753" s="47"/>
      <c r="G753" s="48"/>
      <c r="H753" s="48"/>
      <c r="I753" s="49"/>
    </row>
    <row r="754" spans="1:9" x14ac:dyDescent="0.25">
      <c r="A754" s="5"/>
      <c r="B754" s="5"/>
      <c r="C754" s="5"/>
      <c r="D754" s="6"/>
      <c r="E754" s="40"/>
      <c r="F754" s="47"/>
      <c r="G754" s="48"/>
      <c r="H754" s="48"/>
      <c r="I754" s="49"/>
    </row>
    <row r="755" spans="1:9" x14ac:dyDescent="0.25">
      <c r="A755" s="5"/>
      <c r="B755" s="5"/>
      <c r="C755" s="5"/>
      <c r="D755" s="6"/>
      <c r="E755" s="40"/>
      <c r="F755" s="47"/>
      <c r="G755" s="48"/>
      <c r="H755" s="48"/>
      <c r="I755" s="49"/>
    </row>
    <row r="756" spans="1:9" x14ac:dyDescent="0.25">
      <c r="A756" s="5"/>
      <c r="B756" s="5"/>
      <c r="C756" s="5"/>
      <c r="D756" s="6"/>
      <c r="E756" s="40"/>
      <c r="F756" s="47"/>
      <c r="G756" s="48"/>
      <c r="H756" s="48"/>
      <c r="I756" s="49"/>
    </row>
    <row r="757" spans="1:9" x14ac:dyDescent="0.25">
      <c r="A757" s="5"/>
      <c r="B757" s="5"/>
      <c r="C757" s="5"/>
      <c r="D757" s="6"/>
      <c r="E757" s="40"/>
      <c r="F757" s="47"/>
      <c r="G757" s="48"/>
      <c r="H757" s="48"/>
      <c r="I757" s="49"/>
    </row>
    <row r="758" spans="1:9" x14ac:dyDescent="0.25">
      <c r="A758" s="5"/>
      <c r="B758" s="5"/>
      <c r="C758" s="5"/>
      <c r="D758" s="6"/>
      <c r="E758" s="40"/>
      <c r="F758" s="47"/>
      <c r="G758" s="48"/>
      <c r="H758" s="48"/>
      <c r="I758" s="49"/>
    </row>
    <row r="759" spans="1:9" x14ac:dyDescent="0.25">
      <c r="A759" s="5"/>
      <c r="B759" s="5"/>
      <c r="C759" s="5"/>
      <c r="D759" s="6"/>
      <c r="E759" s="40"/>
      <c r="F759" s="47"/>
      <c r="G759" s="48"/>
      <c r="H759" s="48"/>
      <c r="I759" s="49"/>
    </row>
    <row r="760" spans="1:9" x14ac:dyDescent="0.25">
      <c r="A760" s="5"/>
      <c r="B760" s="5"/>
      <c r="C760" s="5"/>
      <c r="D760" s="6"/>
      <c r="E760" s="40"/>
      <c r="F760" s="47"/>
      <c r="G760" s="48"/>
      <c r="H760" s="48"/>
      <c r="I760" s="49"/>
    </row>
    <row r="761" spans="1:9" x14ac:dyDescent="0.25">
      <c r="A761" s="5"/>
      <c r="B761" s="5"/>
      <c r="C761" s="5"/>
      <c r="D761" s="6"/>
      <c r="E761" s="40"/>
      <c r="F761" s="47"/>
      <c r="G761" s="48"/>
      <c r="H761" s="48"/>
      <c r="I761" s="49"/>
    </row>
    <row r="762" spans="1:9" x14ac:dyDescent="0.25">
      <c r="A762" s="5"/>
      <c r="B762" s="5"/>
      <c r="C762" s="5"/>
      <c r="D762" s="6"/>
      <c r="E762" s="40"/>
      <c r="F762" s="47"/>
      <c r="G762" s="48"/>
      <c r="H762" s="48"/>
      <c r="I762" s="49"/>
    </row>
    <row r="763" spans="1:9" x14ac:dyDescent="0.25">
      <c r="A763" s="5"/>
      <c r="B763" s="5"/>
      <c r="C763" s="5"/>
      <c r="D763" s="6"/>
      <c r="E763" s="40"/>
      <c r="F763" s="47"/>
      <c r="G763" s="48"/>
      <c r="H763" s="48"/>
      <c r="I763" s="49"/>
    </row>
    <row r="764" spans="1:9" x14ac:dyDescent="0.25">
      <c r="A764" s="5"/>
      <c r="B764" s="5"/>
      <c r="C764" s="5"/>
      <c r="D764" s="6"/>
      <c r="E764" s="40"/>
      <c r="F764" s="47"/>
      <c r="G764" s="48"/>
      <c r="H764" s="48"/>
      <c r="I764" s="49"/>
    </row>
    <row r="765" spans="1:9" x14ac:dyDescent="0.25">
      <c r="A765" s="5"/>
      <c r="B765" s="5"/>
      <c r="C765" s="5"/>
      <c r="D765" s="6"/>
      <c r="E765" s="40"/>
      <c r="F765" s="47"/>
      <c r="G765" s="48"/>
      <c r="H765" s="48"/>
      <c r="I765" s="49"/>
    </row>
    <row r="766" spans="1:9" x14ac:dyDescent="0.25">
      <c r="A766" s="5"/>
      <c r="B766" s="5"/>
      <c r="C766" s="5"/>
      <c r="D766" s="6"/>
      <c r="E766" s="40"/>
      <c r="F766" s="47"/>
      <c r="G766" s="48"/>
      <c r="H766" s="48"/>
      <c r="I766" s="49"/>
    </row>
    <row r="767" spans="1:9" x14ac:dyDescent="0.25">
      <c r="A767" s="5"/>
      <c r="B767" s="5"/>
      <c r="C767" s="5"/>
      <c r="D767" s="6"/>
      <c r="E767" s="40"/>
      <c r="F767" s="47"/>
      <c r="G767" s="48"/>
      <c r="H767" s="48"/>
      <c r="I767" s="49"/>
    </row>
    <row r="768" spans="1:9" x14ac:dyDescent="0.25">
      <c r="A768" s="5"/>
      <c r="B768" s="5"/>
      <c r="C768" s="5"/>
      <c r="D768" s="6"/>
      <c r="E768" s="40"/>
      <c r="F768" s="47"/>
      <c r="G768" s="48"/>
      <c r="H768" s="48"/>
      <c r="I768" s="49"/>
    </row>
    <row r="769" spans="1:9" x14ac:dyDescent="0.25">
      <c r="A769" s="5"/>
      <c r="B769" s="5"/>
      <c r="C769" s="5"/>
      <c r="D769" s="6"/>
      <c r="E769" s="40"/>
      <c r="F769" s="47"/>
      <c r="G769" s="48"/>
      <c r="H769" s="48"/>
      <c r="I769" s="49"/>
    </row>
    <row r="770" spans="1:9" x14ac:dyDescent="0.25">
      <c r="A770" s="5"/>
      <c r="B770" s="5"/>
      <c r="C770" s="5"/>
      <c r="D770" s="6"/>
      <c r="E770" s="40"/>
      <c r="F770" s="47"/>
      <c r="G770" s="48"/>
      <c r="H770" s="48"/>
      <c r="I770" s="49"/>
    </row>
    <row r="771" spans="1:9" x14ac:dyDescent="0.25">
      <c r="A771" s="5"/>
      <c r="B771" s="5"/>
      <c r="C771" s="5"/>
      <c r="D771" s="6"/>
      <c r="E771" s="40"/>
      <c r="F771" s="47"/>
      <c r="G771" s="48"/>
      <c r="H771" s="48"/>
      <c r="I771" s="49"/>
    </row>
    <row r="772" spans="1:9" x14ac:dyDescent="0.25">
      <c r="A772" s="5"/>
      <c r="B772" s="5"/>
      <c r="C772" s="5"/>
      <c r="D772" s="6"/>
      <c r="E772" s="40"/>
      <c r="F772" s="47"/>
      <c r="G772" s="48"/>
      <c r="H772" s="48"/>
      <c r="I772" s="49"/>
    </row>
    <row r="773" spans="1:9" x14ac:dyDescent="0.25">
      <c r="A773" s="5"/>
      <c r="B773" s="5"/>
      <c r="C773" s="5"/>
      <c r="D773" s="6"/>
      <c r="E773" s="40"/>
      <c r="F773" s="47"/>
      <c r="G773" s="48"/>
      <c r="H773" s="48"/>
      <c r="I773" s="49"/>
    </row>
    <row r="774" spans="1:9" x14ac:dyDescent="0.25">
      <c r="A774" s="5"/>
      <c r="B774" s="5"/>
      <c r="C774" s="5"/>
      <c r="D774" s="6"/>
      <c r="E774" s="40"/>
      <c r="F774" s="47"/>
      <c r="G774" s="48"/>
      <c r="H774" s="48"/>
      <c r="I774" s="49"/>
    </row>
    <row r="775" spans="1:9" x14ac:dyDescent="0.25">
      <c r="A775" s="5"/>
      <c r="B775" s="5"/>
      <c r="C775" s="5"/>
      <c r="D775" s="6"/>
      <c r="E775" s="40"/>
      <c r="F775" s="47"/>
      <c r="G775" s="48"/>
      <c r="H775" s="48"/>
      <c r="I775" s="49"/>
    </row>
    <row r="776" spans="1:9" x14ac:dyDescent="0.25">
      <c r="A776" s="5"/>
      <c r="B776" s="5"/>
      <c r="C776" s="5"/>
      <c r="D776" s="6"/>
      <c r="E776" s="40"/>
      <c r="F776" s="47"/>
      <c r="G776" s="48"/>
      <c r="H776" s="48"/>
      <c r="I776" s="49"/>
    </row>
    <row r="777" spans="1:9" x14ac:dyDescent="0.25">
      <c r="A777" s="5"/>
      <c r="B777" s="5"/>
      <c r="C777" s="5"/>
      <c r="D777" s="6"/>
      <c r="E777" s="40"/>
      <c r="F777" s="47"/>
      <c r="G777" s="48"/>
      <c r="H777" s="48"/>
      <c r="I777" s="49"/>
    </row>
    <row r="778" spans="1:9" x14ac:dyDescent="0.25">
      <c r="A778" s="5"/>
      <c r="B778" s="5"/>
      <c r="C778" s="5"/>
      <c r="D778" s="6"/>
      <c r="E778" s="40"/>
      <c r="F778" s="47"/>
      <c r="G778" s="48"/>
      <c r="H778" s="48"/>
      <c r="I778" s="49"/>
    </row>
    <row r="779" spans="1:9" x14ac:dyDescent="0.25">
      <c r="A779" s="5"/>
      <c r="B779" s="5"/>
      <c r="C779" s="5"/>
      <c r="D779" s="6"/>
      <c r="E779" s="40"/>
      <c r="F779" s="47"/>
      <c r="G779" s="48"/>
      <c r="H779" s="48"/>
      <c r="I779" s="49"/>
    </row>
    <row r="780" spans="1:9" x14ac:dyDescent="0.25">
      <c r="A780" s="5"/>
      <c r="B780" s="5"/>
      <c r="C780" s="5"/>
      <c r="D780" s="6"/>
      <c r="E780" s="40"/>
      <c r="F780" s="47"/>
      <c r="G780" s="48"/>
      <c r="H780" s="48"/>
      <c r="I780" s="49"/>
    </row>
    <row r="781" spans="1:9" x14ac:dyDescent="0.25">
      <c r="A781" s="5"/>
      <c r="B781" s="5"/>
      <c r="C781" s="5"/>
      <c r="D781" s="6"/>
      <c r="E781" s="40"/>
      <c r="F781" s="47"/>
      <c r="G781" s="48"/>
      <c r="H781" s="48"/>
      <c r="I781" s="49"/>
    </row>
    <row r="782" spans="1:9" x14ac:dyDescent="0.25">
      <c r="A782" s="5"/>
      <c r="B782" s="5"/>
      <c r="C782" s="5"/>
      <c r="D782" s="6"/>
      <c r="E782" s="40"/>
      <c r="F782" s="47"/>
      <c r="G782" s="48"/>
      <c r="H782" s="48"/>
      <c r="I782" s="49"/>
    </row>
    <row r="783" spans="1:9" x14ac:dyDescent="0.25">
      <c r="A783" s="5"/>
      <c r="B783" s="5"/>
      <c r="C783" s="5"/>
      <c r="D783" s="6"/>
      <c r="E783" s="40"/>
      <c r="F783" s="47"/>
      <c r="G783" s="48"/>
      <c r="H783" s="48"/>
      <c r="I783" s="49"/>
    </row>
    <row r="784" spans="1:9" x14ac:dyDescent="0.25">
      <c r="A784" s="5"/>
      <c r="B784" s="5"/>
      <c r="C784" s="5"/>
      <c r="D784" s="6"/>
      <c r="E784" s="40"/>
      <c r="F784" s="47"/>
      <c r="G784" s="48"/>
      <c r="H784" s="48"/>
      <c r="I784" s="49"/>
    </row>
    <row r="785" spans="1:9" x14ac:dyDescent="0.25">
      <c r="A785" s="5"/>
      <c r="B785" s="5"/>
      <c r="C785" s="5"/>
      <c r="D785" s="6"/>
      <c r="E785" s="40"/>
      <c r="F785" s="47"/>
      <c r="G785" s="48"/>
      <c r="H785" s="48"/>
      <c r="I785" s="49"/>
    </row>
    <row r="786" spans="1:9" x14ac:dyDescent="0.25">
      <c r="A786" s="5"/>
      <c r="B786" s="5"/>
      <c r="C786" s="5"/>
      <c r="D786" s="6"/>
      <c r="E786" s="40"/>
      <c r="F786" s="47"/>
      <c r="G786" s="48"/>
      <c r="H786" s="48"/>
      <c r="I786" s="49"/>
    </row>
    <row r="787" spans="1:9" x14ac:dyDescent="0.25">
      <c r="A787" s="5"/>
      <c r="B787" s="5"/>
      <c r="C787" s="5"/>
      <c r="D787" s="6"/>
      <c r="E787" s="40"/>
      <c r="F787" s="47"/>
      <c r="G787" s="48"/>
      <c r="H787" s="48"/>
      <c r="I787" s="49"/>
    </row>
    <row r="788" spans="1:9" x14ac:dyDescent="0.25">
      <c r="A788" s="5"/>
      <c r="B788" s="5"/>
      <c r="C788" s="5"/>
      <c r="D788" s="6"/>
      <c r="E788" s="40"/>
      <c r="F788" s="47"/>
      <c r="G788" s="48"/>
      <c r="H788" s="48"/>
      <c r="I788" s="49"/>
    </row>
    <row r="789" spans="1:9" x14ac:dyDescent="0.25">
      <c r="A789" s="5"/>
      <c r="B789" s="5"/>
      <c r="C789" s="5"/>
      <c r="D789" s="6"/>
      <c r="E789" s="40"/>
      <c r="F789" s="47"/>
      <c r="G789" s="48"/>
      <c r="H789" s="48"/>
      <c r="I789" s="49"/>
    </row>
    <row r="790" spans="1:9" x14ac:dyDescent="0.25">
      <c r="A790" s="5"/>
      <c r="B790" s="5"/>
      <c r="C790" s="5"/>
      <c r="D790" s="6"/>
      <c r="E790" s="40"/>
      <c r="F790" s="47"/>
      <c r="G790" s="48"/>
      <c r="H790" s="48"/>
      <c r="I790" s="49"/>
    </row>
    <row r="791" spans="1:9" x14ac:dyDescent="0.25">
      <c r="A791" s="5"/>
      <c r="B791" s="5"/>
      <c r="C791" s="5"/>
      <c r="D791" s="6"/>
      <c r="E791" s="40"/>
      <c r="F791" s="47"/>
      <c r="G791" s="48"/>
      <c r="H791" s="48"/>
      <c r="I791" s="49"/>
    </row>
    <row r="792" spans="1:9" x14ac:dyDescent="0.25">
      <c r="A792" s="5"/>
      <c r="B792" s="5"/>
      <c r="C792" s="5"/>
      <c r="D792" s="6"/>
      <c r="E792" s="40"/>
      <c r="F792" s="47"/>
      <c r="G792" s="48"/>
      <c r="H792" s="48"/>
      <c r="I792" s="49"/>
    </row>
    <row r="793" spans="1:9" x14ac:dyDescent="0.25">
      <c r="A793" s="5"/>
      <c r="B793" s="5"/>
      <c r="C793" s="5"/>
      <c r="D793" s="6"/>
      <c r="E793" s="40"/>
      <c r="F793" s="47"/>
      <c r="G793" s="48"/>
      <c r="H793" s="48"/>
      <c r="I793" s="49"/>
    </row>
    <row r="794" spans="1:9" x14ac:dyDescent="0.25">
      <c r="A794" s="5"/>
      <c r="B794" s="5"/>
      <c r="C794" s="5"/>
      <c r="D794" s="6"/>
      <c r="E794" s="40"/>
      <c r="F794" s="47"/>
      <c r="G794" s="48"/>
      <c r="H794" s="48"/>
      <c r="I794" s="49"/>
    </row>
    <row r="795" spans="1:9" x14ac:dyDescent="0.25">
      <c r="A795" s="5"/>
      <c r="B795" s="5"/>
      <c r="C795" s="5"/>
      <c r="D795" s="6"/>
      <c r="E795" s="40"/>
      <c r="F795" s="47"/>
      <c r="G795" s="48"/>
      <c r="H795" s="48"/>
      <c r="I795" s="49"/>
    </row>
    <row r="796" spans="1:9" x14ac:dyDescent="0.25">
      <c r="A796" s="5"/>
      <c r="B796" s="5"/>
      <c r="C796" s="5"/>
      <c r="D796" s="6"/>
      <c r="E796" s="40"/>
      <c r="F796" s="47"/>
      <c r="G796" s="48"/>
      <c r="H796" s="48"/>
      <c r="I796" s="49"/>
    </row>
    <row r="797" spans="1:9" x14ac:dyDescent="0.25">
      <c r="A797" s="5"/>
      <c r="B797" s="5"/>
      <c r="C797" s="5"/>
      <c r="D797" s="6"/>
      <c r="E797" s="40"/>
      <c r="F797" s="47"/>
      <c r="G797" s="48"/>
      <c r="H797" s="48"/>
      <c r="I797" s="49"/>
    </row>
    <row r="798" spans="1:9" x14ac:dyDescent="0.25">
      <c r="A798" s="5"/>
      <c r="B798" s="5"/>
      <c r="C798" s="5"/>
      <c r="D798" s="6"/>
      <c r="E798" s="40"/>
      <c r="F798" s="47"/>
      <c r="G798" s="48"/>
      <c r="H798" s="48"/>
      <c r="I798" s="49"/>
    </row>
    <row r="799" spans="1:9" x14ac:dyDescent="0.25">
      <c r="A799" s="5"/>
      <c r="B799" s="5"/>
      <c r="C799" s="5"/>
      <c r="D799" s="6"/>
      <c r="E799" s="40"/>
      <c r="F799" s="47"/>
      <c r="G799" s="48"/>
      <c r="H799" s="48"/>
      <c r="I799" s="49"/>
    </row>
    <row r="800" spans="1:9" x14ac:dyDescent="0.25">
      <c r="A800" s="5"/>
      <c r="B800" s="5"/>
      <c r="C800" s="5"/>
      <c r="D800" s="6"/>
      <c r="E800" s="40"/>
      <c r="F800" s="47"/>
      <c r="G800" s="48"/>
      <c r="H800" s="48"/>
      <c r="I800" s="49"/>
    </row>
    <row r="801" spans="1:9" x14ac:dyDescent="0.25">
      <c r="A801" s="5"/>
      <c r="B801" s="5"/>
      <c r="C801" s="5"/>
      <c r="D801" s="6"/>
      <c r="E801" s="40"/>
      <c r="F801" s="47"/>
      <c r="G801" s="48"/>
      <c r="H801" s="48"/>
      <c r="I801" s="49"/>
    </row>
    <row r="802" spans="1:9" x14ac:dyDescent="0.25">
      <c r="A802" s="5"/>
      <c r="B802" s="5"/>
      <c r="C802" s="5"/>
      <c r="D802" s="6"/>
      <c r="E802" s="40"/>
      <c r="F802" s="47"/>
      <c r="G802" s="48"/>
      <c r="H802" s="48"/>
      <c r="I802" s="49"/>
    </row>
    <row r="803" spans="1:9" x14ac:dyDescent="0.25">
      <c r="A803" s="5"/>
      <c r="B803" s="5"/>
      <c r="C803" s="5"/>
      <c r="D803" s="6"/>
      <c r="E803" s="40"/>
      <c r="F803" s="47"/>
      <c r="G803" s="48"/>
      <c r="H803" s="48"/>
      <c r="I803" s="49"/>
    </row>
    <row r="804" spans="1:9" x14ac:dyDescent="0.25">
      <c r="A804" s="5"/>
      <c r="B804" s="5"/>
      <c r="C804" s="5"/>
      <c r="D804" s="6"/>
      <c r="E804" s="40"/>
      <c r="F804" s="47"/>
      <c r="G804" s="48"/>
      <c r="H804" s="48"/>
      <c r="I804" s="49"/>
    </row>
    <row r="805" spans="1:9" x14ac:dyDescent="0.25">
      <c r="A805" s="5"/>
      <c r="B805" s="5"/>
      <c r="C805" s="5"/>
      <c r="D805" s="6"/>
      <c r="E805" s="40"/>
      <c r="F805" s="47"/>
      <c r="G805" s="48"/>
      <c r="H805" s="48"/>
      <c r="I805" s="49"/>
    </row>
    <row r="806" spans="1:9" x14ac:dyDescent="0.25">
      <c r="A806" s="5"/>
      <c r="B806" s="5"/>
      <c r="C806" s="5"/>
      <c r="D806" s="6"/>
      <c r="E806" s="40"/>
      <c r="F806" s="47"/>
      <c r="G806" s="48"/>
      <c r="H806" s="48"/>
      <c r="I806" s="49"/>
    </row>
    <row r="807" spans="1:9" x14ac:dyDescent="0.25">
      <c r="A807" s="5"/>
      <c r="B807" s="5"/>
      <c r="C807" s="5"/>
      <c r="D807" s="6"/>
      <c r="E807" s="40"/>
      <c r="F807" s="47"/>
      <c r="G807" s="48"/>
      <c r="H807" s="48"/>
      <c r="I807" s="49"/>
    </row>
    <row r="808" spans="1:9" x14ac:dyDescent="0.25">
      <c r="A808" s="5"/>
      <c r="B808" s="5"/>
      <c r="C808" s="5"/>
      <c r="D808" s="6"/>
      <c r="E808" s="40"/>
      <c r="F808" s="47"/>
      <c r="G808" s="48"/>
      <c r="H808" s="48"/>
      <c r="I808" s="49"/>
    </row>
    <row r="809" spans="1:9" x14ac:dyDescent="0.25">
      <c r="A809" s="5"/>
      <c r="B809" s="5"/>
      <c r="C809" s="5"/>
      <c r="D809" s="6"/>
      <c r="E809" s="40"/>
      <c r="F809" s="47"/>
      <c r="G809" s="48"/>
      <c r="H809" s="48"/>
      <c r="I809" s="49"/>
    </row>
    <row r="810" spans="1:9" x14ac:dyDescent="0.25">
      <c r="A810" s="5"/>
      <c r="B810" s="5"/>
      <c r="C810" s="5"/>
      <c r="D810" s="6"/>
      <c r="E810" s="40"/>
      <c r="F810" s="47"/>
      <c r="G810" s="48"/>
      <c r="H810" s="48"/>
      <c r="I810" s="49"/>
    </row>
    <row r="811" spans="1:9" x14ac:dyDescent="0.25">
      <c r="A811" s="5"/>
      <c r="B811" s="5"/>
      <c r="C811" s="5"/>
      <c r="D811" s="6"/>
      <c r="E811" s="40"/>
      <c r="F811" s="47"/>
      <c r="G811" s="48"/>
      <c r="H811" s="48"/>
      <c r="I811" s="49"/>
    </row>
    <row r="812" spans="1:9" x14ac:dyDescent="0.25">
      <c r="A812" s="5"/>
      <c r="B812" s="5"/>
      <c r="C812" s="5"/>
      <c r="D812" s="6"/>
      <c r="E812" s="40"/>
      <c r="F812" s="47"/>
      <c r="G812" s="48"/>
      <c r="H812" s="48"/>
      <c r="I812" s="49"/>
    </row>
    <row r="813" spans="1:9" x14ac:dyDescent="0.25">
      <c r="A813" s="5"/>
      <c r="B813" s="5"/>
      <c r="C813" s="5"/>
      <c r="D813" s="6"/>
      <c r="E813" s="40"/>
      <c r="F813" s="47"/>
      <c r="G813" s="48"/>
      <c r="H813" s="48"/>
      <c r="I813" s="49"/>
    </row>
    <row r="814" spans="1:9" x14ac:dyDescent="0.25">
      <c r="A814" s="5"/>
      <c r="B814" s="5"/>
      <c r="C814" s="5"/>
      <c r="D814" s="6"/>
      <c r="E814" s="40"/>
      <c r="F814" s="47"/>
      <c r="G814" s="48"/>
      <c r="H814" s="48"/>
      <c r="I814" s="49"/>
    </row>
    <row r="815" spans="1:9" x14ac:dyDescent="0.25">
      <c r="A815" s="5"/>
      <c r="B815" s="5"/>
      <c r="C815" s="5"/>
      <c r="D815" s="6"/>
      <c r="E815" s="40"/>
      <c r="F815" s="47"/>
      <c r="G815" s="48"/>
      <c r="H815" s="48"/>
      <c r="I815" s="49"/>
    </row>
    <row r="816" spans="1:9" x14ac:dyDescent="0.25">
      <c r="A816" s="5"/>
      <c r="B816" s="5"/>
      <c r="C816" s="5"/>
      <c r="D816" s="6"/>
      <c r="E816" s="40"/>
      <c r="F816" s="47"/>
      <c r="G816" s="48"/>
      <c r="H816" s="48"/>
      <c r="I816" s="49"/>
    </row>
    <row r="817" spans="1:9" x14ac:dyDescent="0.25">
      <c r="A817" s="5"/>
      <c r="B817" s="5"/>
      <c r="C817" s="5"/>
      <c r="D817" s="6"/>
      <c r="E817" s="40"/>
      <c r="F817" s="47"/>
      <c r="G817" s="48"/>
      <c r="H817" s="48"/>
      <c r="I817" s="49"/>
    </row>
    <row r="818" spans="1:9" x14ac:dyDescent="0.25">
      <c r="A818" s="5"/>
      <c r="B818" s="5"/>
      <c r="C818" s="5"/>
      <c r="D818" s="6"/>
      <c r="E818" s="40"/>
      <c r="F818" s="47"/>
      <c r="G818" s="48"/>
      <c r="H818" s="48"/>
      <c r="I818" s="49"/>
    </row>
    <row r="819" spans="1:9" x14ac:dyDescent="0.25">
      <c r="A819" s="5"/>
      <c r="B819" s="5"/>
      <c r="C819" s="5"/>
      <c r="D819" s="6"/>
      <c r="E819" s="40"/>
      <c r="F819" s="47"/>
      <c r="G819" s="48"/>
      <c r="H819" s="48"/>
      <c r="I819" s="49"/>
    </row>
    <row r="820" spans="1:9" x14ac:dyDescent="0.25">
      <c r="A820" s="5"/>
      <c r="B820" s="5"/>
      <c r="C820" s="5"/>
      <c r="D820" s="6"/>
      <c r="E820" s="40"/>
      <c r="F820" s="47"/>
      <c r="G820" s="48"/>
      <c r="H820" s="48"/>
      <c r="I820" s="49"/>
    </row>
    <row r="821" spans="1:9" x14ac:dyDescent="0.25">
      <c r="A821" s="5"/>
      <c r="B821" s="5"/>
      <c r="C821" s="5"/>
      <c r="D821" s="6"/>
      <c r="E821" s="40"/>
      <c r="F821" s="47"/>
      <c r="G821" s="48"/>
      <c r="H821" s="48"/>
      <c r="I821" s="49"/>
    </row>
    <row r="822" spans="1:9" x14ac:dyDescent="0.25">
      <c r="A822" s="5"/>
      <c r="B822" s="5"/>
      <c r="C822" s="5"/>
      <c r="D822" s="6"/>
      <c r="E822" s="40"/>
      <c r="F822" s="47"/>
      <c r="G822" s="48"/>
      <c r="H822" s="48"/>
      <c r="I822" s="49"/>
    </row>
    <row r="823" spans="1:9" x14ac:dyDescent="0.25">
      <c r="A823" s="5"/>
      <c r="B823" s="5"/>
      <c r="C823" s="5"/>
      <c r="D823" s="6"/>
      <c r="E823" s="40"/>
      <c r="F823" s="47"/>
      <c r="G823" s="48"/>
      <c r="H823" s="48"/>
      <c r="I823" s="49"/>
    </row>
    <row r="824" spans="1:9" x14ac:dyDescent="0.25">
      <c r="A824" s="5"/>
      <c r="B824" s="5"/>
      <c r="C824" s="5"/>
      <c r="D824" s="6"/>
      <c r="E824" s="40"/>
      <c r="F824" s="47"/>
      <c r="G824" s="48"/>
      <c r="H824" s="48"/>
      <c r="I824" s="49"/>
    </row>
    <row r="825" spans="1:9" x14ac:dyDescent="0.25">
      <c r="A825" s="5"/>
      <c r="B825" s="5"/>
      <c r="C825" s="5"/>
      <c r="D825" s="6"/>
      <c r="E825" s="40"/>
      <c r="F825" s="47"/>
      <c r="G825" s="48"/>
      <c r="H825" s="48"/>
      <c r="I825" s="49"/>
    </row>
    <row r="826" spans="1:9" x14ac:dyDescent="0.25">
      <c r="A826" s="5"/>
      <c r="B826" s="5"/>
      <c r="C826" s="5"/>
      <c r="D826" s="6"/>
      <c r="E826" s="40"/>
      <c r="F826" s="47"/>
      <c r="G826" s="48"/>
      <c r="H826" s="48"/>
      <c r="I826" s="49"/>
    </row>
    <row r="827" spans="1:9" x14ac:dyDescent="0.25">
      <c r="A827" s="5"/>
      <c r="B827" s="5"/>
      <c r="C827" s="5"/>
      <c r="D827" s="6"/>
      <c r="E827" s="40"/>
      <c r="F827" s="47"/>
      <c r="G827" s="48"/>
      <c r="H827" s="48"/>
      <c r="I827" s="49"/>
    </row>
    <row r="828" spans="1:9" x14ac:dyDescent="0.25">
      <c r="A828" s="5"/>
      <c r="B828" s="5"/>
      <c r="C828" s="5"/>
      <c r="D828" s="6"/>
      <c r="E828" s="40"/>
      <c r="F828" s="47"/>
      <c r="G828" s="48"/>
      <c r="H828" s="48"/>
      <c r="I828" s="49"/>
    </row>
    <row r="829" spans="1:9" x14ac:dyDescent="0.25">
      <c r="A829" s="5"/>
      <c r="B829" s="5"/>
      <c r="C829" s="5"/>
      <c r="D829" s="6"/>
      <c r="E829" s="40"/>
      <c r="F829" s="47"/>
      <c r="G829" s="48"/>
      <c r="H829" s="48"/>
      <c r="I829" s="49"/>
    </row>
    <row r="830" spans="1:9" x14ac:dyDescent="0.25">
      <c r="A830" s="5"/>
      <c r="B830" s="5"/>
      <c r="C830" s="5"/>
      <c r="D830" s="6"/>
      <c r="E830" s="40"/>
      <c r="F830" s="47"/>
      <c r="G830" s="48"/>
      <c r="H830" s="48"/>
      <c r="I830" s="49"/>
    </row>
    <row r="831" spans="1:9" x14ac:dyDescent="0.25">
      <c r="A831" s="5"/>
      <c r="B831" s="5"/>
      <c r="C831" s="5"/>
      <c r="D831" s="6"/>
      <c r="E831" s="40"/>
      <c r="F831" s="47"/>
      <c r="G831" s="48"/>
      <c r="H831" s="48"/>
      <c r="I831" s="49"/>
    </row>
    <row r="832" spans="1:9" x14ac:dyDescent="0.25">
      <c r="A832" s="5"/>
      <c r="B832" s="5"/>
      <c r="C832" s="5"/>
      <c r="D832" s="6"/>
      <c r="E832" s="40"/>
      <c r="F832" s="47"/>
      <c r="G832" s="48"/>
      <c r="H832" s="48"/>
      <c r="I832" s="49"/>
    </row>
    <row r="833" spans="1:9" x14ac:dyDescent="0.25">
      <c r="A833" s="5"/>
      <c r="B833" s="5"/>
      <c r="C833" s="5"/>
      <c r="D833" s="6"/>
      <c r="E833" s="40"/>
      <c r="F833" s="47"/>
      <c r="G833" s="48"/>
      <c r="H833" s="48"/>
      <c r="I833" s="49"/>
    </row>
    <row r="834" spans="1:9" x14ac:dyDescent="0.25">
      <c r="A834" s="5"/>
      <c r="B834" s="5"/>
      <c r="C834" s="5"/>
      <c r="D834" s="6"/>
      <c r="E834" s="40"/>
      <c r="F834" s="47"/>
      <c r="G834" s="48"/>
      <c r="H834" s="48"/>
      <c r="I834" s="49"/>
    </row>
    <row r="835" spans="1:9" x14ac:dyDescent="0.25">
      <c r="A835" s="5"/>
      <c r="B835" s="5"/>
      <c r="C835" s="5"/>
      <c r="D835" s="6"/>
      <c r="E835" s="40"/>
      <c r="F835" s="47"/>
      <c r="G835" s="48"/>
      <c r="H835" s="48"/>
      <c r="I835" s="49"/>
    </row>
    <row r="836" spans="1:9" x14ac:dyDescent="0.25">
      <c r="A836" s="5"/>
      <c r="B836" s="5"/>
      <c r="C836" s="5"/>
      <c r="D836" s="6"/>
      <c r="E836" s="40"/>
      <c r="F836" s="47"/>
      <c r="G836" s="48"/>
      <c r="H836" s="48"/>
      <c r="I836" s="49"/>
    </row>
    <row r="837" spans="1:9" x14ac:dyDescent="0.25">
      <c r="A837" s="5"/>
      <c r="B837" s="5"/>
      <c r="C837" s="5"/>
      <c r="D837" s="6"/>
      <c r="E837" s="40"/>
      <c r="F837" s="47"/>
      <c r="G837" s="48"/>
      <c r="H837" s="48"/>
      <c r="I837" s="49"/>
    </row>
    <row r="838" spans="1:9" x14ac:dyDescent="0.25">
      <c r="A838" s="5"/>
      <c r="B838" s="5"/>
      <c r="C838" s="5"/>
      <c r="D838" s="6"/>
      <c r="E838" s="40"/>
      <c r="F838" s="47"/>
      <c r="G838" s="48"/>
      <c r="H838" s="48"/>
      <c r="I838" s="49"/>
    </row>
    <row r="839" spans="1:9" x14ac:dyDescent="0.25">
      <c r="A839" s="5"/>
      <c r="B839" s="5"/>
      <c r="C839" s="5"/>
      <c r="D839" s="6"/>
      <c r="E839" s="40"/>
      <c r="F839" s="47"/>
      <c r="G839" s="48"/>
      <c r="H839" s="48"/>
      <c r="I839" s="49"/>
    </row>
    <row r="840" spans="1:9" x14ac:dyDescent="0.25">
      <c r="A840" s="5"/>
      <c r="B840" s="5"/>
      <c r="C840" s="5"/>
      <c r="D840" s="6"/>
      <c r="E840" s="40"/>
      <c r="F840" s="47"/>
      <c r="G840" s="48"/>
      <c r="H840" s="48"/>
      <c r="I840" s="49"/>
    </row>
    <row r="841" spans="1:9" x14ac:dyDescent="0.25">
      <c r="A841" s="5"/>
      <c r="B841" s="5"/>
      <c r="C841" s="5"/>
      <c r="D841" s="6"/>
      <c r="E841" s="40"/>
      <c r="F841" s="47"/>
      <c r="G841" s="48"/>
      <c r="H841" s="48"/>
      <c r="I841" s="49"/>
    </row>
    <row r="842" spans="1:9" x14ac:dyDescent="0.25">
      <c r="A842" s="5"/>
      <c r="B842" s="5"/>
      <c r="C842" s="5"/>
      <c r="D842" s="6"/>
      <c r="E842" s="40"/>
      <c r="F842" s="47"/>
      <c r="G842" s="48"/>
      <c r="H842" s="48"/>
      <c r="I842" s="49"/>
    </row>
    <row r="843" spans="1:9" x14ac:dyDescent="0.25">
      <c r="A843" s="5"/>
      <c r="B843" s="5"/>
      <c r="C843" s="5"/>
      <c r="D843" s="6"/>
      <c r="E843" s="40"/>
      <c r="F843" s="47"/>
      <c r="G843" s="48"/>
      <c r="H843" s="48"/>
      <c r="I843" s="49"/>
    </row>
    <row r="844" spans="1:9" x14ac:dyDescent="0.25">
      <c r="A844" s="5"/>
      <c r="B844" s="5"/>
      <c r="C844" s="5"/>
      <c r="D844" s="6"/>
      <c r="E844" s="40"/>
      <c r="F844" s="47"/>
      <c r="G844" s="48"/>
      <c r="H844" s="48"/>
      <c r="I844" s="49"/>
    </row>
    <row r="845" spans="1:9" x14ac:dyDescent="0.25">
      <c r="A845" s="5"/>
      <c r="B845" s="5"/>
      <c r="C845" s="5"/>
      <c r="D845" s="6"/>
      <c r="E845" s="40"/>
      <c r="F845" s="47"/>
      <c r="G845" s="48"/>
      <c r="H845" s="48"/>
      <c r="I845" s="49"/>
    </row>
    <row r="846" spans="1:9" x14ac:dyDescent="0.25">
      <c r="A846" s="5"/>
      <c r="B846" s="5"/>
      <c r="C846" s="5"/>
      <c r="D846" s="6"/>
      <c r="E846" s="40"/>
      <c r="F846" s="47"/>
      <c r="G846" s="48"/>
      <c r="H846" s="48"/>
      <c r="I846" s="49"/>
    </row>
    <row r="847" spans="1:9" x14ac:dyDescent="0.25">
      <c r="A847" s="5"/>
      <c r="B847" s="5"/>
      <c r="C847" s="5"/>
      <c r="D847" s="6"/>
      <c r="E847" s="40"/>
      <c r="F847" s="47"/>
      <c r="G847" s="48"/>
      <c r="H847" s="48"/>
      <c r="I847" s="49"/>
    </row>
    <row r="848" spans="1:9" x14ac:dyDescent="0.25">
      <c r="A848" s="5"/>
      <c r="B848" s="5"/>
      <c r="C848" s="5"/>
      <c r="D848" s="6"/>
      <c r="E848" s="40"/>
      <c r="F848" s="47"/>
      <c r="G848" s="48"/>
      <c r="H848" s="48"/>
      <c r="I848" s="49"/>
    </row>
    <row r="849" spans="1:9" x14ac:dyDescent="0.25">
      <c r="A849" s="5"/>
      <c r="B849" s="5"/>
      <c r="C849" s="5"/>
      <c r="D849" s="6"/>
      <c r="E849" s="40"/>
      <c r="F849" s="47"/>
      <c r="G849" s="48"/>
      <c r="H849" s="48"/>
      <c r="I849" s="49"/>
    </row>
    <row r="850" spans="1:9" x14ac:dyDescent="0.25">
      <c r="A850" s="5"/>
      <c r="B850" s="5"/>
      <c r="C850" s="5"/>
      <c r="D850" s="6"/>
      <c r="E850" s="40"/>
      <c r="F850" s="47"/>
      <c r="G850" s="48"/>
      <c r="H850" s="48"/>
      <c r="I850" s="49"/>
    </row>
    <row r="851" spans="1:9" x14ac:dyDescent="0.25">
      <c r="A851" s="5"/>
      <c r="B851" s="5"/>
      <c r="C851" s="5"/>
      <c r="D851" s="6"/>
      <c r="E851" s="40"/>
      <c r="F851" s="47"/>
      <c r="G851" s="48"/>
      <c r="H851" s="48"/>
      <c r="I851" s="49"/>
    </row>
    <row r="852" spans="1:9" x14ac:dyDescent="0.25">
      <c r="A852" s="5"/>
      <c r="B852" s="5"/>
      <c r="C852" s="5"/>
      <c r="D852" s="6"/>
      <c r="E852" s="40"/>
      <c r="F852" s="47"/>
      <c r="G852" s="48"/>
      <c r="H852" s="48"/>
      <c r="I852" s="49"/>
    </row>
    <row r="853" spans="1:9" x14ac:dyDescent="0.25">
      <c r="A853" s="5"/>
      <c r="B853" s="5"/>
      <c r="C853" s="5"/>
      <c r="D853" s="6"/>
      <c r="E853" s="40"/>
      <c r="F853" s="47"/>
      <c r="G853" s="48"/>
      <c r="H853" s="48"/>
      <c r="I853" s="49"/>
    </row>
    <row r="854" spans="1:9" x14ac:dyDescent="0.25">
      <c r="A854" s="5"/>
      <c r="B854" s="5"/>
      <c r="C854" s="5"/>
      <c r="D854" s="6"/>
      <c r="E854" s="40"/>
      <c r="F854" s="47"/>
      <c r="G854" s="48"/>
      <c r="H854" s="48"/>
      <c r="I854" s="49"/>
    </row>
    <row r="855" spans="1:9" x14ac:dyDescent="0.25">
      <c r="A855" s="5"/>
      <c r="B855" s="5"/>
      <c r="C855" s="5"/>
      <c r="D855" s="6"/>
      <c r="E855" s="40"/>
      <c r="F855" s="47"/>
      <c r="G855" s="48"/>
      <c r="H855" s="48"/>
      <c r="I855" s="49"/>
    </row>
    <row r="856" spans="1:9" x14ac:dyDescent="0.25">
      <c r="A856" s="5"/>
      <c r="B856" s="5"/>
      <c r="C856" s="5"/>
      <c r="D856" s="6"/>
      <c r="E856" s="40"/>
      <c r="F856" s="47"/>
      <c r="G856" s="48"/>
      <c r="H856" s="48"/>
      <c r="I856" s="49"/>
    </row>
    <row r="857" spans="1:9" x14ac:dyDescent="0.25">
      <c r="A857" s="5"/>
      <c r="B857" s="5"/>
      <c r="C857" s="5"/>
      <c r="D857" s="6"/>
      <c r="E857" s="40"/>
      <c r="F857" s="47"/>
      <c r="G857" s="48"/>
      <c r="H857" s="48"/>
      <c r="I857" s="49"/>
    </row>
    <row r="858" spans="1:9" x14ac:dyDescent="0.25">
      <c r="A858" s="5"/>
      <c r="B858" s="5"/>
      <c r="C858" s="5"/>
      <c r="D858" s="6"/>
      <c r="E858" s="40"/>
      <c r="F858" s="47"/>
      <c r="G858" s="48"/>
      <c r="H858" s="48"/>
      <c r="I858" s="49"/>
    </row>
    <row r="859" spans="1:9" x14ac:dyDescent="0.25">
      <c r="A859" s="5"/>
      <c r="B859" s="5"/>
      <c r="C859" s="5"/>
      <c r="D859" s="6"/>
      <c r="E859" s="40"/>
      <c r="F859" s="47"/>
      <c r="G859" s="48"/>
      <c r="H859" s="48"/>
      <c r="I859" s="49"/>
    </row>
    <row r="860" spans="1:9" x14ac:dyDescent="0.25">
      <c r="A860" s="5"/>
      <c r="B860" s="5"/>
      <c r="C860" s="5"/>
      <c r="D860" s="6"/>
      <c r="E860" s="40"/>
      <c r="F860" s="47"/>
      <c r="G860" s="48"/>
      <c r="H860" s="48"/>
      <c r="I860" s="49"/>
    </row>
    <row r="861" spans="1:9" x14ac:dyDescent="0.25">
      <c r="A861" s="5"/>
      <c r="B861" s="5"/>
      <c r="C861" s="5"/>
      <c r="D861" s="6"/>
      <c r="E861" s="40"/>
      <c r="F861" s="47"/>
      <c r="G861" s="48"/>
      <c r="H861" s="48"/>
      <c r="I861" s="49"/>
    </row>
    <row r="862" spans="1:9" x14ac:dyDescent="0.25">
      <c r="A862" s="5"/>
      <c r="B862" s="5"/>
      <c r="C862" s="5"/>
      <c r="D862" s="6"/>
      <c r="E862" s="40"/>
      <c r="F862" s="47"/>
      <c r="G862" s="48"/>
      <c r="H862" s="48"/>
      <c r="I862" s="49"/>
    </row>
    <row r="863" spans="1:9" x14ac:dyDescent="0.25">
      <c r="A863" s="5"/>
      <c r="B863" s="5"/>
      <c r="C863" s="5"/>
      <c r="D863" s="6"/>
      <c r="E863" s="40"/>
      <c r="F863" s="47"/>
      <c r="G863" s="48"/>
      <c r="H863" s="48"/>
      <c r="I863" s="49"/>
    </row>
    <row r="864" spans="1:9" x14ac:dyDescent="0.25">
      <c r="A864" s="5"/>
      <c r="B864" s="5"/>
      <c r="C864" s="5"/>
      <c r="D864" s="6"/>
      <c r="E864" s="40"/>
      <c r="F864" s="47"/>
      <c r="G864" s="48"/>
      <c r="H864" s="48"/>
      <c r="I864" s="49"/>
    </row>
    <row r="865" spans="1:9" x14ac:dyDescent="0.25">
      <c r="A865" s="5"/>
      <c r="B865" s="5"/>
      <c r="C865" s="5"/>
      <c r="D865" s="6"/>
      <c r="E865" s="40"/>
      <c r="F865" s="47"/>
      <c r="G865" s="48"/>
      <c r="H865" s="48"/>
      <c r="I865" s="49"/>
    </row>
    <row r="866" spans="1:9" x14ac:dyDescent="0.25">
      <c r="A866" s="5"/>
      <c r="B866" s="5"/>
      <c r="C866" s="5"/>
      <c r="D866" s="6"/>
      <c r="E866" s="40"/>
      <c r="F866" s="47"/>
      <c r="G866" s="48"/>
      <c r="H866" s="48"/>
      <c r="I866" s="49"/>
    </row>
    <row r="867" spans="1:9" x14ac:dyDescent="0.25">
      <c r="A867" s="5"/>
      <c r="B867" s="5"/>
      <c r="C867" s="5"/>
      <c r="D867" s="6"/>
      <c r="E867" s="40"/>
      <c r="F867" s="47"/>
      <c r="G867" s="48"/>
      <c r="H867" s="48"/>
      <c r="I867" s="49"/>
    </row>
    <row r="868" spans="1:9" x14ac:dyDescent="0.25">
      <c r="A868" s="5"/>
      <c r="B868" s="5"/>
      <c r="C868" s="5"/>
      <c r="D868" s="6"/>
      <c r="E868" s="40"/>
      <c r="F868" s="47"/>
      <c r="G868" s="48"/>
      <c r="H868" s="48"/>
      <c r="I868" s="49"/>
    </row>
    <row r="869" spans="1:9" x14ac:dyDescent="0.25">
      <c r="A869" s="5"/>
      <c r="B869" s="5"/>
      <c r="C869" s="5"/>
      <c r="D869" s="6"/>
      <c r="E869" s="40"/>
      <c r="F869" s="47"/>
      <c r="G869" s="48"/>
      <c r="H869" s="48"/>
      <c r="I869" s="49"/>
    </row>
    <row r="870" spans="1:9" x14ac:dyDescent="0.25">
      <c r="A870" s="5"/>
      <c r="B870" s="5"/>
      <c r="C870" s="5"/>
      <c r="D870" s="6"/>
      <c r="E870" s="40"/>
      <c r="F870" s="47"/>
      <c r="G870" s="48"/>
      <c r="H870" s="48"/>
      <c r="I870" s="49"/>
    </row>
    <row r="871" spans="1:9" x14ac:dyDescent="0.25">
      <c r="A871" s="5"/>
      <c r="B871" s="5"/>
      <c r="C871" s="5"/>
      <c r="D871" s="6"/>
      <c r="E871" s="40"/>
      <c r="F871" s="47"/>
      <c r="G871" s="48"/>
      <c r="H871" s="48"/>
      <c r="I871" s="49"/>
    </row>
    <row r="872" spans="1:9" x14ac:dyDescent="0.25">
      <c r="A872" s="5"/>
      <c r="B872" s="5"/>
      <c r="C872" s="5"/>
      <c r="D872" s="6"/>
      <c r="E872" s="40"/>
      <c r="F872" s="47"/>
      <c r="G872" s="48"/>
      <c r="H872" s="48"/>
      <c r="I872" s="49"/>
    </row>
    <row r="873" spans="1:9" x14ac:dyDescent="0.25">
      <c r="A873" s="5"/>
      <c r="B873" s="5"/>
      <c r="C873" s="5"/>
      <c r="D873" s="6"/>
      <c r="E873" s="40"/>
      <c r="F873" s="47"/>
      <c r="G873" s="48"/>
      <c r="H873" s="48"/>
      <c r="I873" s="49"/>
    </row>
    <row r="874" spans="1:9" x14ac:dyDescent="0.25">
      <c r="A874" s="5"/>
      <c r="B874" s="5"/>
      <c r="C874" s="5"/>
      <c r="D874" s="6"/>
      <c r="E874" s="40"/>
      <c r="F874" s="47"/>
      <c r="G874" s="48"/>
      <c r="H874" s="48"/>
      <c r="I874" s="49"/>
    </row>
    <row r="875" spans="1:9" x14ac:dyDescent="0.25">
      <c r="A875" s="5"/>
      <c r="B875" s="5"/>
      <c r="C875" s="5"/>
      <c r="D875" s="6"/>
      <c r="E875" s="40"/>
      <c r="F875" s="47"/>
      <c r="G875" s="48"/>
      <c r="H875" s="48"/>
      <c r="I875" s="49"/>
    </row>
    <row r="876" spans="1:9" x14ac:dyDescent="0.25">
      <c r="A876" s="5"/>
      <c r="B876" s="5"/>
      <c r="C876" s="5"/>
      <c r="D876" s="6"/>
      <c r="E876" s="40"/>
      <c r="F876" s="47"/>
      <c r="G876" s="48"/>
      <c r="H876" s="48"/>
      <c r="I876" s="49"/>
    </row>
    <row r="877" spans="1:9" x14ac:dyDescent="0.25">
      <c r="A877" s="5"/>
      <c r="B877" s="5"/>
      <c r="C877" s="5"/>
      <c r="D877" s="6"/>
      <c r="E877" s="40"/>
      <c r="F877" s="47"/>
      <c r="G877" s="48"/>
      <c r="H877" s="48"/>
      <c r="I877" s="49"/>
    </row>
    <row r="878" spans="1:9" x14ac:dyDescent="0.25">
      <c r="A878" s="5"/>
      <c r="B878" s="5"/>
      <c r="C878" s="5"/>
      <c r="D878" s="6"/>
      <c r="E878" s="40"/>
      <c r="F878" s="47"/>
      <c r="G878" s="48"/>
      <c r="H878" s="48"/>
      <c r="I878" s="49"/>
    </row>
    <row r="879" spans="1:9" x14ac:dyDescent="0.25">
      <c r="A879" s="5"/>
      <c r="B879" s="5"/>
      <c r="C879" s="5"/>
      <c r="D879" s="6"/>
      <c r="E879" s="40"/>
      <c r="F879" s="47"/>
      <c r="G879" s="48"/>
      <c r="H879" s="48"/>
      <c r="I879" s="49"/>
    </row>
    <row r="880" spans="1:9" x14ac:dyDescent="0.25">
      <c r="A880" s="5"/>
      <c r="B880" s="5"/>
      <c r="C880" s="5"/>
      <c r="D880" s="6"/>
      <c r="E880" s="40"/>
      <c r="F880" s="47"/>
      <c r="G880" s="48"/>
      <c r="H880" s="48"/>
      <c r="I880" s="49"/>
    </row>
    <row r="881" spans="1:9" x14ac:dyDescent="0.25">
      <c r="A881" s="5"/>
      <c r="B881" s="5"/>
      <c r="C881" s="5"/>
      <c r="D881" s="6"/>
      <c r="E881" s="40"/>
      <c r="F881" s="47"/>
      <c r="G881" s="48"/>
      <c r="H881" s="48"/>
      <c r="I881" s="49"/>
    </row>
    <row r="882" spans="1:9" x14ac:dyDescent="0.25">
      <c r="A882" s="5"/>
      <c r="B882" s="5"/>
      <c r="C882" s="5"/>
      <c r="D882" s="6"/>
      <c r="E882" s="40"/>
      <c r="F882" s="47"/>
      <c r="G882" s="48"/>
      <c r="H882" s="48"/>
      <c r="I882" s="49"/>
    </row>
    <row r="883" spans="1:9" x14ac:dyDescent="0.25">
      <c r="A883" s="5"/>
      <c r="B883" s="5"/>
      <c r="C883" s="5"/>
      <c r="D883" s="6"/>
      <c r="E883" s="40"/>
      <c r="F883" s="47"/>
      <c r="G883" s="48"/>
      <c r="H883" s="48"/>
      <c r="I883" s="49"/>
    </row>
    <row r="884" spans="1:9" x14ac:dyDescent="0.25">
      <c r="A884" s="5"/>
      <c r="B884" s="5"/>
      <c r="C884" s="5"/>
      <c r="D884" s="6"/>
      <c r="E884" s="40"/>
      <c r="F884" s="47"/>
      <c r="G884" s="48"/>
      <c r="H884" s="48"/>
      <c r="I884" s="49"/>
    </row>
    <row r="885" spans="1:9" x14ac:dyDescent="0.25">
      <c r="A885" s="5"/>
      <c r="B885" s="5"/>
      <c r="C885" s="5"/>
      <c r="D885" s="6"/>
      <c r="E885" s="40"/>
      <c r="F885" s="47"/>
      <c r="G885" s="48"/>
      <c r="H885" s="48"/>
      <c r="I885" s="49"/>
    </row>
    <row r="886" spans="1:9" x14ac:dyDescent="0.25">
      <c r="A886" s="5"/>
      <c r="B886" s="5"/>
      <c r="C886" s="5"/>
      <c r="D886" s="6"/>
      <c r="E886" s="40"/>
      <c r="F886" s="47"/>
      <c r="G886" s="48"/>
      <c r="H886" s="48"/>
      <c r="I886" s="49"/>
    </row>
    <row r="887" spans="1:9" x14ac:dyDescent="0.25">
      <c r="A887" s="5"/>
      <c r="B887" s="5"/>
      <c r="C887" s="5"/>
      <c r="D887" s="6"/>
      <c r="E887" s="40"/>
      <c r="F887" s="47"/>
      <c r="G887" s="48"/>
      <c r="H887" s="48"/>
      <c r="I887" s="49"/>
    </row>
    <row r="888" spans="1:9" x14ac:dyDescent="0.25">
      <c r="A888" s="5"/>
      <c r="B888" s="5"/>
      <c r="C888" s="5"/>
      <c r="D888" s="6"/>
      <c r="E888" s="40"/>
      <c r="F888" s="47"/>
      <c r="G888" s="48"/>
      <c r="H888" s="48"/>
      <c r="I888" s="49"/>
    </row>
    <row r="889" spans="1:9" x14ac:dyDescent="0.25">
      <c r="A889" s="5"/>
      <c r="B889" s="5"/>
      <c r="C889" s="5"/>
      <c r="D889" s="6"/>
      <c r="E889" s="40"/>
      <c r="F889" s="47"/>
      <c r="G889" s="48"/>
      <c r="H889" s="48"/>
      <c r="I889" s="49"/>
    </row>
    <row r="890" spans="1:9" x14ac:dyDescent="0.25">
      <c r="A890" s="5"/>
      <c r="B890" s="5"/>
      <c r="C890" s="5"/>
      <c r="D890" s="6"/>
      <c r="E890" s="40"/>
      <c r="F890" s="47"/>
      <c r="G890" s="48"/>
      <c r="H890" s="48"/>
      <c r="I890" s="49"/>
    </row>
    <row r="891" spans="1:9" x14ac:dyDescent="0.25">
      <c r="A891" s="5"/>
      <c r="B891" s="5"/>
      <c r="C891" s="5"/>
      <c r="D891" s="6"/>
      <c r="E891" s="40"/>
      <c r="F891" s="47"/>
      <c r="G891" s="48"/>
      <c r="H891" s="48"/>
      <c r="I891" s="49"/>
    </row>
    <row r="892" spans="1:9" x14ac:dyDescent="0.25">
      <c r="A892" s="5"/>
      <c r="B892" s="5"/>
      <c r="C892" s="5"/>
      <c r="D892" s="6"/>
      <c r="E892" s="40"/>
      <c r="F892" s="47"/>
      <c r="G892" s="48"/>
      <c r="H892" s="48"/>
      <c r="I892" s="49"/>
    </row>
    <row r="893" spans="1:9" x14ac:dyDescent="0.25">
      <c r="A893" s="5"/>
      <c r="B893" s="5"/>
      <c r="C893" s="5"/>
      <c r="D893" s="6"/>
      <c r="E893" s="40"/>
      <c r="F893" s="47"/>
      <c r="G893" s="48"/>
      <c r="H893" s="48"/>
      <c r="I893" s="49"/>
    </row>
    <row r="894" spans="1:9" x14ac:dyDescent="0.25">
      <c r="A894" s="5"/>
      <c r="B894" s="5"/>
      <c r="C894" s="5"/>
      <c r="D894" s="6"/>
      <c r="E894" s="40"/>
      <c r="F894" s="47"/>
      <c r="G894" s="48"/>
      <c r="H894" s="48"/>
      <c r="I894" s="49"/>
    </row>
    <row r="895" spans="1:9" x14ac:dyDescent="0.25">
      <c r="A895" s="5"/>
      <c r="B895" s="5"/>
      <c r="C895" s="5"/>
      <c r="D895" s="6"/>
      <c r="E895" s="40"/>
      <c r="F895" s="47"/>
      <c r="G895" s="48"/>
      <c r="H895" s="48"/>
      <c r="I895" s="49"/>
    </row>
    <row r="896" spans="1:9" x14ac:dyDescent="0.25">
      <c r="A896" s="5"/>
      <c r="B896" s="5"/>
      <c r="C896" s="5"/>
      <c r="D896" s="6"/>
      <c r="E896" s="40"/>
      <c r="F896" s="47"/>
      <c r="G896" s="48"/>
      <c r="H896" s="48"/>
      <c r="I896" s="49"/>
    </row>
    <row r="897" spans="1:9" x14ac:dyDescent="0.25">
      <c r="A897" s="5"/>
      <c r="B897" s="5"/>
      <c r="C897" s="5"/>
      <c r="D897" s="6"/>
      <c r="E897" s="40"/>
      <c r="F897" s="47"/>
      <c r="G897" s="48"/>
      <c r="H897" s="48"/>
      <c r="I897" s="49"/>
    </row>
    <row r="898" spans="1:9" x14ac:dyDescent="0.25">
      <c r="A898" s="5"/>
      <c r="B898" s="5"/>
      <c r="C898" s="5"/>
      <c r="D898" s="6"/>
      <c r="E898" s="40"/>
      <c r="F898" s="47"/>
      <c r="G898" s="48"/>
      <c r="H898" s="48"/>
      <c r="I898" s="49"/>
    </row>
    <row r="899" spans="1:9" x14ac:dyDescent="0.25">
      <c r="A899" s="5"/>
      <c r="B899" s="5"/>
      <c r="C899" s="5"/>
      <c r="D899" s="6"/>
      <c r="E899" s="40"/>
      <c r="F899" s="47"/>
      <c r="G899" s="48"/>
      <c r="H899" s="48"/>
      <c r="I899" s="49"/>
    </row>
    <row r="900" spans="1:9" x14ac:dyDescent="0.25">
      <c r="A900" s="5"/>
      <c r="B900" s="5"/>
      <c r="C900" s="5"/>
      <c r="D900" s="6"/>
      <c r="E900" s="40"/>
      <c r="F900" s="47"/>
      <c r="G900" s="48"/>
      <c r="H900" s="48"/>
      <c r="I900" s="49"/>
    </row>
    <row r="901" spans="1:9" x14ac:dyDescent="0.25">
      <c r="A901" s="5"/>
      <c r="B901" s="5"/>
      <c r="C901" s="5"/>
      <c r="D901" s="6"/>
      <c r="E901" s="40"/>
      <c r="F901" s="47"/>
      <c r="G901" s="48"/>
      <c r="H901" s="48"/>
      <c r="I901" s="49"/>
    </row>
    <row r="902" spans="1:9" x14ac:dyDescent="0.25">
      <c r="A902" s="5"/>
      <c r="B902" s="5"/>
      <c r="C902" s="5"/>
      <c r="D902" s="6"/>
      <c r="E902" s="40"/>
      <c r="F902" s="47"/>
      <c r="G902" s="48"/>
      <c r="H902" s="48"/>
      <c r="I902" s="49"/>
    </row>
    <row r="903" spans="1:9" x14ac:dyDescent="0.25">
      <c r="A903" s="5"/>
      <c r="B903" s="5"/>
      <c r="C903" s="5"/>
      <c r="D903" s="6"/>
      <c r="E903" s="40"/>
      <c r="F903" s="47"/>
      <c r="G903" s="48"/>
      <c r="H903" s="48"/>
      <c r="I903" s="49"/>
    </row>
    <row r="904" spans="1:9" x14ac:dyDescent="0.25">
      <c r="A904" s="5"/>
      <c r="B904" s="5"/>
      <c r="C904" s="5"/>
      <c r="D904" s="6"/>
      <c r="E904" s="40"/>
      <c r="F904" s="47"/>
      <c r="G904" s="48"/>
      <c r="H904" s="48"/>
      <c r="I904" s="49"/>
    </row>
    <row r="905" spans="1:9" x14ac:dyDescent="0.25">
      <c r="A905" s="5"/>
      <c r="B905" s="5"/>
      <c r="C905" s="5"/>
      <c r="D905" s="6"/>
      <c r="E905" s="40"/>
      <c r="F905" s="47"/>
      <c r="G905" s="48"/>
      <c r="H905" s="48"/>
      <c r="I905" s="49"/>
    </row>
    <row r="906" spans="1:9" x14ac:dyDescent="0.25">
      <c r="A906" s="5"/>
      <c r="B906" s="5"/>
      <c r="C906" s="5"/>
      <c r="D906" s="6"/>
      <c r="E906" s="40"/>
      <c r="F906" s="47"/>
      <c r="G906" s="48"/>
      <c r="H906" s="48"/>
      <c r="I906" s="49"/>
    </row>
    <row r="907" spans="1:9" x14ac:dyDescent="0.25">
      <c r="A907" s="5"/>
      <c r="B907" s="5"/>
      <c r="C907" s="5"/>
      <c r="D907" s="6"/>
      <c r="E907" s="40"/>
      <c r="F907" s="47"/>
      <c r="G907" s="48"/>
      <c r="H907" s="48"/>
      <c r="I907" s="49"/>
    </row>
    <row r="908" spans="1:9" x14ac:dyDescent="0.25">
      <c r="A908" s="5"/>
      <c r="B908" s="5"/>
      <c r="C908" s="5"/>
      <c r="D908" s="6"/>
      <c r="E908" s="40"/>
      <c r="F908" s="47"/>
      <c r="G908" s="48"/>
      <c r="H908" s="48"/>
      <c r="I908" s="49"/>
    </row>
    <row r="909" spans="1:9" x14ac:dyDescent="0.25">
      <c r="A909" s="5"/>
      <c r="B909" s="5"/>
      <c r="C909" s="5"/>
      <c r="D909" s="6"/>
      <c r="E909" s="40"/>
      <c r="F909" s="47"/>
      <c r="G909" s="48"/>
      <c r="H909" s="48"/>
      <c r="I909" s="49"/>
    </row>
    <row r="910" spans="1:9" x14ac:dyDescent="0.25">
      <c r="A910" s="5"/>
      <c r="B910" s="5"/>
      <c r="C910" s="5"/>
      <c r="D910" s="6"/>
      <c r="E910" s="40"/>
      <c r="F910" s="47"/>
      <c r="G910" s="48"/>
      <c r="H910" s="48"/>
      <c r="I910" s="49"/>
    </row>
    <row r="911" spans="1:9" x14ac:dyDescent="0.25">
      <c r="A911" s="5"/>
      <c r="B911" s="5"/>
      <c r="C911" s="5"/>
      <c r="D911" s="6"/>
      <c r="E911" s="40"/>
      <c r="F911" s="47"/>
      <c r="G911" s="48"/>
      <c r="H911" s="48"/>
      <c r="I911" s="49"/>
    </row>
    <row r="912" spans="1:9" x14ac:dyDescent="0.25">
      <c r="A912" s="5"/>
      <c r="B912" s="5"/>
      <c r="C912" s="5"/>
      <c r="D912" s="6"/>
      <c r="E912" s="40"/>
      <c r="F912" s="47"/>
      <c r="G912" s="48"/>
      <c r="H912" s="48"/>
      <c r="I912" s="49"/>
    </row>
    <row r="913" spans="1:9" x14ac:dyDescent="0.25">
      <c r="A913" s="5"/>
      <c r="B913" s="5"/>
      <c r="C913" s="5"/>
      <c r="D913" s="6"/>
      <c r="E913" s="40"/>
      <c r="F913" s="47"/>
      <c r="G913" s="48"/>
      <c r="H913" s="48"/>
      <c r="I913" s="49"/>
    </row>
    <row r="914" spans="1:9" x14ac:dyDescent="0.25">
      <c r="A914" s="5"/>
      <c r="B914" s="5"/>
      <c r="C914" s="5"/>
      <c r="D914" s="6"/>
      <c r="E914" s="40"/>
      <c r="F914" s="47"/>
      <c r="G914" s="48"/>
      <c r="H914" s="48"/>
      <c r="I914" s="49"/>
    </row>
    <row r="915" spans="1:9" x14ac:dyDescent="0.25">
      <c r="A915" s="5"/>
      <c r="B915" s="5"/>
      <c r="C915" s="5"/>
      <c r="D915" s="6"/>
      <c r="E915" s="40"/>
      <c r="F915" s="47"/>
      <c r="G915" s="48"/>
      <c r="H915" s="48"/>
      <c r="I915" s="49"/>
    </row>
    <row r="916" spans="1:9" x14ac:dyDescent="0.25">
      <c r="A916" s="5"/>
      <c r="B916" s="5"/>
      <c r="C916" s="5"/>
      <c r="D916" s="6"/>
      <c r="E916" s="40"/>
      <c r="F916" s="47"/>
      <c r="G916" s="48"/>
      <c r="H916" s="48"/>
      <c r="I916" s="49"/>
    </row>
    <row r="917" spans="1:9" x14ac:dyDescent="0.25">
      <c r="A917" s="5"/>
      <c r="B917" s="5"/>
      <c r="C917" s="5"/>
      <c r="D917" s="6"/>
      <c r="E917" s="40"/>
      <c r="F917" s="47"/>
      <c r="G917" s="48"/>
      <c r="H917" s="48"/>
      <c r="I917" s="49"/>
    </row>
    <row r="918" spans="1:9" x14ac:dyDescent="0.25">
      <c r="A918" s="5"/>
      <c r="B918" s="5"/>
      <c r="C918" s="5"/>
      <c r="D918" s="6"/>
      <c r="E918" s="40"/>
      <c r="F918" s="47"/>
      <c r="G918" s="48"/>
      <c r="H918" s="48"/>
      <c r="I918" s="49"/>
    </row>
    <row r="919" spans="1:9" x14ac:dyDescent="0.25">
      <c r="A919" s="5"/>
      <c r="B919" s="5"/>
      <c r="C919" s="5"/>
      <c r="D919" s="6"/>
      <c r="E919" s="40"/>
      <c r="F919" s="47"/>
      <c r="G919" s="48"/>
      <c r="H919" s="48"/>
      <c r="I919" s="49"/>
    </row>
    <row r="920" spans="1:9" x14ac:dyDescent="0.25">
      <c r="A920" s="5"/>
      <c r="B920" s="5"/>
      <c r="C920" s="5"/>
      <c r="D920" s="6"/>
      <c r="E920" s="40"/>
      <c r="F920" s="47"/>
      <c r="G920" s="48"/>
      <c r="H920" s="48"/>
      <c r="I920" s="49"/>
    </row>
    <row r="921" spans="1:9" x14ac:dyDescent="0.25">
      <c r="A921" s="5"/>
      <c r="B921" s="5"/>
      <c r="C921" s="5"/>
      <c r="D921" s="6"/>
      <c r="E921" s="40"/>
      <c r="F921" s="47"/>
      <c r="G921" s="48"/>
      <c r="H921" s="48"/>
      <c r="I921" s="49"/>
    </row>
    <row r="922" spans="1:9" x14ac:dyDescent="0.25">
      <c r="A922" s="5"/>
      <c r="B922" s="5"/>
      <c r="C922" s="5"/>
      <c r="D922" s="6"/>
      <c r="E922" s="40"/>
      <c r="F922" s="47"/>
      <c r="G922" s="48"/>
      <c r="H922" s="48"/>
      <c r="I922" s="49"/>
    </row>
    <row r="923" spans="1:9" x14ac:dyDescent="0.25">
      <c r="A923" s="5"/>
      <c r="B923" s="5"/>
      <c r="C923" s="5"/>
      <c r="D923" s="6"/>
      <c r="E923" s="40"/>
      <c r="F923" s="47"/>
      <c r="G923" s="48"/>
      <c r="H923" s="48"/>
      <c r="I923" s="49"/>
    </row>
    <row r="924" spans="1:9" x14ac:dyDescent="0.25">
      <c r="A924" s="5"/>
      <c r="B924" s="5"/>
      <c r="C924" s="5"/>
      <c r="D924" s="6"/>
      <c r="E924" s="40"/>
      <c r="F924" s="47"/>
      <c r="G924" s="48"/>
      <c r="H924" s="48"/>
      <c r="I924" s="49"/>
    </row>
    <row r="925" spans="1:9" x14ac:dyDescent="0.25">
      <c r="A925" s="5"/>
      <c r="B925" s="5"/>
      <c r="C925" s="5"/>
      <c r="D925" s="6"/>
      <c r="E925" s="40"/>
      <c r="F925" s="47"/>
      <c r="G925" s="48"/>
      <c r="H925" s="48"/>
      <c r="I925" s="49"/>
    </row>
    <row r="926" spans="1:9" x14ac:dyDescent="0.25">
      <c r="A926" s="5"/>
      <c r="B926" s="5"/>
      <c r="C926" s="5"/>
      <c r="D926" s="6"/>
      <c r="E926" s="40"/>
      <c r="F926" s="47"/>
      <c r="G926" s="48"/>
      <c r="H926" s="48"/>
      <c r="I926" s="49"/>
    </row>
    <row r="927" spans="1:9" x14ac:dyDescent="0.25">
      <c r="A927" s="5"/>
      <c r="B927" s="5"/>
      <c r="C927" s="5"/>
      <c r="D927" s="6"/>
      <c r="E927" s="40"/>
      <c r="F927" s="47"/>
      <c r="G927" s="48"/>
      <c r="H927" s="48"/>
      <c r="I927" s="49"/>
    </row>
    <row r="928" spans="1:9" x14ac:dyDescent="0.25">
      <c r="A928" s="5"/>
      <c r="B928" s="5"/>
      <c r="C928" s="5"/>
      <c r="D928" s="6"/>
      <c r="E928" s="40"/>
      <c r="F928" s="47"/>
      <c r="G928" s="48"/>
      <c r="H928" s="48"/>
      <c r="I928" s="49"/>
    </row>
    <row r="929" spans="1:9" x14ac:dyDescent="0.25">
      <c r="A929" s="5"/>
      <c r="B929" s="5"/>
      <c r="C929" s="5"/>
      <c r="D929" s="6"/>
      <c r="E929" s="40"/>
      <c r="F929" s="47"/>
      <c r="G929" s="48"/>
      <c r="H929" s="48"/>
      <c r="I929" s="49"/>
    </row>
    <row r="930" spans="1:9" x14ac:dyDescent="0.25">
      <c r="A930" s="5"/>
      <c r="B930" s="5"/>
      <c r="C930" s="5"/>
      <c r="D930" s="6"/>
      <c r="E930" s="40"/>
      <c r="F930" s="47"/>
      <c r="G930" s="48"/>
      <c r="H930" s="48"/>
      <c r="I930" s="49"/>
    </row>
    <row r="931" spans="1:9" x14ac:dyDescent="0.25">
      <c r="A931" s="5"/>
      <c r="B931" s="5"/>
      <c r="C931" s="5"/>
      <c r="D931" s="6"/>
      <c r="E931" s="40"/>
      <c r="F931" s="47"/>
      <c r="G931" s="48"/>
      <c r="H931" s="48"/>
      <c r="I931" s="49"/>
    </row>
    <row r="932" spans="1:9" x14ac:dyDescent="0.25">
      <c r="A932" s="5"/>
      <c r="B932" s="5"/>
      <c r="C932" s="5"/>
      <c r="D932" s="6"/>
      <c r="E932" s="40"/>
      <c r="F932" s="47"/>
      <c r="G932" s="48"/>
      <c r="H932" s="48"/>
      <c r="I932" s="49"/>
    </row>
    <row r="933" spans="1:9" x14ac:dyDescent="0.25">
      <c r="A933" s="5"/>
      <c r="B933" s="5"/>
      <c r="C933" s="5"/>
      <c r="D933" s="6"/>
      <c r="E933" s="40"/>
      <c r="F933" s="47"/>
      <c r="G933" s="48"/>
      <c r="H933" s="48"/>
      <c r="I933" s="49"/>
    </row>
    <row r="934" spans="1:9" x14ac:dyDescent="0.25">
      <c r="A934" s="5"/>
      <c r="B934" s="5"/>
      <c r="C934" s="5"/>
      <c r="D934" s="6"/>
      <c r="E934" s="40"/>
      <c r="F934" s="47"/>
      <c r="G934" s="48"/>
      <c r="H934" s="48"/>
      <c r="I934" s="49"/>
    </row>
    <row r="935" spans="1:9" x14ac:dyDescent="0.25">
      <c r="A935" s="5"/>
      <c r="B935" s="5"/>
      <c r="C935" s="5"/>
      <c r="D935" s="6"/>
      <c r="E935" s="40"/>
      <c r="F935" s="47"/>
      <c r="G935" s="48"/>
      <c r="H935" s="48"/>
      <c r="I935" s="49"/>
    </row>
    <row r="936" spans="1:9" x14ac:dyDescent="0.25">
      <c r="A936" s="5"/>
      <c r="B936" s="5"/>
      <c r="C936" s="5"/>
      <c r="D936" s="6"/>
      <c r="E936" s="40"/>
      <c r="F936" s="47"/>
      <c r="G936" s="48"/>
      <c r="H936" s="48"/>
      <c r="I936" s="49"/>
    </row>
    <row r="937" spans="1:9" x14ac:dyDescent="0.25">
      <c r="A937" s="5"/>
      <c r="B937" s="5"/>
      <c r="C937" s="5"/>
      <c r="D937" s="6"/>
      <c r="E937" s="40"/>
      <c r="F937" s="47"/>
      <c r="G937" s="48"/>
      <c r="H937" s="48"/>
      <c r="I937" s="49"/>
    </row>
    <row r="938" spans="1:9" x14ac:dyDescent="0.25">
      <c r="A938" s="5"/>
      <c r="B938" s="5"/>
      <c r="C938" s="5"/>
      <c r="D938" s="6"/>
      <c r="E938" s="40"/>
      <c r="F938" s="47"/>
      <c r="G938" s="48"/>
      <c r="H938" s="48"/>
      <c r="I938" s="49"/>
    </row>
    <row r="939" spans="1:9" x14ac:dyDescent="0.25">
      <c r="A939" s="5"/>
      <c r="B939" s="5"/>
      <c r="C939" s="5"/>
      <c r="D939" s="6"/>
      <c r="E939" s="40"/>
      <c r="F939" s="47"/>
      <c r="G939" s="48"/>
      <c r="H939" s="48"/>
      <c r="I939" s="49"/>
    </row>
    <row r="940" spans="1:9" x14ac:dyDescent="0.25">
      <c r="A940" s="5"/>
      <c r="B940" s="5"/>
      <c r="C940" s="5"/>
      <c r="D940" s="6"/>
      <c r="E940" s="40"/>
      <c r="F940" s="47"/>
      <c r="G940" s="48"/>
      <c r="H940" s="48"/>
      <c r="I940" s="49"/>
    </row>
    <row r="941" spans="1:9" x14ac:dyDescent="0.25">
      <c r="A941" s="5"/>
      <c r="B941" s="5"/>
      <c r="C941" s="5"/>
      <c r="D941" s="6"/>
      <c r="E941" s="40"/>
      <c r="F941" s="47"/>
      <c r="G941" s="48"/>
      <c r="H941" s="48"/>
      <c r="I941" s="49"/>
    </row>
    <row r="942" spans="1:9" x14ac:dyDescent="0.25">
      <c r="A942" s="5"/>
      <c r="B942" s="5"/>
      <c r="C942" s="5"/>
      <c r="D942" s="6"/>
      <c r="E942" s="40"/>
      <c r="F942" s="47"/>
      <c r="G942" s="48"/>
      <c r="H942" s="48"/>
      <c r="I942" s="49"/>
    </row>
    <row r="943" spans="1:9" x14ac:dyDescent="0.25">
      <c r="A943" s="5"/>
      <c r="B943" s="5"/>
      <c r="C943" s="5"/>
      <c r="D943" s="6"/>
      <c r="E943" s="40"/>
      <c r="F943" s="47"/>
      <c r="G943" s="48"/>
      <c r="H943" s="48"/>
      <c r="I943" s="49"/>
    </row>
    <row r="944" spans="1:9" x14ac:dyDescent="0.25">
      <c r="A944" s="5"/>
      <c r="B944" s="5"/>
      <c r="C944" s="5"/>
      <c r="D944" s="6"/>
      <c r="E944" s="40"/>
      <c r="F944" s="47"/>
      <c r="G944" s="48"/>
      <c r="H944" s="48"/>
      <c r="I944" s="49"/>
    </row>
    <row r="945" spans="1:9" x14ac:dyDescent="0.25">
      <c r="A945" s="5"/>
      <c r="B945" s="5"/>
      <c r="C945" s="5"/>
      <c r="D945" s="6"/>
      <c r="E945" s="40"/>
      <c r="F945" s="47"/>
      <c r="G945" s="48"/>
      <c r="H945" s="48"/>
      <c r="I945" s="49"/>
    </row>
    <row r="946" spans="1:9" x14ac:dyDescent="0.25">
      <c r="A946" s="5"/>
      <c r="B946" s="5"/>
      <c r="C946" s="5"/>
      <c r="D946" s="6"/>
      <c r="E946" s="40"/>
      <c r="F946" s="47"/>
      <c r="G946" s="48"/>
      <c r="H946" s="48"/>
      <c r="I946" s="49"/>
    </row>
    <row r="947" spans="1:9" x14ac:dyDescent="0.25">
      <c r="A947" s="5"/>
      <c r="B947" s="5"/>
      <c r="C947" s="5"/>
      <c r="D947" s="6"/>
      <c r="E947" s="40"/>
      <c r="F947" s="47"/>
      <c r="G947" s="48"/>
      <c r="H947" s="48"/>
      <c r="I947" s="49"/>
    </row>
    <row r="948" spans="1:9" x14ac:dyDescent="0.25">
      <c r="A948" s="5"/>
      <c r="B948" s="5"/>
      <c r="C948" s="5"/>
      <c r="D948" s="6"/>
      <c r="E948" s="40"/>
      <c r="F948" s="47"/>
      <c r="G948" s="48"/>
      <c r="H948" s="48"/>
      <c r="I948" s="49"/>
    </row>
    <row r="949" spans="1:9" x14ac:dyDescent="0.25">
      <c r="A949" s="5"/>
      <c r="B949" s="5"/>
      <c r="C949" s="5"/>
      <c r="D949" s="6"/>
      <c r="E949" s="40"/>
      <c r="F949" s="47"/>
      <c r="G949" s="48"/>
      <c r="H949" s="48"/>
      <c r="I949" s="49"/>
    </row>
    <row r="950" spans="1:9" x14ac:dyDescent="0.25">
      <c r="A950" s="5"/>
      <c r="B950" s="5"/>
      <c r="C950" s="5"/>
      <c r="D950" s="6"/>
      <c r="E950" s="40"/>
      <c r="F950" s="47"/>
      <c r="G950" s="48"/>
      <c r="H950" s="48"/>
      <c r="I950" s="49"/>
    </row>
    <row r="951" spans="1:9" x14ac:dyDescent="0.25">
      <c r="A951" s="5"/>
      <c r="B951" s="5"/>
      <c r="C951" s="5"/>
      <c r="D951" s="6"/>
      <c r="E951" s="40"/>
      <c r="F951" s="47"/>
      <c r="G951" s="48"/>
      <c r="H951" s="48"/>
      <c r="I951" s="49"/>
    </row>
    <row r="952" spans="1:9" x14ac:dyDescent="0.25">
      <c r="A952" s="5"/>
      <c r="B952" s="5"/>
      <c r="C952" s="5"/>
      <c r="D952" s="6"/>
      <c r="E952" s="40"/>
      <c r="F952" s="47"/>
      <c r="G952" s="48"/>
      <c r="H952" s="48"/>
      <c r="I952" s="49"/>
    </row>
    <row r="953" spans="1:9" x14ac:dyDescent="0.25">
      <c r="A953" s="5"/>
      <c r="B953" s="5"/>
      <c r="C953" s="5"/>
      <c r="D953" s="6"/>
      <c r="E953" s="40"/>
      <c r="F953" s="47"/>
      <c r="G953" s="48"/>
      <c r="H953" s="48"/>
      <c r="I953" s="49"/>
    </row>
    <row r="954" spans="1:9" x14ac:dyDescent="0.25">
      <c r="A954" s="5"/>
      <c r="B954" s="5"/>
      <c r="C954" s="5"/>
      <c r="D954" s="6"/>
      <c r="E954" s="40"/>
      <c r="F954" s="47"/>
      <c r="G954" s="48"/>
      <c r="H954" s="48"/>
      <c r="I954" s="49"/>
    </row>
    <row r="955" spans="1:9" x14ac:dyDescent="0.25">
      <c r="A955" s="5"/>
      <c r="B955" s="5"/>
      <c r="C955" s="5"/>
      <c r="D955" s="6"/>
      <c r="E955" s="40"/>
      <c r="F955" s="47"/>
      <c r="G955" s="48"/>
      <c r="H955" s="48"/>
      <c r="I955" s="49"/>
    </row>
    <row r="956" spans="1:9" x14ac:dyDescent="0.25">
      <c r="A956" s="5"/>
      <c r="B956" s="5"/>
      <c r="C956" s="5"/>
      <c r="D956" s="6"/>
      <c r="E956" s="40"/>
      <c r="F956" s="47"/>
      <c r="G956" s="48"/>
      <c r="H956" s="48"/>
      <c r="I956" s="49"/>
    </row>
    <row r="957" spans="1:9" x14ac:dyDescent="0.25">
      <c r="A957" s="5"/>
      <c r="B957" s="5"/>
      <c r="C957" s="5"/>
      <c r="D957" s="6"/>
      <c r="E957" s="40"/>
      <c r="F957" s="47"/>
      <c r="G957" s="48"/>
      <c r="H957" s="48"/>
      <c r="I957" s="49"/>
    </row>
    <row r="958" spans="1:9" x14ac:dyDescent="0.25">
      <c r="A958" s="5"/>
      <c r="B958" s="5"/>
      <c r="C958" s="5"/>
      <c r="D958" s="6"/>
      <c r="E958" s="40"/>
      <c r="F958" s="47"/>
      <c r="G958" s="48"/>
      <c r="H958" s="48"/>
      <c r="I958" s="49"/>
    </row>
    <row r="959" spans="1:9" x14ac:dyDescent="0.25">
      <c r="A959" s="5"/>
      <c r="B959" s="5"/>
      <c r="C959" s="5"/>
      <c r="D959" s="6"/>
      <c r="E959" s="40"/>
      <c r="F959" s="47"/>
      <c r="G959" s="48"/>
      <c r="H959" s="48"/>
      <c r="I959" s="49"/>
    </row>
    <row r="960" spans="1:9" x14ac:dyDescent="0.25">
      <c r="A960" s="5"/>
      <c r="B960" s="5"/>
      <c r="C960" s="5"/>
      <c r="D960" s="6"/>
      <c r="E960" s="40"/>
      <c r="F960" s="47"/>
      <c r="G960" s="48"/>
      <c r="H960" s="48"/>
      <c r="I960" s="49"/>
    </row>
    <row r="961" spans="1:9" x14ac:dyDescent="0.25">
      <c r="A961" s="5"/>
      <c r="B961" s="5"/>
      <c r="C961" s="5"/>
      <c r="D961" s="6"/>
      <c r="E961" s="40"/>
      <c r="F961" s="47"/>
      <c r="G961" s="48"/>
      <c r="H961" s="48"/>
      <c r="I961" s="49"/>
    </row>
    <row r="962" spans="1:9" x14ac:dyDescent="0.25">
      <c r="A962" s="5"/>
      <c r="B962" s="5"/>
      <c r="C962" s="5"/>
      <c r="D962" s="6"/>
      <c r="E962" s="40"/>
      <c r="F962" s="47"/>
      <c r="G962" s="48"/>
      <c r="H962" s="48"/>
      <c r="I962" s="49"/>
    </row>
    <row r="963" spans="1:9" x14ac:dyDescent="0.25">
      <c r="A963" s="5"/>
      <c r="B963" s="5"/>
      <c r="C963" s="5"/>
      <c r="D963" s="6"/>
      <c r="E963" s="40"/>
      <c r="F963" s="47"/>
      <c r="G963" s="48"/>
      <c r="H963" s="48"/>
      <c r="I963" s="49"/>
    </row>
    <row r="964" spans="1:9" x14ac:dyDescent="0.25">
      <c r="A964" s="5"/>
      <c r="B964" s="5"/>
      <c r="C964" s="5"/>
      <c r="D964" s="6"/>
      <c r="E964" s="40"/>
      <c r="F964" s="47"/>
      <c r="G964" s="48"/>
      <c r="H964" s="48"/>
      <c r="I964" s="49"/>
    </row>
    <row r="965" spans="1:9" x14ac:dyDescent="0.25">
      <c r="A965" s="5"/>
      <c r="B965" s="5"/>
      <c r="C965" s="5"/>
      <c r="D965" s="6"/>
      <c r="E965" s="40"/>
      <c r="F965" s="47"/>
      <c r="G965" s="48"/>
      <c r="H965" s="48"/>
      <c r="I965" s="49"/>
    </row>
    <row r="966" spans="1:9" x14ac:dyDescent="0.25">
      <c r="A966" s="5"/>
      <c r="B966" s="5"/>
      <c r="C966" s="5"/>
      <c r="D966" s="6"/>
      <c r="E966" s="40"/>
      <c r="F966" s="47"/>
      <c r="G966" s="48"/>
      <c r="H966" s="48"/>
      <c r="I966" s="49"/>
    </row>
    <row r="967" spans="1:9" x14ac:dyDescent="0.25">
      <c r="A967" s="5"/>
      <c r="B967" s="5"/>
      <c r="C967" s="5"/>
      <c r="D967" s="6"/>
      <c r="E967" s="40"/>
      <c r="F967" s="47"/>
      <c r="G967" s="48"/>
      <c r="H967" s="48"/>
      <c r="I967" s="49"/>
    </row>
    <row r="968" spans="1:9" x14ac:dyDescent="0.25">
      <c r="A968" s="5"/>
      <c r="B968" s="5"/>
      <c r="C968" s="5"/>
      <c r="D968" s="6"/>
      <c r="E968" s="40"/>
      <c r="F968" s="47"/>
      <c r="G968" s="48"/>
      <c r="H968" s="48"/>
      <c r="I968" s="49"/>
    </row>
    <row r="969" spans="1:9" x14ac:dyDescent="0.25">
      <c r="A969" s="5"/>
      <c r="B969" s="5"/>
      <c r="C969" s="5"/>
      <c r="D969" s="6"/>
      <c r="E969" s="40"/>
      <c r="F969" s="47"/>
      <c r="G969" s="48"/>
      <c r="H969" s="48"/>
      <c r="I969" s="49"/>
    </row>
    <row r="970" spans="1:9" x14ac:dyDescent="0.25">
      <c r="A970" s="5"/>
      <c r="B970" s="5"/>
      <c r="C970" s="5"/>
      <c r="D970" s="6"/>
      <c r="E970" s="40"/>
      <c r="F970" s="47"/>
      <c r="G970" s="48"/>
      <c r="H970" s="48"/>
      <c r="I970" s="49"/>
    </row>
    <row r="971" spans="1:9" x14ac:dyDescent="0.25">
      <c r="A971" s="5"/>
      <c r="B971" s="5"/>
      <c r="C971" s="5"/>
      <c r="D971" s="6"/>
      <c r="E971" s="40"/>
      <c r="F971" s="47"/>
      <c r="G971" s="48"/>
      <c r="H971" s="48"/>
      <c r="I971" s="49"/>
    </row>
    <row r="972" spans="1:9" x14ac:dyDescent="0.25">
      <c r="A972" s="5"/>
      <c r="B972" s="5"/>
      <c r="C972" s="5"/>
      <c r="D972" s="6"/>
      <c r="E972" s="40"/>
      <c r="F972" s="47"/>
      <c r="G972" s="48"/>
      <c r="H972" s="48"/>
      <c r="I972" s="49"/>
    </row>
    <row r="973" spans="1:9" x14ac:dyDescent="0.25">
      <c r="A973" s="5"/>
      <c r="B973" s="5"/>
      <c r="C973" s="5"/>
      <c r="D973" s="6"/>
      <c r="E973" s="40"/>
      <c r="F973" s="47"/>
      <c r="G973" s="48"/>
      <c r="H973" s="48"/>
      <c r="I973" s="49"/>
    </row>
    <row r="974" spans="1:9" x14ac:dyDescent="0.25">
      <c r="A974" s="5"/>
      <c r="B974" s="5"/>
      <c r="C974" s="5"/>
      <c r="D974" s="6"/>
      <c r="E974" s="40"/>
      <c r="F974" s="47"/>
      <c r="G974" s="48"/>
      <c r="H974" s="48"/>
      <c r="I974" s="49"/>
    </row>
    <row r="975" spans="1:9" x14ac:dyDescent="0.25">
      <c r="A975" s="5"/>
      <c r="B975" s="5"/>
      <c r="C975" s="5"/>
      <c r="D975" s="6"/>
      <c r="E975" s="40"/>
      <c r="F975" s="47"/>
      <c r="G975" s="48"/>
      <c r="H975" s="48"/>
      <c r="I975" s="49"/>
    </row>
    <row r="976" spans="1:9" x14ac:dyDescent="0.25">
      <c r="A976" s="5"/>
      <c r="B976" s="5"/>
      <c r="C976" s="5"/>
      <c r="D976" s="6"/>
      <c r="E976" s="40"/>
      <c r="F976" s="47"/>
      <c r="G976" s="48"/>
      <c r="H976" s="48"/>
      <c r="I976" s="49"/>
    </row>
    <row r="977" spans="1:9" x14ac:dyDescent="0.25">
      <c r="A977" s="5"/>
      <c r="B977" s="5"/>
      <c r="C977" s="5"/>
      <c r="D977" s="6"/>
      <c r="E977" s="40"/>
      <c r="F977" s="47"/>
      <c r="G977" s="48"/>
      <c r="H977" s="48"/>
      <c r="I977" s="49"/>
    </row>
    <row r="978" spans="1:9" x14ac:dyDescent="0.25">
      <c r="A978" s="5"/>
      <c r="B978" s="5"/>
      <c r="C978" s="5"/>
      <c r="D978" s="6"/>
      <c r="E978" s="40"/>
      <c r="F978" s="47"/>
      <c r="G978" s="48"/>
      <c r="H978" s="48"/>
      <c r="I978" s="49"/>
    </row>
    <row r="979" spans="1:9" x14ac:dyDescent="0.25">
      <c r="A979" s="5"/>
      <c r="B979" s="5"/>
      <c r="C979" s="5"/>
      <c r="D979" s="6"/>
      <c r="E979" s="40"/>
      <c r="F979" s="47"/>
      <c r="G979" s="48"/>
      <c r="H979" s="48"/>
      <c r="I979" s="49"/>
    </row>
    <row r="980" spans="1:9" x14ac:dyDescent="0.25">
      <c r="A980" s="5"/>
      <c r="B980" s="5"/>
      <c r="C980" s="5"/>
      <c r="D980" s="6"/>
      <c r="E980" s="40"/>
      <c r="F980" s="47"/>
      <c r="G980" s="48"/>
      <c r="H980" s="48"/>
      <c r="I980" s="49"/>
    </row>
    <row r="981" spans="1:9" x14ac:dyDescent="0.25">
      <c r="A981" s="5"/>
      <c r="B981" s="5"/>
      <c r="C981" s="5"/>
      <c r="D981" s="6"/>
      <c r="E981" s="40"/>
      <c r="F981" s="47"/>
      <c r="G981" s="48"/>
      <c r="H981" s="48"/>
      <c r="I981" s="49"/>
    </row>
    <row r="982" spans="1:9" x14ac:dyDescent="0.25">
      <c r="A982" s="5"/>
      <c r="B982" s="5"/>
      <c r="C982" s="5"/>
      <c r="D982" s="6"/>
      <c r="E982" s="40"/>
      <c r="F982" s="47"/>
      <c r="G982" s="48"/>
      <c r="H982" s="48"/>
      <c r="I982" s="49"/>
    </row>
    <row r="983" spans="1:9" x14ac:dyDescent="0.25">
      <c r="A983" s="5"/>
      <c r="B983" s="5"/>
      <c r="C983" s="5"/>
      <c r="D983" s="6"/>
      <c r="E983" s="40"/>
      <c r="F983" s="47"/>
      <c r="G983" s="48"/>
      <c r="H983" s="48"/>
      <c r="I983" s="49"/>
    </row>
    <row r="984" spans="1:9" x14ac:dyDescent="0.25">
      <c r="A984" s="5"/>
      <c r="B984" s="5"/>
      <c r="C984" s="5"/>
      <c r="D984" s="6"/>
      <c r="E984" s="40"/>
      <c r="F984" s="47"/>
      <c r="G984" s="48"/>
      <c r="H984" s="48"/>
      <c r="I984" s="49"/>
    </row>
    <row r="985" spans="1:9" x14ac:dyDescent="0.25">
      <c r="A985" s="5"/>
      <c r="B985" s="5"/>
      <c r="C985" s="5"/>
      <c r="D985" s="6"/>
      <c r="E985" s="40"/>
      <c r="F985" s="47"/>
      <c r="G985" s="48"/>
      <c r="H985" s="48"/>
      <c r="I985" s="49"/>
    </row>
    <row r="986" spans="1:9" x14ac:dyDescent="0.25">
      <c r="A986" s="5"/>
      <c r="B986" s="5"/>
      <c r="C986" s="5"/>
      <c r="D986" s="6"/>
      <c r="E986" s="40"/>
      <c r="F986" s="47"/>
      <c r="G986" s="48"/>
      <c r="H986" s="48"/>
      <c r="I986" s="49"/>
    </row>
    <row r="987" spans="1:9" x14ac:dyDescent="0.25">
      <c r="A987" s="5"/>
      <c r="B987" s="5"/>
      <c r="C987" s="5"/>
      <c r="D987" s="6"/>
      <c r="E987" s="40"/>
      <c r="F987" s="47"/>
      <c r="G987" s="48"/>
      <c r="H987" s="48"/>
      <c r="I987" s="49"/>
    </row>
    <row r="988" spans="1:9" x14ac:dyDescent="0.25">
      <c r="A988" s="5"/>
      <c r="B988" s="5"/>
      <c r="C988" s="5"/>
      <c r="D988" s="6"/>
      <c r="E988" s="40"/>
      <c r="F988" s="47"/>
      <c r="G988" s="48"/>
      <c r="H988" s="48"/>
      <c r="I988" s="49"/>
    </row>
    <row r="989" spans="1:9" x14ac:dyDescent="0.25">
      <c r="A989" s="5"/>
      <c r="B989" s="5"/>
      <c r="C989" s="5"/>
      <c r="D989" s="6"/>
      <c r="E989" s="40"/>
      <c r="F989" s="47"/>
      <c r="G989" s="48"/>
      <c r="H989" s="48"/>
      <c r="I989" s="49"/>
    </row>
    <row r="990" spans="1:9" x14ac:dyDescent="0.25">
      <c r="A990" s="5"/>
      <c r="B990" s="5"/>
      <c r="C990" s="5"/>
      <c r="D990" s="6"/>
      <c r="E990" s="40"/>
      <c r="F990" s="47"/>
      <c r="G990" s="48"/>
      <c r="H990" s="48"/>
      <c r="I990" s="49"/>
    </row>
    <row r="991" spans="1:9" x14ac:dyDescent="0.25">
      <c r="A991" s="5"/>
      <c r="B991" s="5"/>
      <c r="C991" s="5"/>
      <c r="D991" s="6"/>
      <c r="E991" s="40"/>
      <c r="F991" s="47"/>
      <c r="G991" s="48"/>
      <c r="H991" s="48"/>
      <c r="I991" s="49"/>
    </row>
    <row r="992" spans="1:9" x14ac:dyDescent="0.25">
      <c r="A992" s="5"/>
      <c r="B992" s="5"/>
      <c r="C992" s="5"/>
      <c r="D992" s="6"/>
      <c r="E992" s="40"/>
      <c r="F992" s="47"/>
      <c r="G992" s="48"/>
      <c r="H992" s="48"/>
      <c r="I992" s="49"/>
    </row>
    <row r="993" spans="1:9" x14ac:dyDescent="0.25">
      <c r="A993" s="5"/>
      <c r="B993" s="5"/>
      <c r="C993" s="5"/>
      <c r="D993" s="6"/>
      <c r="E993" s="40"/>
      <c r="F993" s="47"/>
      <c r="G993" s="48"/>
      <c r="H993" s="48"/>
      <c r="I993" s="49"/>
    </row>
    <row r="994" spans="1:9" x14ac:dyDescent="0.25">
      <c r="A994" s="5"/>
      <c r="B994" s="5"/>
      <c r="C994" s="5"/>
      <c r="D994" s="6"/>
      <c r="E994" s="40"/>
      <c r="F994" s="47"/>
      <c r="G994" s="48"/>
      <c r="H994" s="48"/>
      <c r="I994" s="49"/>
    </row>
    <row r="995" spans="1:9" x14ac:dyDescent="0.25">
      <c r="A995" s="5"/>
      <c r="B995" s="5"/>
      <c r="C995" s="5"/>
      <c r="D995" s="6"/>
      <c r="E995" s="40"/>
      <c r="F995" s="47"/>
      <c r="G995" s="48"/>
      <c r="H995" s="48"/>
      <c r="I995" s="49"/>
    </row>
    <row r="996" spans="1:9" x14ac:dyDescent="0.25">
      <c r="A996" s="5"/>
      <c r="B996" s="5"/>
      <c r="C996" s="5"/>
      <c r="D996" s="6"/>
      <c r="E996" s="40"/>
      <c r="F996" s="47"/>
      <c r="G996" s="48"/>
      <c r="H996" s="48"/>
      <c r="I996" s="49"/>
    </row>
    <row r="997" spans="1:9" x14ac:dyDescent="0.25">
      <c r="A997" s="5"/>
      <c r="B997" s="5"/>
      <c r="C997" s="5"/>
      <c r="D997" s="6"/>
      <c r="E997" s="40"/>
      <c r="F997" s="47"/>
      <c r="G997" s="48"/>
      <c r="H997" s="48"/>
      <c r="I997" s="49"/>
    </row>
    <row r="998" spans="1:9" x14ac:dyDescent="0.25">
      <c r="A998" s="5"/>
      <c r="B998" s="5"/>
      <c r="C998" s="5"/>
      <c r="D998" s="6"/>
      <c r="E998" s="40"/>
      <c r="F998" s="47"/>
      <c r="G998" s="48"/>
      <c r="H998" s="48"/>
      <c r="I998" s="49"/>
    </row>
    <row r="999" spans="1:9" x14ac:dyDescent="0.25">
      <c r="A999" s="5"/>
      <c r="B999" s="5"/>
      <c r="C999" s="5"/>
      <c r="D999" s="6"/>
      <c r="E999" s="40"/>
      <c r="F999" s="47"/>
      <c r="G999" s="48"/>
      <c r="H999" s="48"/>
      <c r="I999" s="49"/>
    </row>
    <row r="1000" spans="1:9" x14ac:dyDescent="0.25">
      <c r="A1000" s="5"/>
      <c r="B1000" s="5"/>
      <c r="C1000" s="5"/>
      <c r="D1000" s="6"/>
      <c r="E1000" s="40"/>
      <c r="F1000" s="47"/>
      <c r="G1000" s="48"/>
      <c r="H1000" s="48"/>
      <c r="I1000" s="49"/>
    </row>
    <row r="1001" spans="1:9" x14ac:dyDescent="0.25">
      <c r="A1001" s="5"/>
      <c r="B1001" s="5"/>
      <c r="C1001" s="5"/>
      <c r="D1001" s="6"/>
      <c r="E1001" s="40"/>
      <c r="F1001" s="47"/>
      <c r="G1001" s="48"/>
      <c r="H1001" s="48"/>
      <c r="I1001" s="49"/>
    </row>
    <row r="1002" spans="1:9" x14ac:dyDescent="0.25">
      <c r="A1002" s="5"/>
      <c r="B1002" s="5"/>
      <c r="C1002" s="5"/>
      <c r="D1002" s="6"/>
      <c r="E1002" s="40"/>
      <c r="F1002" s="47"/>
      <c r="G1002" s="48"/>
      <c r="H1002" s="48"/>
      <c r="I1002" s="49"/>
    </row>
    <row r="1003" spans="1:9" x14ac:dyDescent="0.25">
      <c r="A1003" s="5"/>
      <c r="B1003" s="5"/>
      <c r="C1003" s="5"/>
      <c r="D1003" s="6"/>
      <c r="E1003" s="40"/>
      <c r="F1003" s="47"/>
      <c r="G1003" s="48"/>
      <c r="H1003" s="48"/>
      <c r="I1003" s="49"/>
    </row>
    <row r="1004" spans="1:9" x14ac:dyDescent="0.25">
      <c r="A1004" s="5"/>
      <c r="B1004" s="5"/>
      <c r="C1004" s="5"/>
      <c r="D1004" s="6"/>
      <c r="E1004" s="40"/>
      <c r="F1004" s="47"/>
      <c r="G1004" s="48"/>
      <c r="H1004" s="48"/>
      <c r="I1004" s="49"/>
    </row>
    <row r="1005" spans="1:9" x14ac:dyDescent="0.25">
      <c r="A1005" s="5"/>
      <c r="B1005" s="5"/>
      <c r="C1005" s="5"/>
      <c r="D1005" s="6"/>
      <c r="E1005" s="40"/>
      <c r="F1005" s="47"/>
      <c r="G1005" s="48"/>
      <c r="H1005" s="48"/>
      <c r="I1005" s="49"/>
    </row>
    <row r="1006" spans="1:9" x14ac:dyDescent="0.25">
      <c r="A1006" s="5"/>
      <c r="B1006" s="5"/>
      <c r="C1006" s="5"/>
      <c r="D1006" s="6"/>
      <c r="E1006" s="40"/>
      <c r="F1006" s="47"/>
      <c r="G1006" s="48"/>
      <c r="H1006" s="48"/>
      <c r="I1006" s="49"/>
    </row>
    <row r="1007" spans="1:9" x14ac:dyDescent="0.25">
      <c r="A1007" s="5"/>
      <c r="B1007" s="5"/>
      <c r="C1007" s="5"/>
      <c r="D1007" s="6"/>
      <c r="E1007" s="40"/>
      <c r="F1007" s="47"/>
      <c r="G1007" s="48"/>
      <c r="H1007" s="48"/>
      <c r="I1007" s="49"/>
    </row>
    <row r="1008" spans="1:9" x14ac:dyDescent="0.25">
      <c r="A1008" s="5"/>
      <c r="B1008" s="5"/>
      <c r="C1008" s="5"/>
      <c r="D1008" s="6"/>
      <c r="E1008" s="40"/>
      <c r="F1008" s="47"/>
      <c r="G1008" s="48"/>
      <c r="H1008" s="48"/>
      <c r="I1008" s="49"/>
    </row>
    <row r="1009" spans="1:9" x14ac:dyDescent="0.25">
      <c r="A1009" s="5"/>
      <c r="B1009" s="5"/>
      <c r="C1009" s="5"/>
      <c r="D1009" s="6"/>
      <c r="E1009" s="40"/>
      <c r="F1009" s="47"/>
      <c r="G1009" s="48"/>
      <c r="H1009" s="48"/>
      <c r="I1009" s="49"/>
    </row>
    <row r="1010" spans="1:9" x14ac:dyDescent="0.25">
      <c r="A1010" s="5"/>
      <c r="B1010" s="5"/>
      <c r="C1010" s="5"/>
      <c r="D1010" s="6"/>
      <c r="E1010" s="40"/>
      <c r="F1010" s="47"/>
      <c r="G1010" s="48"/>
      <c r="H1010" s="48"/>
      <c r="I1010" s="49"/>
    </row>
    <row r="1011" spans="1:9" x14ac:dyDescent="0.25">
      <c r="A1011" s="5"/>
      <c r="B1011" s="5"/>
      <c r="C1011" s="5"/>
      <c r="D1011" s="6"/>
      <c r="E1011" s="40"/>
      <c r="F1011" s="47"/>
      <c r="G1011" s="48"/>
      <c r="H1011" s="48"/>
      <c r="I1011" s="49"/>
    </row>
    <row r="1012" spans="1:9" x14ac:dyDescent="0.25">
      <c r="A1012" s="5"/>
      <c r="B1012" s="5"/>
      <c r="C1012" s="5"/>
      <c r="D1012" s="6"/>
      <c r="E1012" s="40"/>
      <c r="F1012" s="47"/>
      <c r="G1012" s="48"/>
      <c r="H1012" s="48"/>
      <c r="I1012" s="49"/>
    </row>
    <row r="1013" spans="1:9" x14ac:dyDescent="0.25">
      <c r="A1013" s="5"/>
      <c r="B1013" s="5"/>
      <c r="C1013" s="5"/>
      <c r="D1013" s="6"/>
      <c r="E1013" s="40"/>
      <c r="F1013" s="47"/>
      <c r="G1013" s="48"/>
      <c r="H1013" s="48"/>
      <c r="I1013" s="49"/>
    </row>
    <row r="1014" spans="1:9" x14ac:dyDescent="0.25">
      <c r="A1014" s="5"/>
      <c r="B1014" s="5"/>
      <c r="C1014" s="5"/>
      <c r="D1014" s="6"/>
      <c r="E1014" s="40"/>
      <c r="F1014" s="47"/>
      <c r="G1014" s="48"/>
      <c r="H1014" s="48"/>
      <c r="I1014" s="49"/>
    </row>
    <row r="1015" spans="1:9" x14ac:dyDescent="0.25">
      <c r="A1015" s="5"/>
      <c r="B1015" s="5"/>
      <c r="C1015" s="5"/>
      <c r="D1015" s="6"/>
      <c r="E1015" s="40"/>
      <c r="F1015" s="47"/>
      <c r="G1015" s="48"/>
      <c r="H1015" s="48"/>
      <c r="I1015" s="49"/>
    </row>
    <row r="1016" spans="1:9" x14ac:dyDescent="0.25">
      <c r="A1016" s="5"/>
      <c r="B1016" s="5"/>
      <c r="C1016" s="5"/>
      <c r="D1016" s="6"/>
      <c r="E1016" s="40"/>
      <c r="F1016" s="47"/>
      <c r="G1016" s="48"/>
      <c r="H1016" s="48"/>
      <c r="I1016" s="49"/>
    </row>
    <row r="1017" spans="1:9" x14ac:dyDescent="0.25">
      <c r="A1017" s="5"/>
      <c r="B1017" s="5"/>
      <c r="C1017" s="5"/>
      <c r="D1017" s="6"/>
      <c r="E1017" s="40"/>
      <c r="F1017" s="47"/>
      <c r="G1017" s="48"/>
      <c r="H1017" s="48"/>
      <c r="I1017" s="49"/>
    </row>
    <row r="1018" spans="1:9" x14ac:dyDescent="0.25">
      <c r="A1018" s="5"/>
      <c r="B1018" s="5"/>
      <c r="C1018" s="5"/>
      <c r="D1018" s="6"/>
      <c r="E1018" s="40"/>
      <c r="F1018" s="47"/>
      <c r="G1018" s="48"/>
      <c r="H1018" s="48"/>
      <c r="I1018" s="49"/>
    </row>
    <row r="1019" spans="1:9" x14ac:dyDescent="0.25">
      <c r="A1019" s="5"/>
      <c r="B1019" s="5"/>
      <c r="C1019" s="5"/>
      <c r="D1019" s="6"/>
      <c r="E1019" s="40"/>
      <c r="F1019" s="47"/>
      <c r="G1019" s="48"/>
      <c r="H1019" s="48"/>
      <c r="I1019" s="49"/>
    </row>
    <row r="1020" spans="1:9" x14ac:dyDescent="0.25">
      <c r="A1020" s="5"/>
      <c r="B1020" s="5"/>
      <c r="C1020" s="5"/>
      <c r="D1020" s="6"/>
      <c r="E1020" s="40"/>
      <c r="F1020" s="47"/>
      <c r="G1020" s="48"/>
      <c r="H1020" s="48"/>
      <c r="I1020" s="49"/>
    </row>
    <row r="1021" spans="1:9" x14ac:dyDescent="0.25">
      <c r="A1021" s="5"/>
      <c r="B1021" s="5"/>
      <c r="C1021" s="5"/>
      <c r="D1021" s="6"/>
      <c r="E1021" s="40"/>
      <c r="F1021" s="47"/>
      <c r="G1021" s="48"/>
      <c r="H1021" s="48"/>
      <c r="I1021" s="49"/>
    </row>
    <row r="1022" spans="1:9" x14ac:dyDescent="0.25">
      <c r="A1022" s="5"/>
      <c r="B1022" s="5"/>
      <c r="C1022" s="5"/>
      <c r="D1022" s="6"/>
      <c r="E1022" s="40"/>
      <c r="F1022" s="47"/>
      <c r="G1022" s="48"/>
      <c r="H1022" s="48"/>
      <c r="I1022" s="49"/>
    </row>
    <row r="1023" spans="1:9" x14ac:dyDescent="0.25">
      <c r="A1023" s="5"/>
      <c r="B1023" s="5"/>
      <c r="C1023" s="5"/>
      <c r="D1023" s="6"/>
      <c r="E1023" s="40"/>
      <c r="F1023" s="47"/>
      <c r="G1023" s="48"/>
      <c r="H1023" s="48"/>
      <c r="I1023" s="49"/>
    </row>
    <row r="1024" spans="1:9" x14ac:dyDescent="0.25">
      <c r="A1024" s="5"/>
      <c r="B1024" s="5"/>
      <c r="C1024" s="5"/>
      <c r="D1024" s="6"/>
      <c r="E1024" s="40"/>
      <c r="F1024" s="47"/>
      <c r="G1024" s="48"/>
      <c r="H1024" s="48"/>
      <c r="I1024" s="49"/>
    </row>
    <row r="1025" spans="1:9" x14ac:dyDescent="0.25">
      <c r="A1025" s="5"/>
      <c r="B1025" s="5"/>
      <c r="C1025" s="5"/>
      <c r="D1025" s="6"/>
      <c r="E1025" s="40"/>
      <c r="F1025" s="47"/>
      <c r="G1025" s="48"/>
      <c r="H1025" s="48"/>
      <c r="I1025" s="49"/>
    </row>
    <row r="1026" spans="1:9" x14ac:dyDescent="0.25">
      <c r="A1026" s="5"/>
      <c r="B1026" s="5"/>
      <c r="C1026" s="5"/>
      <c r="D1026" s="6"/>
      <c r="E1026" s="40"/>
      <c r="F1026" s="47"/>
      <c r="G1026" s="48"/>
      <c r="H1026" s="48"/>
      <c r="I1026" s="49"/>
    </row>
    <row r="1027" spans="1:9" x14ac:dyDescent="0.25">
      <c r="A1027" s="5"/>
      <c r="B1027" s="5"/>
      <c r="C1027" s="5"/>
      <c r="D1027" s="6"/>
      <c r="E1027" s="40"/>
      <c r="F1027" s="47"/>
      <c r="G1027" s="48"/>
      <c r="H1027" s="48"/>
      <c r="I1027" s="49"/>
    </row>
    <row r="1028" spans="1:9" x14ac:dyDescent="0.25">
      <c r="A1028" s="5"/>
      <c r="B1028" s="5"/>
      <c r="C1028" s="5"/>
      <c r="D1028" s="6"/>
      <c r="E1028" s="40"/>
      <c r="F1028" s="47"/>
      <c r="G1028" s="48"/>
      <c r="H1028" s="48"/>
      <c r="I1028" s="49"/>
    </row>
    <row r="1029" spans="1:9" x14ac:dyDescent="0.25">
      <c r="A1029" s="5"/>
      <c r="B1029" s="5"/>
      <c r="C1029" s="5"/>
      <c r="D1029" s="6"/>
      <c r="E1029" s="40"/>
      <c r="F1029" s="47"/>
      <c r="G1029" s="48"/>
      <c r="H1029" s="48"/>
      <c r="I1029" s="49"/>
    </row>
    <row r="1030" spans="1:9" x14ac:dyDescent="0.25">
      <c r="A1030" s="5"/>
      <c r="B1030" s="5"/>
      <c r="C1030" s="5"/>
      <c r="D1030" s="6"/>
      <c r="E1030" s="40"/>
      <c r="F1030" s="47"/>
      <c r="G1030" s="48"/>
      <c r="H1030" s="48"/>
      <c r="I1030" s="49"/>
    </row>
    <row r="1031" spans="1:9" x14ac:dyDescent="0.25">
      <c r="A1031" s="5"/>
      <c r="B1031" s="5"/>
      <c r="C1031" s="5"/>
      <c r="D1031" s="6"/>
      <c r="E1031" s="40"/>
      <c r="F1031" s="47"/>
      <c r="G1031" s="48"/>
      <c r="H1031" s="48"/>
      <c r="I1031" s="49"/>
    </row>
    <row r="1032" spans="1:9" x14ac:dyDescent="0.25">
      <c r="A1032" s="5"/>
      <c r="B1032" s="5"/>
      <c r="C1032" s="5"/>
      <c r="D1032" s="6"/>
      <c r="E1032" s="40"/>
      <c r="F1032" s="47"/>
      <c r="G1032" s="48"/>
      <c r="H1032" s="48"/>
      <c r="I1032" s="49"/>
    </row>
    <row r="1033" spans="1:9" x14ac:dyDescent="0.25">
      <c r="A1033" s="5"/>
      <c r="B1033" s="5"/>
      <c r="C1033" s="5"/>
      <c r="D1033" s="6"/>
      <c r="E1033" s="40"/>
      <c r="F1033" s="47"/>
      <c r="G1033" s="48"/>
      <c r="H1033" s="48"/>
      <c r="I1033" s="49"/>
    </row>
    <row r="1034" spans="1:9" x14ac:dyDescent="0.25">
      <c r="A1034" s="5"/>
      <c r="B1034" s="5"/>
      <c r="C1034" s="5"/>
      <c r="D1034" s="6"/>
      <c r="E1034" s="40"/>
      <c r="F1034" s="47"/>
      <c r="G1034" s="48"/>
      <c r="H1034" s="48"/>
      <c r="I1034" s="49"/>
    </row>
    <row r="1035" spans="1:9" x14ac:dyDescent="0.25">
      <c r="A1035" s="5"/>
      <c r="B1035" s="5"/>
      <c r="C1035" s="5"/>
      <c r="D1035" s="6"/>
      <c r="E1035" s="40"/>
      <c r="F1035" s="47"/>
      <c r="G1035" s="48"/>
      <c r="H1035" s="48"/>
      <c r="I1035" s="49"/>
    </row>
    <row r="1036" spans="1:9" x14ac:dyDescent="0.25">
      <c r="A1036" s="5"/>
      <c r="B1036" s="5"/>
      <c r="C1036" s="5"/>
      <c r="D1036" s="6"/>
      <c r="E1036" s="40"/>
      <c r="F1036" s="47"/>
      <c r="G1036" s="48"/>
      <c r="H1036" s="48"/>
      <c r="I1036" s="49"/>
    </row>
    <row r="1037" spans="1:9" x14ac:dyDescent="0.25">
      <c r="A1037" s="5"/>
      <c r="B1037" s="5"/>
      <c r="C1037" s="5"/>
      <c r="D1037" s="6"/>
      <c r="E1037" s="40"/>
      <c r="F1037" s="47"/>
      <c r="G1037" s="48"/>
      <c r="H1037" s="48"/>
      <c r="I1037" s="49"/>
    </row>
    <row r="1038" spans="1:9" x14ac:dyDescent="0.25">
      <c r="A1038" s="5"/>
      <c r="B1038" s="5"/>
      <c r="C1038" s="5"/>
      <c r="D1038" s="6"/>
      <c r="E1038" s="40"/>
      <c r="F1038" s="47"/>
      <c r="G1038" s="48"/>
      <c r="H1038" s="48"/>
      <c r="I1038" s="49"/>
    </row>
    <row r="1039" spans="1:9" x14ac:dyDescent="0.25">
      <c r="A1039" s="5"/>
      <c r="B1039" s="5"/>
      <c r="C1039" s="5"/>
      <c r="D1039" s="6"/>
      <c r="E1039" s="40"/>
      <c r="F1039" s="47"/>
      <c r="G1039" s="48"/>
      <c r="H1039" s="48"/>
      <c r="I1039" s="49"/>
    </row>
    <row r="1040" spans="1:9" x14ac:dyDescent="0.25">
      <c r="A1040" s="5"/>
      <c r="B1040" s="5"/>
      <c r="C1040" s="5"/>
      <c r="D1040" s="6"/>
      <c r="E1040" s="40"/>
      <c r="F1040" s="47"/>
      <c r="G1040" s="48"/>
      <c r="H1040" s="48"/>
      <c r="I1040" s="49"/>
    </row>
    <row r="1041" spans="1:9" x14ac:dyDescent="0.25">
      <c r="A1041" s="5"/>
      <c r="B1041" s="5"/>
      <c r="C1041" s="5"/>
      <c r="D1041" s="6"/>
      <c r="E1041" s="40"/>
      <c r="F1041" s="47"/>
      <c r="G1041" s="48"/>
      <c r="H1041" s="48"/>
      <c r="I1041" s="49"/>
    </row>
    <row r="1042" spans="1:9" x14ac:dyDescent="0.25">
      <c r="A1042" s="5"/>
      <c r="B1042" s="5"/>
      <c r="C1042" s="5"/>
      <c r="D1042" s="6"/>
      <c r="E1042" s="40"/>
      <c r="F1042" s="47"/>
      <c r="G1042" s="48"/>
      <c r="H1042" s="48"/>
      <c r="I1042" s="49"/>
    </row>
    <row r="1043" spans="1:9" x14ac:dyDescent="0.25">
      <c r="A1043" s="5"/>
      <c r="B1043" s="5"/>
      <c r="C1043" s="5"/>
      <c r="D1043" s="6"/>
      <c r="E1043" s="40"/>
      <c r="F1043" s="47"/>
      <c r="G1043" s="48"/>
      <c r="H1043" s="48"/>
      <c r="I1043" s="49"/>
    </row>
    <row r="1044" spans="1:9" x14ac:dyDescent="0.25">
      <c r="A1044" s="5"/>
      <c r="B1044" s="5"/>
      <c r="C1044" s="5"/>
      <c r="D1044" s="6"/>
      <c r="E1044" s="40"/>
      <c r="F1044" s="47"/>
      <c r="G1044" s="48"/>
      <c r="H1044" s="48"/>
      <c r="I1044" s="49"/>
    </row>
    <row r="1045" spans="1:9" x14ac:dyDescent="0.25">
      <c r="A1045" s="5"/>
      <c r="B1045" s="5"/>
      <c r="C1045" s="5"/>
      <c r="D1045" s="6"/>
      <c r="E1045" s="40"/>
      <c r="F1045" s="47"/>
      <c r="G1045" s="48"/>
      <c r="H1045" s="48"/>
      <c r="I1045" s="49"/>
    </row>
    <row r="1046" spans="1:9" x14ac:dyDescent="0.25">
      <c r="A1046" s="5"/>
      <c r="B1046" s="5"/>
      <c r="C1046" s="5"/>
      <c r="D1046" s="6"/>
      <c r="E1046" s="40"/>
      <c r="F1046" s="47"/>
      <c r="G1046" s="48"/>
      <c r="H1046" s="48"/>
      <c r="I1046" s="49"/>
    </row>
    <row r="1047" spans="1:9" x14ac:dyDescent="0.25">
      <c r="A1047" s="5"/>
      <c r="B1047" s="5"/>
      <c r="C1047" s="5"/>
      <c r="D1047" s="6"/>
      <c r="E1047" s="40"/>
      <c r="F1047" s="47"/>
      <c r="G1047" s="48"/>
      <c r="H1047" s="48"/>
      <c r="I1047" s="49"/>
    </row>
    <row r="1048" spans="1:9" x14ac:dyDescent="0.25">
      <c r="A1048" s="5"/>
      <c r="B1048" s="5"/>
      <c r="C1048" s="5"/>
      <c r="D1048" s="6"/>
      <c r="E1048" s="40"/>
      <c r="F1048" s="47"/>
      <c r="G1048" s="48"/>
      <c r="H1048" s="48"/>
      <c r="I1048" s="49"/>
    </row>
    <row r="1049" spans="1:9" x14ac:dyDescent="0.25">
      <c r="A1049" s="5"/>
      <c r="B1049" s="5"/>
      <c r="C1049" s="5"/>
      <c r="D1049" s="6"/>
      <c r="E1049" s="40"/>
      <c r="F1049" s="47"/>
      <c r="G1049" s="48"/>
      <c r="H1049" s="48"/>
      <c r="I1049" s="49"/>
    </row>
    <row r="1050" spans="1:9" x14ac:dyDescent="0.25">
      <c r="A1050" s="5"/>
      <c r="B1050" s="5"/>
      <c r="C1050" s="5"/>
      <c r="D1050" s="6"/>
      <c r="E1050" s="40"/>
      <c r="F1050" s="47"/>
      <c r="G1050" s="48"/>
      <c r="H1050" s="48"/>
      <c r="I1050" s="49"/>
    </row>
    <row r="1051" spans="1:9" x14ac:dyDescent="0.25">
      <c r="A1051" s="5"/>
      <c r="B1051" s="5"/>
      <c r="C1051" s="5"/>
      <c r="D1051" s="6"/>
      <c r="E1051" s="40"/>
      <c r="F1051" s="47"/>
      <c r="G1051" s="48"/>
      <c r="H1051" s="48"/>
      <c r="I1051" s="49"/>
    </row>
    <row r="1052" spans="1:9" x14ac:dyDescent="0.25">
      <c r="A1052" s="5"/>
      <c r="B1052" s="5"/>
      <c r="C1052" s="5"/>
      <c r="D1052" s="6"/>
      <c r="E1052" s="40"/>
      <c r="F1052" s="47"/>
      <c r="G1052" s="48"/>
      <c r="H1052" s="48"/>
      <c r="I1052" s="49"/>
    </row>
    <row r="1053" spans="1:9" x14ac:dyDescent="0.25">
      <c r="A1053" s="5"/>
      <c r="B1053" s="5"/>
      <c r="C1053" s="5"/>
      <c r="D1053" s="6"/>
      <c r="E1053" s="40"/>
      <c r="F1053" s="47"/>
      <c r="G1053" s="48"/>
      <c r="H1053" s="48"/>
      <c r="I1053" s="49"/>
    </row>
    <row r="1054" spans="1:9" x14ac:dyDescent="0.25">
      <c r="A1054" s="5"/>
      <c r="B1054" s="5"/>
      <c r="C1054" s="5"/>
      <c r="D1054" s="6"/>
      <c r="E1054" s="40"/>
      <c r="F1054" s="47"/>
      <c r="G1054" s="48"/>
      <c r="H1054" s="48"/>
      <c r="I1054" s="49"/>
    </row>
    <row r="1055" spans="1:9" x14ac:dyDescent="0.25">
      <c r="A1055" s="5"/>
      <c r="B1055" s="5"/>
      <c r="C1055" s="5"/>
      <c r="D1055" s="6"/>
      <c r="E1055" s="40"/>
      <c r="F1055" s="47"/>
      <c r="G1055" s="48"/>
      <c r="H1055" s="48"/>
      <c r="I1055" s="49"/>
    </row>
    <row r="1056" spans="1:9" x14ac:dyDescent="0.25">
      <c r="A1056" s="5"/>
      <c r="B1056" s="5"/>
      <c r="C1056" s="5"/>
      <c r="D1056" s="6"/>
      <c r="E1056" s="40"/>
      <c r="F1056" s="47"/>
      <c r="G1056" s="48"/>
      <c r="H1056" s="48"/>
      <c r="I1056" s="49"/>
    </row>
    <row r="1057" spans="1:9" x14ac:dyDescent="0.25">
      <c r="A1057" s="5"/>
      <c r="B1057" s="5"/>
      <c r="C1057" s="5"/>
      <c r="D1057" s="6"/>
      <c r="E1057" s="40"/>
      <c r="F1057" s="47"/>
      <c r="G1057" s="48"/>
      <c r="H1057" s="48"/>
      <c r="I1057" s="49"/>
    </row>
    <row r="1058" spans="1:9" x14ac:dyDescent="0.25">
      <c r="A1058" s="5"/>
      <c r="B1058" s="5"/>
      <c r="C1058" s="5"/>
      <c r="D1058" s="6"/>
      <c r="E1058" s="40"/>
      <c r="F1058" s="47"/>
      <c r="G1058" s="48"/>
      <c r="H1058" s="48"/>
      <c r="I1058" s="49"/>
    </row>
    <row r="1059" spans="1:9" x14ac:dyDescent="0.25">
      <c r="A1059" s="5"/>
      <c r="B1059" s="5"/>
      <c r="C1059" s="5"/>
      <c r="D1059" s="6"/>
      <c r="E1059" s="40"/>
      <c r="F1059" s="47"/>
      <c r="G1059" s="48"/>
      <c r="H1059" s="48"/>
      <c r="I1059" s="49"/>
    </row>
    <row r="1060" spans="1:9" x14ac:dyDescent="0.25">
      <c r="A1060" s="5"/>
      <c r="B1060" s="5"/>
      <c r="C1060" s="5"/>
      <c r="D1060" s="6"/>
      <c r="E1060" s="40"/>
      <c r="F1060" s="47"/>
      <c r="G1060" s="48"/>
      <c r="H1060" s="48"/>
      <c r="I1060" s="49"/>
    </row>
    <row r="1061" spans="1:9" x14ac:dyDescent="0.25">
      <c r="A1061" s="5"/>
      <c r="B1061" s="5"/>
      <c r="C1061" s="5"/>
      <c r="D1061" s="6"/>
      <c r="E1061" s="40"/>
      <c r="F1061" s="47"/>
      <c r="G1061" s="48"/>
      <c r="H1061" s="48"/>
      <c r="I1061" s="49"/>
    </row>
    <row r="1062" spans="1:9" x14ac:dyDescent="0.25">
      <c r="A1062" s="5"/>
      <c r="B1062" s="5"/>
      <c r="C1062" s="5"/>
      <c r="D1062" s="6"/>
      <c r="E1062" s="40"/>
      <c r="F1062" s="47"/>
      <c r="G1062" s="48"/>
      <c r="H1062" s="48"/>
      <c r="I1062" s="49"/>
    </row>
    <row r="1063" spans="1:9" x14ac:dyDescent="0.25">
      <c r="A1063" s="5"/>
      <c r="B1063" s="5"/>
      <c r="C1063" s="5"/>
      <c r="D1063" s="6"/>
      <c r="E1063" s="40"/>
      <c r="F1063" s="47"/>
      <c r="G1063" s="48"/>
      <c r="H1063" s="48"/>
      <c r="I1063" s="49"/>
    </row>
    <row r="1064" spans="1:9" x14ac:dyDescent="0.25">
      <c r="A1064" s="5"/>
      <c r="B1064" s="5"/>
      <c r="C1064" s="5"/>
      <c r="D1064" s="6"/>
      <c r="E1064" s="40"/>
      <c r="F1064" s="47"/>
      <c r="G1064" s="48"/>
      <c r="H1064" s="48"/>
      <c r="I1064" s="49"/>
    </row>
    <row r="1065" spans="1:9" x14ac:dyDescent="0.25">
      <c r="A1065" s="5"/>
      <c r="B1065" s="5"/>
      <c r="C1065" s="5"/>
      <c r="D1065" s="6"/>
      <c r="E1065" s="40"/>
      <c r="F1065" s="47"/>
      <c r="G1065" s="48"/>
      <c r="H1065" s="48"/>
      <c r="I1065" s="49"/>
    </row>
    <row r="1066" spans="1:9" x14ac:dyDescent="0.25">
      <c r="A1066" s="5"/>
      <c r="B1066" s="5"/>
      <c r="C1066" s="5"/>
      <c r="D1066" s="6"/>
      <c r="E1066" s="40"/>
      <c r="F1066" s="47"/>
      <c r="G1066" s="48"/>
      <c r="H1066" s="48"/>
      <c r="I1066" s="49"/>
    </row>
    <row r="1067" spans="1:9" x14ac:dyDescent="0.25">
      <c r="A1067" s="5"/>
      <c r="B1067" s="5"/>
      <c r="C1067" s="5"/>
      <c r="D1067" s="6"/>
      <c r="E1067" s="40"/>
      <c r="F1067" s="47"/>
      <c r="G1067" s="48"/>
      <c r="H1067" s="48"/>
      <c r="I1067" s="49"/>
    </row>
    <row r="1068" spans="1:9" x14ac:dyDescent="0.25">
      <c r="A1068" s="5"/>
      <c r="B1068" s="5"/>
      <c r="C1068" s="5"/>
      <c r="D1068" s="6"/>
      <c r="E1068" s="40"/>
      <c r="F1068" s="47"/>
      <c r="G1068" s="48"/>
      <c r="H1068" s="48"/>
      <c r="I1068" s="49"/>
    </row>
    <row r="1069" spans="1:9" x14ac:dyDescent="0.25">
      <c r="A1069" s="5"/>
      <c r="B1069" s="5"/>
      <c r="C1069" s="5"/>
      <c r="D1069" s="6"/>
      <c r="E1069" s="40"/>
      <c r="F1069" s="47"/>
      <c r="G1069" s="48"/>
      <c r="H1069" s="48"/>
      <c r="I1069" s="49"/>
    </row>
    <row r="1070" spans="1:9" x14ac:dyDescent="0.25">
      <c r="A1070" s="5"/>
      <c r="B1070" s="5"/>
      <c r="C1070" s="5"/>
      <c r="D1070" s="6"/>
      <c r="E1070" s="40"/>
      <c r="F1070" s="47"/>
      <c r="G1070" s="48"/>
      <c r="H1070" s="48"/>
      <c r="I1070" s="49"/>
    </row>
    <row r="1071" spans="1:9" x14ac:dyDescent="0.25">
      <c r="A1071" s="5"/>
      <c r="B1071" s="5"/>
      <c r="C1071" s="5"/>
      <c r="D1071" s="6"/>
      <c r="E1071" s="40"/>
      <c r="F1071" s="47"/>
      <c r="G1071" s="48"/>
      <c r="H1071" s="48"/>
      <c r="I1071" s="49"/>
    </row>
    <row r="1072" spans="1:9" x14ac:dyDescent="0.25">
      <c r="A1072" s="5"/>
      <c r="B1072" s="5"/>
      <c r="C1072" s="5"/>
      <c r="D1072" s="6"/>
      <c r="E1072" s="40"/>
      <c r="F1072" s="47"/>
      <c r="G1072" s="48"/>
      <c r="H1072" s="48"/>
      <c r="I1072" s="49"/>
    </row>
    <row r="1073" spans="1:9" x14ac:dyDescent="0.25">
      <c r="A1073" s="5"/>
      <c r="B1073" s="5"/>
      <c r="C1073" s="5"/>
      <c r="D1073" s="6"/>
      <c r="E1073" s="40"/>
      <c r="F1073" s="47"/>
      <c r="G1073" s="48"/>
      <c r="H1073" s="48"/>
      <c r="I1073" s="49"/>
    </row>
    <row r="1074" spans="1:9" x14ac:dyDescent="0.25">
      <c r="A1074" s="5"/>
      <c r="B1074" s="5"/>
      <c r="C1074" s="5"/>
      <c r="D1074" s="6"/>
      <c r="E1074" s="40"/>
      <c r="F1074" s="47"/>
      <c r="G1074" s="48"/>
      <c r="H1074" s="48"/>
      <c r="I1074" s="49"/>
    </row>
    <row r="1075" spans="1:9" x14ac:dyDescent="0.25">
      <c r="A1075" s="5"/>
      <c r="B1075" s="5"/>
      <c r="C1075" s="5"/>
      <c r="D1075" s="6"/>
      <c r="E1075" s="40"/>
      <c r="F1075" s="47"/>
      <c r="G1075" s="48"/>
      <c r="H1075" s="48"/>
      <c r="I1075" s="49"/>
    </row>
    <row r="1076" spans="1:9" x14ac:dyDescent="0.25">
      <c r="A1076" s="5"/>
      <c r="B1076" s="5"/>
      <c r="C1076" s="5"/>
      <c r="D1076" s="6"/>
      <c r="E1076" s="40"/>
      <c r="F1076" s="47"/>
      <c r="G1076" s="48"/>
      <c r="H1076" s="48"/>
      <c r="I1076" s="49"/>
    </row>
    <row r="1077" spans="1:9" x14ac:dyDescent="0.25">
      <c r="A1077" s="5"/>
      <c r="B1077" s="5"/>
      <c r="C1077" s="5"/>
      <c r="D1077" s="6"/>
      <c r="E1077" s="40"/>
      <c r="F1077" s="47"/>
      <c r="G1077" s="48"/>
      <c r="H1077" s="48"/>
      <c r="I1077" s="49"/>
    </row>
    <row r="1078" spans="1:9" x14ac:dyDescent="0.25">
      <c r="A1078" s="5"/>
      <c r="B1078" s="5"/>
      <c r="C1078" s="5"/>
      <c r="D1078" s="6"/>
      <c r="E1078" s="40"/>
      <c r="F1078" s="47"/>
      <c r="G1078" s="48"/>
      <c r="H1078" s="48"/>
      <c r="I1078" s="49"/>
    </row>
    <row r="1079" spans="1:9" x14ac:dyDescent="0.25">
      <c r="A1079" s="5"/>
      <c r="B1079" s="5"/>
      <c r="C1079" s="5"/>
      <c r="D1079" s="6"/>
      <c r="E1079" s="40"/>
      <c r="F1079" s="47"/>
      <c r="G1079" s="48"/>
      <c r="H1079" s="48"/>
      <c r="I1079" s="49"/>
    </row>
    <row r="1080" spans="1:9" x14ac:dyDescent="0.25">
      <c r="A1080" s="5"/>
      <c r="B1080" s="5"/>
      <c r="C1080" s="5"/>
      <c r="D1080" s="6"/>
      <c r="E1080" s="40"/>
      <c r="F1080" s="47"/>
      <c r="G1080" s="48"/>
      <c r="H1080" s="48"/>
      <c r="I1080" s="49"/>
    </row>
    <row r="1081" spans="1:9" x14ac:dyDescent="0.25">
      <c r="A1081" s="5"/>
      <c r="B1081" s="5"/>
      <c r="C1081" s="5"/>
      <c r="D1081" s="6"/>
      <c r="E1081" s="40"/>
      <c r="F1081" s="47"/>
      <c r="G1081" s="48"/>
      <c r="H1081" s="48"/>
      <c r="I1081" s="49"/>
    </row>
    <row r="1082" spans="1:9" x14ac:dyDescent="0.25">
      <c r="A1082" s="5"/>
      <c r="B1082" s="5"/>
      <c r="C1082" s="5"/>
      <c r="D1082" s="6"/>
      <c r="E1082" s="40"/>
      <c r="F1082" s="47"/>
      <c r="G1082" s="48"/>
      <c r="H1082" s="48"/>
      <c r="I1082" s="49"/>
    </row>
    <row r="1083" spans="1:9" x14ac:dyDescent="0.25">
      <c r="A1083" s="5"/>
      <c r="B1083" s="5"/>
      <c r="C1083" s="5"/>
      <c r="D1083" s="6"/>
      <c r="E1083" s="40"/>
      <c r="F1083" s="47"/>
      <c r="G1083" s="48"/>
      <c r="H1083" s="48"/>
      <c r="I1083" s="49"/>
    </row>
    <row r="1084" spans="1:9" x14ac:dyDescent="0.25">
      <c r="A1084" s="5"/>
      <c r="B1084" s="5"/>
      <c r="C1084" s="5"/>
      <c r="D1084" s="6"/>
      <c r="E1084" s="40"/>
      <c r="F1084" s="47"/>
      <c r="G1084" s="48"/>
      <c r="H1084" s="48"/>
      <c r="I1084" s="49"/>
    </row>
    <row r="1085" spans="1:9" x14ac:dyDescent="0.25">
      <c r="A1085" s="5"/>
      <c r="B1085" s="5"/>
      <c r="C1085" s="5"/>
      <c r="D1085" s="6"/>
      <c r="E1085" s="40"/>
      <c r="F1085" s="47"/>
      <c r="G1085" s="48"/>
      <c r="H1085" s="48"/>
      <c r="I1085" s="49"/>
    </row>
    <row r="1086" spans="1:9" x14ac:dyDescent="0.25">
      <c r="A1086" s="5"/>
      <c r="B1086" s="5"/>
      <c r="C1086" s="5"/>
      <c r="D1086" s="6"/>
      <c r="E1086" s="40"/>
      <c r="F1086" s="47"/>
      <c r="G1086" s="48"/>
      <c r="H1086" s="48"/>
      <c r="I1086" s="49"/>
    </row>
    <row r="1087" spans="1:9" x14ac:dyDescent="0.25">
      <c r="A1087" s="5"/>
      <c r="B1087" s="5"/>
      <c r="C1087" s="5"/>
      <c r="D1087" s="6"/>
      <c r="E1087" s="40"/>
      <c r="F1087" s="47"/>
      <c r="G1087" s="48"/>
      <c r="H1087" s="48"/>
      <c r="I1087" s="49"/>
    </row>
    <row r="1088" spans="1:9" x14ac:dyDescent="0.25">
      <c r="A1088" s="5"/>
      <c r="B1088" s="5"/>
      <c r="C1088" s="5"/>
      <c r="D1088" s="6"/>
      <c r="E1088" s="40"/>
      <c r="F1088" s="47"/>
      <c r="G1088" s="48"/>
      <c r="H1088" s="48"/>
      <c r="I1088" s="49"/>
    </row>
    <row r="1089" spans="1:9" x14ac:dyDescent="0.25">
      <c r="A1089" s="5"/>
      <c r="B1089" s="5"/>
      <c r="C1089" s="5"/>
      <c r="D1089" s="6"/>
      <c r="E1089" s="40"/>
      <c r="F1089" s="47"/>
      <c r="G1089" s="48"/>
      <c r="H1089" s="48"/>
      <c r="I1089" s="49"/>
    </row>
    <row r="1090" spans="1:9" x14ac:dyDescent="0.25">
      <c r="A1090" s="5"/>
      <c r="B1090" s="5"/>
      <c r="C1090" s="5"/>
      <c r="D1090" s="6"/>
      <c r="E1090" s="40"/>
      <c r="F1090" s="47"/>
      <c r="G1090" s="48"/>
      <c r="H1090" s="48"/>
      <c r="I1090" s="49"/>
    </row>
    <row r="1091" spans="1:9" x14ac:dyDescent="0.25">
      <c r="A1091" s="5"/>
      <c r="B1091" s="5"/>
      <c r="C1091" s="5"/>
      <c r="D1091" s="6"/>
      <c r="E1091" s="40"/>
      <c r="F1091" s="47"/>
      <c r="G1091" s="48"/>
      <c r="H1091" s="48"/>
      <c r="I1091" s="49"/>
    </row>
    <row r="1092" spans="1:9" x14ac:dyDescent="0.25">
      <c r="A1092" s="5"/>
      <c r="B1092" s="5"/>
      <c r="C1092" s="5"/>
      <c r="D1092" s="6"/>
      <c r="E1092" s="40"/>
      <c r="F1092" s="47"/>
      <c r="G1092" s="48"/>
      <c r="H1092" s="48"/>
      <c r="I1092" s="49"/>
    </row>
    <row r="1093" spans="1:9" x14ac:dyDescent="0.25">
      <c r="A1093" s="5"/>
      <c r="B1093" s="5"/>
      <c r="C1093" s="5"/>
      <c r="D1093" s="6"/>
      <c r="E1093" s="40"/>
      <c r="F1093" s="47"/>
      <c r="G1093" s="48"/>
      <c r="H1093" s="48"/>
      <c r="I1093" s="49"/>
    </row>
    <row r="1094" spans="1:9" x14ac:dyDescent="0.25">
      <c r="A1094" s="5"/>
      <c r="B1094" s="5"/>
      <c r="C1094" s="5"/>
      <c r="D1094" s="6"/>
      <c r="E1094" s="40"/>
      <c r="F1094" s="47"/>
      <c r="G1094" s="48"/>
      <c r="H1094" s="48"/>
      <c r="I1094" s="49"/>
    </row>
    <row r="1095" spans="1:9" x14ac:dyDescent="0.25">
      <c r="A1095" s="5"/>
      <c r="B1095" s="5"/>
      <c r="C1095" s="5"/>
      <c r="D1095" s="6"/>
      <c r="E1095" s="40"/>
      <c r="F1095" s="47"/>
      <c r="G1095" s="48"/>
      <c r="H1095" s="48"/>
      <c r="I1095" s="49"/>
    </row>
    <row r="1096" spans="1:9" x14ac:dyDescent="0.25">
      <c r="A1096" s="5"/>
      <c r="B1096" s="5"/>
      <c r="C1096" s="5"/>
      <c r="D1096" s="6"/>
      <c r="E1096" s="40"/>
      <c r="F1096" s="47"/>
      <c r="G1096" s="48"/>
      <c r="H1096" s="48"/>
      <c r="I1096" s="49"/>
    </row>
    <row r="1097" spans="1:9" x14ac:dyDescent="0.25">
      <c r="A1097" s="5"/>
      <c r="B1097" s="5"/>
      <c r="C1097" s="5"/>
      <c r="D1097" s="6"/>
      <c r="E1097" s="40"/>
      <c r="F1097" s="47"/>
      <c r="G1097" s="48"/>
      <c r="H1097" s="48"/>
      <c r="I1097" s="49"/>
    </row>
    <row r="1098" spans="1:9" x14ac:dyDescent="0.25">
      <c r="A1098" s="5"/>
      <c r="B1098" s="5"/>
      <c r="C1098" s="5"/>
      <c r="D1098" s="6"/>
      <c r="E1098" s="40"/>
      <c r="F1098" s="47"/>
      <c r="G1098" s="48"/>
      <c r="H1098" s="48"/>
      <c r="I1098" s="49"/>
    </row>
    <row r="1099" spans="1:9" x14ac:dyDescent="0.25">
      <c r="A1099" s="5"/>
      <c r="B1099" s="5"/>
      <c r="C1099" s="5"/>
      <c r="D1099" s="6"/>
      <c r="E1099" s="40"/>
      <c r="F1099" s="47"/>
      <c r="G1099" s="48"/>
      <c r="H1099" s="48"/>
      <c r="I1099" s="49"/>
    </row>
    <row r="1100" spans="1:9" x14ac:dyDescent="0.25">
      <c r="A1100" s="5"/>
      <c r="B1100" s="5"/>
      <c r="C1100" s="5"/>
      <c r="D1100" s="6"/>
      <c r="E1100" s="40"/>
      <c r="F1100" s="47"/>
      <c r="G1100" s="48"/>
      <c r="H1100" s="48"/>
      <c r="I1100" s="49"/>
    </row>
    <row r="1101" spans="1:9" x14ac:dyDescent="0.25">
      <c r="A1101" s="5"/>
      <c r="B1101" s="5"/>
      <c r="C1101" s="5"/>
      <c r="D1101" s="6"/>
      <c r="E1101" s="40"/>
      <c r="F1101" s="47"/>
      <c r="G1101" s="48"/>
      <c r="H1101" s="48"/>
      <c r="I1101" s="49"/>
    </row>
    <row r="1102" spans="1:9" x14ac:dyDescent="0.25">
      <c r="A1102" s="5"/>
      <c r="B1102" s="5"/>
      <c r="C1102" s="5"/>
      <c r="D1102" s="6"/>
      <c r="E1102" s="40"/>
      <c r="F1102" s="47"/>
      <c r="G1102" s="48"/>
      <c r="H1102" s="48"/>
      <c r="I1102" s="49"/>
    </row>
    <row r="1103" spans="1:9" x14ac:dyDescent="0.25">
      <c r="A1103" s="5"/>
      <c r="B1103" s="5"/>
      <c r="C1103" s="5"/>
      <c r="D1103" s="6"/>
      <c r="E1103" s="40"/>
      <c r="F1103" s="47"/>
      <c r="G1103" s="48"/>
      <c r="H1103" s="48"/>
      <c r="I1103" s="49"/>
    </row>
    <row r="1104" spans="1:9" x14ac:dyDescent="0.25">
      <c r="A1104" s="5"/>
      <c r="B1104" s="5"/>
      <c r="C1104" s="5"/>
      <c r="D1104" s="6"/>
      <c r="E1104" s="40"/>
      <c r="F1104" s="47"/>
      <c r="G1104" s="48"/>
      <c r="H1104" s="48"/>
      <c r="I1104" s="49"/>
    </row>
    <row r="1105" spans="1:9" x14ac:dyDescent="0.25">
      <c r="A1105" s="5"/>
      <c r="B1105" s="5"/>
      <c r="C1105" s="5"/>
      <c r="D1105" s="6"/>
      <c r="E1105" s="40"/>
      <c r="F1105" s="47"/>
      <c r="G1105" s="48"/>
      <c r="H1105" s="48"/>
      <c r="I1105" s="49"/>
    </row>
    <row r="1106" spans="1:9" x14ac:dyDescent="0.25">
      <c r="A1106" s="5"/>
      <c r="B1106" s="5"/>
      <c r="C1106" s="5"/>
      <c r="D1106" s="6"/>
      <c r="E1106" s="40"/>
      <c r="F1106" s="47"/>
      <c r="G1106" s="48"/>
      <c r="H1106" s="48"/>
      <c r="I1106" s="49"/>
    </row>
    <row r="1107" spans="1:9" x14ac:dyDescent="0.25">
      <c r="A1107" s="5"/>
      <c r="B1107" s="5"/>
      <c r="C1107" s="5"/>
      <c r="D1107" s="6"/>
      <c r="E1107" s="40"/>
      <c r="F1107" s="47"/>
      <c r="G1107" s="48"/>
      <c r="H1107" s="48"/>
      <c r="I1107" s="49"/>
    </row>
    <row r="1108" spans="1:9" x14ac:dyDescent="0.25">
      <c r="A1108" s="5"/>
      <c r="B1108" s="5"/>
      <c r="C1108" s="5"/>
      <c r="D1108" s="6"/>
      <c r="E1108" s="40"/>
      <c r="F1108" s="47"/>
      <c r="G1108" s="48"/>
      <c r="H1108" s="48"/>
      <c r="I1108" s="49"/>
    </row>
    <row r="1109" spans="1:9" x14ac:dyDescent="0.25">
      <c r="A1109" s="5"/>
      <c r="B1109" s="5"/>
      <c r="C1109" s="5"/>
      <c r="D1109" s="6"/>
      <c r="E1109" s="40"/>
      <c r="F1109" s="47"/>
      <c r="G1109" s="48"/>
      <c r="H1109" s="48"/>
      <c r="I1109" s="49"/>
    </row>
    <row r="1110" spans="1:9" x14ac:dyDescent="0.25">
      <c r="A1110" s="5"/>
      <c r="B1110" s="5"/>
      <c r="C1110" s="5"/>
      <c r="D1110" s="6"/>
      <c r="E1110" s="40"/>
      <c r="F1110" s="47"/>
      <c r="G1110" s="48"/>
      <c r="H1110" s="48"/>
      <c r="I1110" s="49"/>
    </row>
    <row r="1111" spans="1:9" x14ac:dyDescent="0.25">
      <c r="A1111" s="5"/>
      <c r="B1111" s="5"/>
      <c r="C1111" s="5"/>
      <c r="D1111" s="6"/>
      <c r="E1111" s="40"/>
      <c r="F1111" s="47"/>
      <c r="G1111" s="48"/>
      <c r="H1111" s="48"/>
      <c r="I1111" s="49"/>
    </row>
    <row r="1112" spans="1:9" x14ac:dyDescent="0.25">
      <c r="A1112" s="5"/>
      <c r="B1112" s="5"/>
      <c r="C1112" s="5"/>
      <c r="D1112" s="6"/>
      <c r="E1112" s="40"/>
      <c r="F1112" s="47"/>
      <c r="G1112" s="48"/>
      <c r="H1112" s="48"/>
      <c r="I1112" s="49"/>
    </row>
    <row r="1113" spans="1:9" x14ac:dyDescent="0.25">
      <c r="A1113" s="5"/>
      <c r="B1113" s="5"/>
      <c r="C1113" s="5"/>
      <c r="D1113" s="6"/>
      <c r="E1113" s="40"/>
      <c r="F1113" s="47"/>
      <c r="G1113" s="48"/>
      <c r="H1113" s="48"/>
      <c r="I1113" s="49"/>
    </row>
    <row r="1114" spans="1:9" x14ac:dyDescent="0.25">
      <c r="A1114" s="5"/>
      <c r="B1114" s="5"/>
      <c r="C1114" s="5"/>
      <c r="D1114" s="6"/>
      <c r="E1114" s="40"/>
      <c r="F1114" s="47"/>
      <c r="G1114" s="48"/>
      <c r="H1114" s="48"/>
      <c r="I1114" s="49"/>
    </row>
    <row r="1115" spans="1:9" x14ac:dyDescent="0.25">
      <c r="A1115" s="5"/>
      <c r="B1115" s="5"/>
      <c r="C1115" s="5"/>
      <c r="D1115" s="6"/>
      <c r="E1115" s="40"/>
      <c r="F1115" s="47"/>
      <c r="G1115" s="48"/>
      <c r="H1115" s="48"/>
      <c r="I1115" s="49"/>
    </row>
    <row r="1116" spans="1:9" x14ac:dyDescent="0.25">
      <c r="A1116" s="5"/>
      <c r="B1116" s="5"/>
      <c r="C1116" s="5"/>
      <c r="D1116" s="6"/>
      <c r="E1116" s="40"/>
      <c r="F1116" s="47"/>
      <c r="G1116" s="48"/>
      <c r="H1116" s="48"/>
      <c r="I1116" s="49"/>
    </row>
    <row r="1117" spans="1:9" x14ac:dyDescent="0.25">
      <c r="A1117" s="5"/>
      <c r="B1117" s="5"/>
      <c r="C1117" s="5"/>
      <c r="D1117" s="6"/>
      <c r="E1117" s="40"/>
      <c r="F1117" s="47"/>
      <c r="G1117" s="48"/>
      <c r="H1117" s="48"/>
      <c r="I1117" s="49"/>
    </row>
    <row r="1118" spans="1:9" x14ac:dyDescent="0.25">
      <c r="A1118" s="5"/>
      <c r="B1118" s="5"/>
      <c r="C1118" s="5"/>
      <c r="D1118" s="6"/>
      <c r="E1118" s="40"/>
      <c r="F1118" s="47"/>
      <c r="G1118" s="48"/>
      <c r="H1118" s="48"/>
      <c r="I1118" s="49"/>
    </row>
    <row r="1119" spans="1:9" x14ac:dyDescent="0.25">
      <c r="A1119" s="5"/>
      <c r="B1119" s="5"/>
      <c r="C1119" s="5"/>
      <c r="D1119" s="6"/>
      <c r="E1119" s="40"/>
      <c r="F1119" s="47"/>
      <c r="G1119" s="48"/>
      <c r="H1119" s="48"/>
      <c r="I1119" s="49"/>
    </row>
    <row r="1120" spans="1:9" x14ac:dyDescent="0.25">
      <c r="A1120" s="5"/>
      <c r="B1120" s="5"/>
      <c r="C1120" s="5"/>
      <c r="D1120" s="6"/>
      <c r="E1120" s="40"/>
      <c r="F1120" s="47"/>
      <c r="G1120" s="48"/>
      <c r="H1120" s="48"/>
      <c r="I1120" s="49"/>
    </row>
    <row r="1121" spans="1:9" x14ac:dyDescent="0.25">
      <c r="A1121" s="5"/>
      <c r="B1121" s="5"/>
      <c r="C1121" s="5"/>
      <c r="D1121" s="6"/>
      <c r="E1121" s="40"/>
      <c r="F1121" s="47"/>
      <c r="G1121" s="48"/>
      <c r="H1121" s="48"/>
      <c r="I1121" s="49"/>
    </row>
    <row r="1122" spans="1:9" x14ac:dyDescent="0.25">
      <c r="A1122" s="5"/>
      <c r="B1122" s="5"/>
      <c r="C1122" s="5"/>
      <c r="D1122" s="6"/>
      <c r="E1122" s="40"/>
      <c r="F1122" s="47"/>
      <c r="G1122" s="48"/>
      <c r="H1122" s="48"/>
      <c r="I1122" s="49"/>
    </row>
    <row r="1123" spans="1:9" x14ac:dyDescent="0.25">
      <c r="A1123" s="5"/>
      <c r="B1123" s="5"/>
      <c r="C1123" s="5"/>
      <c r="D1123" s="6"/>
      <c r="E1123" s="40"/>
      <c r="F1123" s="47"/>
      <c r="G1123" s="48"/>
      <c r="H1123" s="48"/>
      <c r="I1123" s="49"/>
    </row>
    <row r="1124" spans="1:9" x14ac:dyDescent="0.25">
      <c r="A1124" s="5"/>
      <c r="B1124" s="5"/>
      <c r="C1124" s="5"/>
      <c r="D1124" s="6"/>
      <c r="E1124" s="40"/>
      <c r="F1124" s="47"/>
      <c r="G1124" s="48"/>
      <c r="H1124" s="48"/>
      <c r="I1124" s="49"/>
    </row>
    <row r="1125" spans="1:9" x14ac:dyDescent="0.25">
      <c r="A1125" s="5"/>
      <c r="B1125" s="5"/>
      <c r="C1125" s="5"/>
      <c r="D1125" s="6"/>
      <c r="E1125" s="40"/>
      <c r="F1125" s="47"/>
      <c r="G1125" s="48"/>
      <c r="H1125" s="48"/>
      <c r="I1125" s="49"/>
    </row>
    <row r="1126" spans="1:9" x14ac:dyDescent="0.25">
      <c r="A1126" s="5"/>
      <c r="B1126" s="5"/>
      <c r="C1126" s="5"/>
      <c r="D1126" s="6"/>
      <c r="E1126" s="40"/>
      <c r="F1126" s="47"/>
      <c r="G1126" s="48"/>
      <c r="H1126" s="48"/>
      <c r="I1126" s="49"/>
    </row>
    <row r="1127" spans="1:9" x14ac:dyDescent="0.25">
      <c r="A1127" s="5"/>
      <c r="B1127" s="5"/>
      <c r="C1127" s="5"/>
      <c r="D1127" s="6"/>
      <c r="E1127" s="40"/>
      <c r="F1127" s="47"/>
      <c r="G1127" s="48"/>
      <c r="H1127" s="48"/>
      <c r="I1127" s="49"/>
    </row>
    <row r="1128" spans="1:9" x14ac:dyDescent="0.25">
      <c r="A1128" s="5"/>
      <c r="B1128" s="5"/>
      <c r="C1128" s="5"/>
      <c r="D1128" s="6"/>
      <c r="E1128" s="40"/>
      <c r="F1128" s="47"/>
      <c r="G1128" s="48"/>
      <c r="H1128" s="48"/>
      <c r="I1128" s="49"/>
    </row>
    <row r="1129" spans="1:9" x14ac:dyDescent="0.25">
      <c r="A1129" s="5"/>
      <c r="B1129" s="5"/>
      <c r="C1129" s="5"/>
      <c r="D1129" s="6"/>
      <c r="E1129" s="40"/>
      <c r="F1129" s="47"/>
      <c r="G1129" s="48"/>
      <c r="H1129" s="48"/>
      <c r="I1129" s="49"/>
    </row>
    <row r="1130" spans="1:9" x14ac:dyDescent="0.25">
      <c r="A1130" s="5"/>
      <c r="B1130" s="5"/>
      <c r="C1130" s="5"/>
      <c r="D1130" s="6"/>
      <c r="E1130" s="40"/>
      <c r="F1130" s="47"/>
      <c r="G1130" s="48"/>
      <c r="H1130" s="48"/>
      <c r="I1130" s="49"/>
    </row>
    <row r="1131" spans="1:9" x14ac:dyDescent="0.25">
      <c r="A1131" s="5"/>
      <c r="B1131" s="5"/>
      <c r="C1131" s="5"/>
      <c r="D1131" s="6"/>
      <c r="E1131" s="40"/>
      <c r="F1131" s="47"/>
      <c r="G1131" s="48"/>
      <c r="H1131" s="48"/>
      <c r="I1131" s="49"/>
    </row>
    <row r="1132" spans="1:9" x14ac:dyDescent="0.25">
      <c r="A1132" s="5"/>
      <c r="B1132" s="5"/>
      <c r="C1132" s="5"/>
      <c r="D1132" s="6"/>
      <c r="E1132" s="40"/>
      <c r="F1132" s="47"/>
      <c r="G1132" s="48"/>
      <c r="H1132" s="48"/>
      <c r="I1132" s="49"/>
    </row>
    <row r="1133" spans="1:9" x14ac:dyDescent="0.25">
      <c r="A1133" s="5"/>
      <c r="B1133" s="5"/>
      <c r="C1133" s="5"/>
      <c r="D1133" s="6"/>
      <c r="E1133" s="40"/>
      <c r="F1133" s="47"/>
      <c r="G1133" s="48"/>
      <c r="H1133" s="48"/>
      <c r="I1133" s="49"/>
    </row>
    <row r="1134" spans="1:9" x14ac:dyDescent="0.25">
      <c r="A1134" s="5"/>
      <c r="B1134" s="5"/>
      <c r="C1134" s="5"/>
      <c r="D1134" s="6"/>
      <c r="E1134" s="40"/>
      <c r="F1134" s="47"/>
      <c r="G1134" s="48"/>
      <c r="H1134" s="48"/>
      <c r="I1134" s="49"/>
    </row>
    <row r="1135" spans="1:9" x14ac:dyDescent="0.25">
      <c r="A1135" s="5"/>
      <c r="B1135" s="5"/>
      <c r="C1135" s="5"/>
      <c r="D1135" s="6"/>
      <c r="E1135" s="40"/>
      <c r="F1135" s="47"/>
      <c r="G1135" s="48"/>
      <c r="H1135" s="48"/>
      <c r="I1135" s="49"/>
    </row>
    <row r="1136" spans="1:9" x14ac:dyDescent="0.25">
      <c r="A1136" s="5"/>
      <c r="B1136" s="5"/>
      <c r="C1136" s="5"/>
      <c r="D1136" s="6"/>
      <c r="E1136" s="40"/>
      <c r="F1136" s="47"/>
      <c r="G1136" s="48"/>
      <c r="H1136" s="48"/>
      <c r="I1136" s="49"/>
    </row>
    <row r="1137" spans="1:9" x14ac:dyDescent="0.25">
      <c r="A1137" s="5"/>
      <c r="B1137" s="5"/>
      <c r="C1137" s="5"/>
      <c r="D1137" s="6"/>
      <c r="E1137" s="40"/>
      <c r="F1137" s="47"/>
      <c r="G1137" s="48"/>
      <c r="H1137" s="48"/>
      <c r="I1137" s="49"/>
    </row>
    <row r="1138" spans="1:9" x14ac:dyDescent="0.25">
      <c r="A1138" s="5"/>
      <c r="B1138" s="5"/>
      <c r="C1138" s="5"/>
      <c r="D1138" s="6"/>
      <c r="E1138" s="40"/>
      <c r="F1138" s="47"/>
      <c r="G1138" s="48"/>
      <c r="H1138" s="48"/>
      <c r="I1138" s="49"/>
    </row>
    <row r="1139" spans="1:9" x14ac:dyDescent="0.25">
      <c r="A1139" s="5"/>
      <c r="B1139" s="5"/>
      <c r="C1139" s="5"/>
      <c r="D1139" s="6"/>
      <c r="E1139" s="40"/>
      <c r="F1139" s="47"/>
      <c r="G1139" s="48"/>
      <c r="H1139" s="48"/>
      <c r="I1139" s="49"/>
    </row>
    <row r="1140" spans="1:9" x14ac:dyDescent="0.25">
      <c r="A1140" s="5"/>
      <c r="B1140" s="5"/>
      <c r="C1140" s="5"/>
      <c r="D1140" s="6"/>
      <c r="E1140" s="40"/>
      <c r="F1140" s="47"/>
      <c r="G1140" s="48"/>
      <c r="H1140" s="48"/>
      <c r="I1140" s="49"/>
    </row>
    <row r="1141" spans="1:9" x14ac:dyDescent="0.25">
      <c r="A1141" s="5"/>
      <c r="B1141" s="5"/>
      <c r="C1141" s="5"/>
      <c r="D1141" s="6"/>
      <c r="E1141" s="40"/>
      <c r="F1141" s="47"/>
      <c r="G1141" s="48"/>
      <c r="H1141" s="48"/>
      <c r="I1141" s="49"/>
    </row>
    <row r="1142" spans="1:9" x14ac:dyDescent="0.25">
      <c r="A1142" s="5"/>
      <c r="B1142" s="5"/>
      <c r="C1142" s="5"/>
      <c r="D1142" s="6"/>
      <c r="E1142" s="40"/>
      <c r="F1142" s="47"/>
      <c r="G1142" s="48"/>
      <c r="H1142" s="48"/>
      <c r="I1142" s="49"/>
    </row>
    <row r="1143" spans="1:9" x14ac:dyDescent="0.25">
      <c r="A1143" s="5"/>
      <c r="B1143" s="5"/>
      <c r="C1143" s="5"/>
      <c r="D1143" s="6"/>
      <c r="E1143" s="40"/>
      <c r="F1143" s="47"/>
      <c r="G1143" s="48"/>
      <c r="H1143" s="48"/>
      <c r="I1143" s="49"/>
    </row>
    <row r="1144" spans="1:9" x14ac:dyDescent="0.25">
      <c r="A1144" s="5"/>
      <c r="B1144" s="5"/>
      <c r="C1144" s="5"/>
      <c r="D1144" s="6"/>
      <c r="E1144" s="40"/>
      <c r="F1144" s="47"/>
      <c r="G1144" s="48"/>
      <c r="H1144" s="48"/>
      <c r="I1144" s="49"/>
    </row>
    <row r="1145" spans="1:9" x14ac:dyDescent="0.25">
      <c r="A1145" s="5"/>
      <c r="B1145" s="5"/>
      <c r="C1145" s="5"/>
      <c r="D1145" s="6"/>
      <c r="E1145" s="40"/>
      <c r="F1145" s="47"/>
      <c r="G1145" s="48"/>
      <c r="H1145" s="48"/>
      <c r="I1145" s="49"/>
    </row>
    <row r="1146" spans="1:9" x14ac:dyDescent="0.25">
      <c r="A1146" s="5"/>
      <c r="B1146" s="5"/>
      <c r="C1146" s="5"/>
      <c r="D1146" s="6"/>
      <c r="E1146" s="40"/>
      <c r="F1146" s="47"/>
      <c r="G1146" s="48"/>
      <c r="H1146" s="48"/>
      <c r="I1146" s="49"/>
    </row>
    <row r="1147" spans="1:9" x14ac:dyDescent="0.25">
      <c r="A1147" s="5"/>
      <c r="B1147" s="5"/>
      <c r="C1147" s="5"/>
      <c r="D1147" s="6"/>
      <c r="E1147" s="40"/>
      <c r="F1147" s="47"/>
      <c r="G1147" s="48"/>
      <c r="H1147" s="48"/>
      <c r="I1147" s="49"/>
    </row>
    <row r="1148" spans="1:9" x14ac:dyDescent="0.25">
      <c r="A1148" s="5"/>
      <c r="B1148" s="5"/>
      <c r="C1148" s="5"/>
      <c r="D1148" s="6"/>
      <c r="E1148" s="40"/>
      <c r="F1148" s="47"/>
      <c r="G1148" s="48"/>
      <c r="H1148" s="48"/>
      <c r="I1148" s="49"/>
    </row>
    <row r="1149" spans="1:9" x14ac:dyDescent="0.25">
      <c r="A1149" s="5"/>
      <c r="B1149" s="5"/>
      <c r="C1149" s="5"/>
      <c r="D1149" s="6"/>
      <c r="E1149" s="40"/>
      <c r="F1149" s="47"/>
      <c r="G1149" s="48"/>
      <c r="H1149" s="48"/>
      <c r="I1149" s="49"/>
    </row>
    <row r="1150" spans="1:9" x14ac:dyDescent="0.25">
      <c r="A1150" s="5"/>
      <c r="B1150" s="5"/>
      <c r="C1150" s="5"/>
      <c r="D1150" s="6"/>
      <c r="E1150" s="40"/>
      <c r="F1150" s="47"/>
      <c r="G1150" s="48"/>
      <c r="H1150" s="48"/>
      <c r="I1150" s="49"/>
    </row>
    <row r="1151" spans="1:9" x14ac:dyDescent="0.25">
      <c r="A1151" s="5"/>
      <c r="B1151" s="5"/>
      <c r="C1151" s="5"/>
      <c r="D1151" s="6"/>
      <c r="E1151" s="40"/>
      <c r="F1151" s="47"/>
      <c r="G1151" s="48"/>
      <c r="H1151" s="48"/>
      <c r="I1151" s="49"/>
    </row>
    <row r="1152" spans="1:9" x14ac:dyDescent="0.25">
      <c r="A1152" s="5"/>
      <c r="B1152" s="5"/>
      <c r="C1152" s="5"/>
      <c r="D1152" s="6"/>
      <c r="E1152" s="40"/>
      <c r="F1152" s="47"/>
      <c r="G1152" s="48"/>
      <c r="H1152" s="48"/>
      <c r="I1152" s="49"/>
    </row>
    <row r="1153" spans="1:9" x14ac:dyDescent="0.25">
      <c r="A1153" s="5"/>
      <c r="B1153" s="5"/>
      <c r="C1153" s="5"/>
      <c r="D1153" s="6"/>
      <c r="E1153" s="40"/>
      <c r="F1153" s="47"/>
      <c r="G1153" s="48"/>
      <c r="H1153" s="48"/>
      <c r="I1153" s="49"/>
    </row>
    <row r="1154" spans="1:9" x14ac:dyDescent="0.25">
      <c r="A1154" s="5"/>
      <c r="B1154" s="5"/>
      <c r="C1154" s="5"/>
      <c r="D1154" s="6"/>
      <c r="E1154" s="40"/>
      <c r="F1154" s="47"/>
      <c r="G1154" s="48"/>
      <c r="H1154" s="48"/>
      <c r="I1154" s="49"/>
    </row>
    <row r="1155" spans="1:9" x14ac:dyDescent="0.25">
      <c r="A1155" s="5"/>
      <c r="B1155" s="5"/>
      <c r="C1155" s="5"/>
      <c r="D1155" s="6"/>
      <c r="E1155" s="40"/>
      <c r="F1155" s="47"/>
      <c r="G1155" s="48"/>
      <c r="H1155" s="48"/>
      <c r="I1155" s="49"/>
    </row>
    <row r="1156" spans="1:9" x14ac:dyDescent="0.25">
      <c r="A1156" s="5"/>
      <c r="B1156" s="5"/>
      <c r="C1156" s="5"/>
      <c r="D1156" s="6"/>
      <c r="E1156" s="40"/>
      <c r="F1156" s="47"/>
      <c r="G1156" s="48"/>
      <c r="H1156" s="48"/>
      <c r="I1156" s="49"/>
    </row>
    <row r="1157" spans="1:9" x14ac:dyDescent="0.25">
      <c r="A1157" s="5"/>
      <c r="B1157" s="5"/>
      <c r="C1157" s="5"/>
      <c r="D1157" s="6"/>
      <c r="E1157" s="40"/>
      <c r="F1157" s="47"/>
      <c r="G1157" s="48"/>
      <c r="H1157" s="48"/>
      <c r="I1157" s="49"/>
    </row>
    <row r="1158" spans="1:9" x14ac:dyDescent="0.25">
      <c r="A1158" s="5"/>
      <c r="B1158" s="5"/>
      <c r="C1158" s="5"/>
      <c r="D1158" s="6"/>
      <c r="E1158" s="40"/>
      <c r="F1158" s="47"/>
      <c r="G1158" s="48"/>
      <c r="H1158" s="48"/>
      <c r="I1158" s="49"/>
    </row>
    <row r="1159" spans="1:9" x14ac:dyDescent="0.25">
      <c r="A1159" s="5"/>
      <c r="B1159" s="5"/>
      <c r="C1159" s="5"/>
      <c r="D1159" s="6"/>
      <c r="E1159" s="40"/>
      <c r="F1159" s="47"/>
      <c r="G1159" s="48"/>
      <c r="H1159" s="48"/>
      <c r="I1159" s="49"/>
    </row>
    <row r="1160" spans="1:9" x14ac:dyDescent="0.25">
      <c r="A1160" s="5"/>
      <c r="B1160" s="5"/>
      <c r="C1160" s="5"/>
      <c r="D1160" s="6"/>
      <c r="E1160" s="40"/>
      <c r="F1160" s="47"/>
      <c r="G1160" s="48"/>
      <c r="H1160" s="48"/>
      <c r="I1160" s="49"/>
    </row>
    <row r="1161" spans="1:9" x14ac:dyDescent="0.25">
      <c r="A1161" s="5"/>
      <c r="B1161" s="5"/>
      <c r="C1161" s="5"/>
      <c r="D1161" s="6"/>
      <c r="E1161" s="40"/>
      <c r="F1161" s="47"/>
      <c r="G1161" s="48"/>
      <c r="H1161" s="48"/>
      <c r="I1161" s="49"/>
    </row>
    <row r="1162" spans="1:9" x14ac:dyDescent="0.25">
      <c r="A1162" s="5"/>
      <c r="B1162" s="5"/>
      <c r="C1162" s="5"/>
      <c r="D1162" s="6"/>
      <c r="E1162" s="40"/>
      <c r="F1162" s="47"/>
      <c r="G1162" s="48"/>
      <c r="H1162" s="48"/>
      <c r="I1162" s="49"/>
    </row>
    <row r="1163" spans="1:9" x14ac:dyDescent="0.25">
      <c r="A1163" s="5"/>
      <c r="B1163" s="5"/>
      <c r="C1163" s="5"/>
      <c r="D1163" s="6"/>
      <c r="E1163" s="40"/>
      <c r="F1163" s="47"/>
      <c r="G1163" s="48"/>
      <c r="H1163" s="48"/>
      <c r="I1163" s="49"/>
    </row>
    <row r="1164" spans="1:9" x14ac:dyDescent="0.25">
      <c r="A1164" s="5"/>
      <c r="B1164" s="5"/>
      <c r="C1164" s="5"/>
      <c r="D1164" s="6"/>
      <c r="E1164" s="40"/>
      <c r="F1164" s="47"/>
      <c r="G1164" s="48"/>
      <c r="H1164" s="48"/>
      <c r="I1164" s="49"/>
    </row>
    <row r="1165" spans="1:9" x14ac:dyDescent="0.25">
      <c r="A1165" s="5"/>
      <c r="B1165" s="5"/>
      <c r="C1165" s="5"/>
      <c r="D1165" s="6"/>
      <c r="E1165" s="40"/>
      <c r="F1165" s="47"/>
      <c r="G1165" s="48"/>
      <c r="H1165" s="48"/>
      <c r="I1165" s="49"/>
    </row>
    <row r="1166" spans="1:9" x14ac:dyDescent="0.25">
      <c r="A1166" s="5"/>
      <c r="B1166" s="5"/>
      <c r="C1166" s="5"/>
      <c r="D1166" s="6"/>
      <c r="E1166" s="40"/>
      <c r="F1166" s="47"/>
      <c r="G1166" s="48"/>
      <c r="H1166" s="48"/>
      <c r="I1166" s="49"/>
    </row>
    <row r="1167" spans="1:9" x14ac:dyDescent="0.25">
      <c r="A1167" s="5"/>
      <c r="B1167" s="5"/>
      <c r="C1167" s="5"/>
      <c r="D1167" s="6"/>
      <c r="E1167" s="40"/>
      <c r="F1167" s="47"/>
      <c r="G1167" s="48"/>
      <c r="H1167" s="48"/>
      <c r="I1167" s="49"/>
    </row>
    <row r="1168" spans="1:9" x14ac:dyDescent="0.25">
      <c r="A1168" s="5"/>
      <c r="B1168" s="5"/>
      <c r="C1168" s="5"/>
      <c r="D1168" s="6"/>
      <c r="E1168" s="40"/>
      <c r="F1168" s="47"/>
      <c r="G1168" s="48"/>
      <c r="H1168" s="48"/>
      <c r="I1168" s="49"/>
    </row>
    <row r="1169" spans="1:9" x14ac:dyDescent="0.25">
      <c r="A1169" s="5"/>
      <c r="B1169" s="5"/>
      <c r="C1169" s="5"/>
      <c r="D1169" s="6"/>
      <c r="E1169" s="40"/>
      <c r="F1169" s="47"/>
      <c r="G1169" s="48"/>
      <c r="H1169" s="48"/>
      <c r="I1169" s="49"/>
    </row>
    <row r="1170" spans="1:9" x14ac:dyDescent="0.25">
      <c r="A1170" s="5"/>
      <c r="B1170" s="5"/>
      <c r="C1170" s="5"/>
      <c r="D1170" s="6"/>
      <c r="E1170" s="40"/>
      <c r="F1170" s="47"/>
      <c r="G1170" s="48"/>
      <c r="H1170" s="48"/>
      <c r="I1170" s="49"/>
    </row>
    <row r="1171" spans="1:9" x14ac:dyDescent="0.25">
      <c r="A1171" s="5"/>
      <c r="B1171" s="5"/>
      <c r="C1171" s="5"/>
      <c r="D1171" s="6"/>
      <c r="E1171" s="40"/>
      <c r="F1171" s="47"/>
      <c r="G1171" s="48"/>
      <c r="H1171" s="48"/>
      <c r="I1171" s="49"/>
    </row>
    <row r="1172" spans="1:9" x14ac:dyDescent="0.25">
      <c r="A1172" s="5"/>
      <c r="B1172" s="5"/>
      <c r="C1172" s="5"/>
      <c r="D1172" s="6"/>
      <c r="E1172" s="40"/>
      <c r="F1172" s="47"/>
      <c r="G1172" s="48"/>
      <c r="H1172" s="48"/>
      <c r="I1172" s="49"/>
    </row>
    <row r="1173" spans="1:9" x14ac:dyDescent="0.25">
      <c r="A1173" s="5"/>
      <c r="B1173" s="5"/>
      <c r="C1173" s="5"/>
      <c r="D1173" s="6"/>
      <c r="E1173" s="40"/>
      <c r="F1173" s="47"/>
      <c r="G1173" s="48"/>
      <c r="H1173" s="48"/>
      <c r="I1173" s="49"/>
    </row>
    <row r="1174" spans="1:9" x14ac:dyDescent="0.25">
      <c r="A1174" s="5"/>
      <c r="B1174" s="5"/>
      <c r="C1174" s="5"/>
      <c r="D1174" s="6"/>
      <c r="E1174" s="40"/>
      <c r="F1174" s="47"/>
      <c r="G1174" s="48"/>
      <c r="H1174" s="48"/>
      <c r="I1174" s="49"/>
    </row>
    <row r="1175" spans="1:9" x14ac:dyDescent="0.25">
      <c r="A1175" s="5"/>
      <c r="B1175" s="5"/>
      <c r="C1175" s="5"/>
      <c r="D1175" s="6"/>
      <c r="E1175" s="40"/>
      <c r="F1175" s="47"/>
      <c r="G1175" s="48"/>
      <c r="H1175" s="48"/>
      <c r="I1175" s="49"/>
    </row>
    <row r="1176" spans="1:9" x14ac:dyDescent="0.25">
      <c r="A1176" s="5"/>
      <c r="B1176" s="5"/>
      <c r="C1176" s="5"/>
      <c r="D1176" s="6"/>
      <c r="E1176" s="40"/>
      <c r="F1176" s="47"/>
      <c r="G1176" s="48"/>
      <c r="H1176" s="48"/>
      <c r="I1176" s="49"/>
    </row>
    <row r="1177" spans="1:9" x14ac:dyDescent="0.25">
      <c r="A1177" s="5"/>
      <c r="B1177" s="5"/>
      <c r="C1177" s="5"/>
      <c r="D1177" s="6"/>
      <c r="E1177" s="40"/>
      <c r="F1177" s="47"/>
      <c r="G1177" s="48"/>
      <c r="H1177" s="48"/>
      <c r="I1177" s="49"/>
    </row>
    <row r="1178" spans="1:9" x14ac:dyDescent="0.25">
      <c r="A1178" s="5"/>
      <c r="B1178" s="5"/>
      <c r="C1178" s="5"/>
      <c r="D1178" s="6"/>
      <c r="E1178" s="40"/>
      <c r="F1178" s="47"/>
      <c r="G1178" s="48"/>
      <c r="H1178" s="48"/>
      <c r="I1178" s="49"/>
    </row>
    <row r="1179" spans="1:9" x14ac:dyDescent="0.25">
      <c r="A1179" s="5"/>
      <c r="B1179" s="5"/>
      <c r="C1179" s="5"/>
      <c r="D1179" s="6"/>
      <c r="E1179" s="40"/>
      <c r="F1179" s="47"/>
      <c r="G1179" s="48"/>
      <c r="H1179" s="48"/>
      <c r="I1179" s="49"/>
    </row>
    <row r="1180" spans="1:9" x14ac:dyDescent="0.25">
      <c r="A1180" s="5"/>
      <c r="B1180" s="5"/>
      <c r="C1180" s="5"/>
      <c r="D1180" s="6"/>
      <c r="E1180" s="40"/>
      <c r="F1180" s="47"/>
      <c r="G1180" s="48"/>
      <c r="H1180" s="48"/>
      <c r="I1180" s="49"/>
    </row>
    <row r="1181" spans="1:9" x14ac:dyDescent="0.25">
      <c r="A1181" s="5"/>
      <c r="B1181" s="5"/>
      <c r="C1181" s="5"/>
      <c r="D1181" s="6"/>
      <c r="E1181" s="40"/>
      <c r="F1181" s="47"/>
      <c r="G1181" s="48"/>
      <c r="H1181" s="48"/>
      <c r="I1181" s="49"/>
    </row>
    <row r="1182" spans="1:9" x14ac:dyDescent="0.25">
      <c r="A1182" s="5"/>
      <c r="B1182" s="5"/>
      <c r="C1182" s="5"/>
      <c r="D1182" s="6"/>
      <c r="E1182" s="40"/>
      <c r="F1182" s="47"/>
      <c r="G1182" s="48"/>
      <c r="H1182" s="48"/>
      <c r="I1182" s="49"/>
    </row>
    <row r="1183" spans="1:9" x14ac:dyDescent="0.25">
      <c r="A1183" s="5"/>
      <c r="B1183" s="5"/>
      <c r="C1183" s="5"/>
      <c r="D1183" s="6"/>
      <c r="E1183" s="40"/>
      <c r="F1183" s="47"/>
      <c r="G1183" s="48"/>
      <c r="H1183" s="48"/>
      <c r="I1183" s="49"/>
    </row>
    <row r="1184" spans="1:9" x14ac:dyDescent="0.25">
      <c r="A1184" s="5"/>
      <c r="B1184" s="5"/>
      <c r="C1184" s="5"/>
      <c r="D1184" s="6"/>
      <c r="E1184" s="40"/>
      <c r="F1184" s="47"/>
      <c r="G1184" s="48"/>
      <c r="H1184" s="48"/>
      <c r="I1184" s="49"/>
    </row>
    <row r="1185" spans="1:9" x14ac:dyDescent="0.25">
      <c r="A1185" s="5"/>
      <c r="B1185" s="5"/>
      <c r="C1185" s="5"/>
      <c r="D1185" s="6"/>
      <c r="E1185" s="40"/>
      <c r="F1185" s="47"/>
      <c r="G1185" s="48"/>
      <c r="H1185" s="48"/>
      <c r="I1185" s="49"/>
    </row>
    <row r="1186" spans="1:9" x14ac:dyDescent="0.25">
      <c r="A1186" s="5"/>
      <c r="B1186" s="5"/>
      <c r="C1186" s="5"/>
      <c r="D1186" s="6"/>
      <c r="E1186" s="40"/>
      <c r="F1186" s="47"/>
      <c r="G1186" s="48"/>
      <c r="H1186" s="48"/>
      <c r="I1186" s="49"/>
    </row>
    <row r="1187" spans="1:9" x14ac:dyDescent="0.25">
      <c r="A1187" s="5"/>
      <c r="B1187" s="5"/>
      <c r="C1187" s="5"/>
      <c r="D1187" s="6"/>
      <c r="E1187" s="40"/>
      <c r="F1187" s="47"/>
      <c r="G1187" s="48"/>
      <c r="H1187" s="48"/>
      <c r="I1187" s="49"/>
    </row>
    <row r="1188" spans="1:9" x14ac:dyDescent="0.25">
      <c r="A1188" s="5"/>
      <c r="B1188" s="5"/>
      <c r="C1188" s="5"/>
      <c r="D1188" s="6"/>
      <c r="E1188" s="40"/>
      <c r="F1188" s="47"/>
      <c r="G1188" s="48"/>
      <c r="H1188" s="48"/>
      <c r="I1188" s="49"/>
    </row>
    <row r="1189" spans="1:9" x14ac:dyDescent="0.25">
      <c r="A1189" s="5"/>
      <c r="B1189" s="5"/>
      <c r="C1189" s="5"/>
      <c r="D1189" s="6"/>
      <c r="E1189" s="40"/>
      <c r="F1189" s="47"/>
      <c r="G1189" s="48"/>
      <c r="H1189" s="48"/>
      <c r="I1189" s="49"/>
    </row>
    <row r="1190" spans="1:9" x14ac:dyDescent="0.25">
      <c r="A1190" s="5"/>
      <c r="B1190" s="5"/>
      <c r="C1190" s="5"/>
      <c r="D1190" s="6"/>
      <c r="E1190" s="40"/>
      <c r="F1190" s="47"/>
      <c r="G1190" s="48"/>
      <c r="H1190" s="48"/>
      <c r="I1190" s="49"/>
    </row>
    <row r="1191" spans="1:9" x14ac:dyDescent="0.25">
      <c r="A1191" s="5"/>
      <c r="B1191" s="5"/>
      <c r="C1191" s="5"/>
      <c r="D1191" s="6"/>
      <c r="E1191" s="40"/>
      <c r="F1191" s="47"/>
      <c r="G1191" s="48"/>
      <c r="H1191" s="48"/>
      <c r="I1191" s="49"/>
    </row>
    <row r="1192" spans="1:9" x14ac:dyDescent="0.25">
      <c r="A1192" s="5"/>
      <c r="B1192" s="5"/>
      <c r="C1192" s="5"/>
      <c r="D1192" s="6"/>
      <c r="E1192" s="40"/>
      <c r="F1192" s="47"/>
      <c r="G1192" s="48"/>
      <c r="H1192" s="48"/>
      <c r="I1192" s="49"/>
    </row>
    <row r="1193" spans="1:9" x14ac:dyDescent="0.25">
      <c r="A1193" s="5"/>
      <c r="B1193" s="5"/>
      <c r="C1193" s="5"/>
      <c r="D1193" s="6"/>
      <c r="E1193" s="40"/>
      <c r="F1193" s="47"/>
      <c r="G1193" s="48"/>
      <c r="H1193" s="48"/>
      <c r="I1193" s="49"/>
    </row>
    <row r="1194" spans="1:9" x14ac:dyDescent="0.25">
      <c r="A1194" s="5"/>
      <c r="B1194" s="5"/>
      <c r="C1194" s="5"/>
      <c r="D1194" s="6"/>
      <c r="E1194" s="40"/>
      <c r="F1194" s="47"/>
      <c r="G1194" s="48"/>
      <c r="H1194" s="48"/>
      <c r="I1194" s="49"/>
    </row>
    <row r="1195" spans="1:9" x14ac:dyDescent="0.25">
      <c r="A1195" s="5"/>
      <c r="B1195" s="5"/>
      <c r="C1195" s="5"/>
      <c r="D1195" s="6"/>
      <c r="E1195" s="40"/>
      <c r="F1195" s="47"/>
      <c r="G1195" s="48"/>
      <c r="H1195" s="48"/>
      <c r="I1195" s="49"/>
    </row>
    <row r="1196" spans="1:9" x14ac:dyDescent="0.25">
      <c r="A1196" s="5"/>
      <c r="B1196" s="5"/>
      <c r="C1196" s="5"/>
      <c r="D1196" s="6"/>
      <c r="E1196" s="40"/>
      <c r="F1196" s="47"/>
      <c r="G1196" s="48"/>
      <c r="H1196" s="48"/>
      <c r="I1196" s="49"/>
    </row>
    <row r="1197" spans="1:9" x14ac:dyDescent="0.25">
      <c r="A1197" s="5"/>
      <c r="B1197" s="5"/>
      <c r="C1197" s="5"/>
      <c r="D1197" s="6"/>
      <c r="E1197" s="40"/>
      <c r="F1197" s="47"/>
      <c r="G1197" s="48"/>
      <c r="H1197" s="48"/>
      <c r="I1197" s="49"/>
    </row>
    <row r="1198" spans="1:9" x14ac:dyDescent="0.25">
      <c r="A1198" s="5"/>
      <c r="B1198" s="5"/>
      <c r="C1198" s="5"/>
      <c r="D1198" s="6"/>
      <c r="E1198" s="40"/>
      <c r="F1198" s="47"/>
      <c r="G1198" s="48"/>
      <c r="H1198" s="48"/>
      <c r="I1198" s="49"/>
    </row>
    <row r="1199" spans="1:9" x14ac:dyDescent="0.25">
      <c r="A1199" s="5"/>
      <c r="B1199" s="5"/>
      <c r="C1199" s="5"/>
      <c r="D1199" s="6"/>
      <c r="E1199" s="40"/>
      <c r="F1199" s="47"/>
      <c r="G1199" s="48"/>
      <c r="H1199" s="48"/>
      <c r="I1199" s="49"/>
    </row>
    <row r="1200" spans="1:9" x14ac:dyDescent="0.25">
      <c r="A1200" s="5"/>
      <c r="B1200" s="5"/>
      <c r="C1200" s="5"/>
      <c r="D1200" s="6"/>
      <c r="E1200" s="40"/>
      <c r="F1200" s="47"/>
      <c r="G1200" s="48"/>
      <c r="H1200" s="48"/>
      <c r="I1200" s="49"/>
    </row>
    <row r="1201" spans="1:9" x14ac:dyDescent="0.25">
      <c r="A1201" s="5"/>
      <c r="B1201" s="5"/>
      <c r="C1201" s="5"/>
      <c r="D1201" s="6"/>
      <c r="E1201" s="40"/>
      <c r="F1201" s="47"/>
      <c r="G1201" s="48"/>
      <c r="H1201" s="48"/>
      <c r="I1201" s="49"/>
    </row>
    <row r="1202" spans="1:9" x14ac:dyDescent="0.25">
      <c r="A1202" s="5"/>
      <c r="B1202" s="5"/>
      <c r="C1202" s="5"/>
      <c r="D1202" s="6"/>
      <c r="E1202" s="40"/>
      <c r="F1202" s="47"/>
      <c r="G1202" s="48"/>
      <c r="H1202" s="48"/>
      <c r="I1202" s="49"/>
    </row>
    <row r="1203" spans="1:9" x14ac:dyDescent="0.25">
      <c r="A1203" s="5"/>
      <c r="B1203" s="5"/>
      <c r="C1203" s="5"/>
      <c r="D1203" s="6"/>
      <c r="E1203" s="40"/>
      <c r="F1203" s="47"/>
      <c r="G1203" s="48"/>
      <c r="H1203" s="48"/>
      <c r="I1203" s="49"/>
    </row>
    <row r="1204" spans="1:9" x14ac:dyDescent="0.25">
      <c r="A1204" s="5"/>
      <c r="B1204" s="5"/>
      <c r="C1204" s="5"/>
      <c r="D1204" s="6"/>
      <c r="E1204" s="40"/>
      <c r="F1204" s="47"/>
      <c r="G1204" s="48"/>
      <c r="H1204" s="48"/>
      <c r="I1204" s="49"/>
    </row>
    <row r="1205" spans="1:9" x14ac:dyDescent="0.25">
      <c r="A1205" s="5"/>
      <c r="B1205" s="5"/>
      <c r="C1205" s="5"/>
      <c r="D1205" s="6"/>
      <c r="E1205" s="40"/>
      <c r="F1205" s="47"/>
      <c r="G1205" s="48"/>
      <c r="H1205" s="48"/>
      <c r="I1205" s="49"/>
    </row>
    <row r="1206" spans="1:9" x14ac:dyDescent="0.25">
      <c r="A1206" s="5"/>
      <c r="B1206" s="5"/>
      <c r="C1206" s="5"/>
      <c r="D1206" s="6"/>
      <c r="E1206" s="40"/>
      <c r="F1206" s="47"/>
      <c r="G1206" s="48"/>
      <c r="H1206" s="48"/>
      <c r="I1206" s="49"/>
    </row>
    <row r="1207" spans="1:9" x14ac:dyDescent="0.25">
      <c r="A1207" s="5"/>
      <c r="B1207" s="5"/>
      <c r="C1207" s="5"/>
      <c r="D1207" s="6"/>
      <c r="E1207" s="40"/>
      <c r="F1207" s="47"/>
      <c r="G1207" s="48"/>
      <c r="H1207" s="48"/>
      <c r="I1207" s="49"/>
    </row>
    <row r="1208" spans="1:9" x14ac:dyDescent="0.25">
      <c r="A1208" s="5"/>
      <c r="B1208" s="5"/>
      <c r="C1208" s="5"/>
      <c r="D1208" s="6"/>
      <c r="E1208" s="40"/>
      <c r="F1208" s="47"/>
      <c r="G1208" s="48"/>
      <c r="H1208" s="48"/>
      <c r="I1208" s="49"/>
    </row>
    <row r="1209" spans="1:9" x14ac:dyDescent="0.25">
      <c r="A1209" s="5"/>
      <c r="B1209" s="5"/>
      <c r="C1209" s="5"/>
      <c r="D1209" s="6"/>
      <c r="E1209" s="40"/>
      <c r="F1209" s="47"/>
      <c r="G1209" s="48"/>
      <c r="H1209" s="48"/>
      <c r="I1209" s="49"/>
    </row>
    <row r="1210" spans="1:9" x14ac:dyDescent="0.25">
      <c r="A1210" s="5"/>
      <c r="B1210" s="5"/>
      <c r="C1210" s="5"/>
      <c r="D1210" s="6"/>
      <c r="E1210" s="40"/>
      <c r="F1210" s="47"/>
      <c r="G1210" s="48"/>
      <c r="H1210" s="48"/>
      <c r="I1210" s="49"/>
    </row>
    <row r="1211" spans="1:9" x14ac:dyDescent="0.25">
      <c r="A1211" s="5"/>
      <c r="B1211" s="5"/>
      <c r="C1211" s="5"/>
      <c r="D1211" s="6"/>
      <c r="E1211" s="40"/>
      <c r="F1211" s="47"/>
      <c r="G1211" s="48"/>
      <c r="H1211" s="48"/>
      <c r="I1211" s="49"/>
    </row>
    <row r="1212" spans="1:9" x14ac:dyDescent="0.25">
      <c r="A1212" s="5"/>
      <c r="B1212" s="5"/>
      <c r="C1212" s="5"/>
      <c r="D1212" s="6"/>
      <c r="E1212" s="40"/>
      <c r="F1212" s="47"/>
      <c r="G1212" s="48"/>
      <c r="H1212" s="48"/>
      <c r="I1212" s="49"/>
    </row>
    <row r="1213" spans="1:9" x14ac:dyDescent="0.25">
      <c r="A1213" s="5"/>
      <c r="B1213" s="5"/>
      <c r="C1213" s="5"/>
      <c r="D1213" s="6"/>
      <c r="E1213" s="40"/>
      <c r="F1213" s="47"/>
      <c r="G1213" s="48"/>
      <c r="H1213" s="48"/>
      <c r="I1213" s="49"/>
    </row>
    <row r="1214" spans="1:9" x14ac:dyDescent="0.25">
      <c r="A1214" s="5"/>
      <c r="B1214" s="5"/>
      <c r="C1214" s="5"/>
      <c r="D1214" s="6"/>
      <c r="E1214" s="40"/>
      <c r="F1214" s="47"/>
      <c r="G1214" s="48"/>
      <c r="H1214" s="48"/>
      <c r="I1214" s="49"/>
    </row>
    <row r="1215" spans="1:9" x14ac:dyDescent="0.25">
      <c r="A1215" s="5"/>
      <c r="B1215" s="5"/>
      <c r="C1215" s="5"/>
      <c r="D1215" s="6"/>
      <c r="E1215" s="40"/>
      <c r="F1215" s="47"/>
      <c r="G1215" s="48"/>
      <c r="H1215" s="48"/>
      <c r="I1215" s="49"/>
    </row>
    <row r="1216" spans="1:9" x14ac:dyDescent="0.25">
      <c r="A1216" s="5"/>
      <c r="B1216" s="5"/>
      <c r="C1216" s="5"/>
      <c r="D1216" s="6"/>
      <c r="E1216" s="40"/>
      <c r="F1216" s="47"/>
      <c r="G1216" s="48"/>
      <c r="H1216" s="48"/>
      <c r="I1216" s="49"/>
    </row>
    <row r="1217" spans="1:9" x14ac:dyDescent="0.25">
      <c r="A1217" s="5"/>
      <c r="B1217" s="5"/>
      <c r="C1217" s="5"/>
      <c r="D1217" s="6"/>
      <c r="E1217" s="40"/>
      <c r="F1217" s="47"/>
      <c r="G1217" s="48"/>
      <c r="H1217" s="48"/>
      <c r="I1217" s="49"/>
    </row>
    <row r="1218" spans="1:9" x14ac:dyDescent="0.25">
      <c r="A1218" s="5"/>
      <c r="B1218" s="5"/>
      <c r="C1218" s="5"/>
      <c r="D1218" s="6"/>
      <c r="E1218" s="40"/>
      <c r="F1218" s="47"/>
      <c r="G1218" s="48"/>
      <c r="H1218" s="48"/>
      <c r="I1218" s="49"/>
    </row>
    <row r="1219" spans="1:9" x14ac:dyDescent="0.25">
      <c r="A1219" s="5"/>
      <c r="B1219" s="5"/>
      <c r="C1219" s="5"/>
      <c r="D1219" s="6"/>
      <c r="E1219" s="40"/>
      <c r="F1219" s="47"/>
      <c r="G1219" s="48"/>
      <c r="H1219" s="48"/>
      <c r="I1219" s="49"/>
    </row>
    <row r="1220" spans="1:9" x14ac:dyDescent="0.25">
      <c r="A1220" s="5"/>
      <c r="B1220" s="5"/>
      <c r="C1220" s="5"/>
      <c r="D1220" s="6"/>
      <c r="E1220" s="40"/>
      <c r="F1220" s="47"/>
      <c r="G1220" s="48"/>
      <c r="H1220" s="48"/>
      <c r="I1220" s="49"/>
    </row>
    <row r="1221" spans="1:9" x14ac:dyDescent="0.25">
      <c r="A1221" s="5"/>
      <c r="B1221" s="5"/>
      <c r="C1221" s="5"/>
      <c r="D1221" s="6"/>
      <c r="E1221" s="40"/>
      <c r="F1221" s="47"/>
      <c r="G1221" s="48"/>
      <c r="H1221" s="48"/>
      <c r="I1221" s="49"/>
    </row>
    <row r="1222" spans="1:9" x14ac:dyDescent="0.25">
      <c r="A1222" s="5"/>
      <c r="B1222" s="5"/>
      <c r="C1222" s="5"/>
      <c r="D1222" s="6"/>
      <c r="E1222" s="40"/>
      <c r="F1222" s="47"/>
      <c r="G1222" s="48"/>
      <c r="H1222" s="48"/>
      <c r="I1222" s="49"/>
    </row>
    <row r="1223" spans="1:9" x14ac:dyDescent="0.25">
      <c r="A1223" s="5"/>
      <c r="B1223" s="5"/>
      <c r="C1223" s="5"/>
      <c r="D1223" s="6"/>
      <c r="E1223" s="40"/>
      <c r="F1223" s="47"/>
      <c r="G1223" s="48"/>
      <c r="H1223" s="48"/>
      <c r="I1223" s="49"/>
    </row>
    <row r="1224" spans="1:9" x14ac:dyDescent="0.25">
      <c r="A1224" s="5"/>
      <c r="B1224" s="5"/>
      <c r="C1224" s="5"/>
      <c r="D1224" s="6"/>
      <c r="E1224" s="40"/>
      <c r="F1224" s="47"/>
      <c r="G1224" s="48"/>
      <c r="H1224" s="48"/>
      <c r="I1224" s="49"/>
    </row>
    <row r="1225" spans="1:9" x14ac:dyDescent="0.25">
      <c r="A1225" s="5"/>
      <c r="B1225" s="5"/>
      <c r="C1225" s="5"/>
      <c r="D1225" s="6"/>
      <c r="E1225" s="40"/>
      <c r="F1225" s="47"/>
      <c r="G1225" s="48"/>
      <c r="H1225" s="48"/>
      <c r="I1225" s="49"/>
    </row>
    <row r="1226" spans="1:9" x14ac:dyDescent="0.25">
      <c r="A1226" s="5"/>
      <c r="B1226" s="5"/>
      <c r="C1226" s="5"/>
      <c r="D1226" s="6"/>
      <c r="E1226" s="40"/>
      <c r="F1226" s="47"/>
      <c r="G1226" s="48"/>
      <c r="H1226" s="48"/>
      <c r="I1226" s="49"/>
    </row>
    <row r="1227" spans="1:9" x14ac:dyDescent="0.25">
      <c r="A1227" s="5"/>
      <c r="B1227" s="5"/>
      <c r="C1227" s="5"/>
      <c r="D1227" s="6"/>
      <c r="E1227" s="40"/>
      <c r="F1227" s="47"/>
      <c r="G1227" s="48"/>
      <c r="H1227" s="48"/>
      <c r="I1227" s="49"/>
    </row>
    <row r="1228" spans="1:9" x14ac:dyDescent="0.25">
      <c r="A1228" s="5"/>
      <c r="B1228" s="5"/>
      <c r="C1228" s="5"/>
      <c r="D1228" s="6"/>
      <c r="E1228" s="40"/>
      <c r="F1228" s="47"/>
      <c r="G1228" s="48"/>
      <c r="H1228" s="48"/>
      <c r="I1228" s="49"/>
    </row>
    <row r="1229" spans="1:9" x14ac:dyDescent="0.25">
      <c r="A1229" s="5"/>
      <c r="B1229" s="5"/>
      <c r="C1229" s="5"/>
      <c r="D1229" s="6"/>
      <c r="E1229" s="40"/>
      <c r="F1229" s="47"/>
      <c r="G1229" s="48"/>
      <c r="H1229" s="48"/>
      <c r="I1229" s="49"/>
    </row>
    <row r="1230" spans="1:9" x14ac:dyDescent="0.25">
      <c r="A1230" s="5"/>
      <c r="B1230" s="5"/>
      <c r="C1230" s="5"/>
      <c r="D1230" s="6"/>
      <c r="E1230" s="40"/>
      <c r="F1230" s="47"/>
      <c r="G1230" s="48"/>
      <c r="H1230" s="48"/>
      <c r="I1230" s="49"/>
    </row>
    <row r="1231" spans="1:9" x14ac:dyDescent="0.25">
      <c r="A1231" s="5"/>
      <c r="B1231" s="5"/>
      <c r="C1231" s="5"/>
      <c r="D1231" s="6"/>
      <c r="E1231" s="40"/>
      <c r="F1231" s="47"/>
      <c r="G1231" s="48"/>
      <c r="H1231" s="48"/>
      <c r="I1231" s="49"/>
    </row>
    <row r="1232" spans="1:9" x14ac:dyDescent="0.25">
      <c r="A1232" s="5"/>
      <c r="B1232" s="5"/>
      <c r="C1232" s="5"/>
      <c r="D1232" s="6"/>
      <c r="E1232" s="40"/>
      <c r="F1232" s="47"/>
      <c r="G1232" s="48"/>
      <c r="H1232" s="48"/>
      <c r="I1232" s="49"/>
    </row>
    <row r="1233" spans="1:9" x14ac:dyDescent="0.25">
      <c r="A1233" s="5"/>
      <c r="B1233" s="5"/>
      <c r="C1233" s="5"/>
      <c r="D1233" s="6"/>
      <c r="E1233" s="40"/>
      <c r="F1233" s="47"/>
      <c r="G1233" s="48"/>
      <c r="H1233" s="48"/>
      <c r="I1233" s="49"/>
    </row>
    <row r="1234" spans="1:9" x14ac:dyDescent="0.25">
      <c r="A1234" s="5"/>
      <c r="B1234" s="5"/>
      <c r="C1234" s="5"/>
      <c r="D1234" s="6"/>
      <c r="E1234" s="40"/>
      <c r="F1234" s="47"/>
      <c r="G1234" s="48"/>
      <c r="H1234" s="48"/>
      <c r="I1234" s="49"/>
    </row>
    <row r="1235" spans="1:9" x14ac:dyDescent="0.25">
      <c r="A1235" s="5"/>
      <c r="B1235" s="5"/>
      <c r="C1235" s="5"/>
      <c r="D1235" s="6"/>
      <c r="E1235" s="40"/>
      <c r="F1235" s="47"/>
      <c r="G1235" s="48"/>
      <c r="H1235" s="48"/>
      <c r="I1235" s="49"/>
    </row>
    <row r="1236" spans="1:9" x14ac:dyDescent="0.25">
      <c r="A1236" s="5"/>
      <c r="B1236" s="5"/>
      <c r="C1236" s="5"/>
      <c r="D1236" s="6"/>
      <c r="E1236" s="40"/>
      <c r="F1236" s="47"/>
      <c r="G1236" s="48"/>
      <c r="H1236" s="48"/>
      <c r="I1236" s="49"/>
    </row>
    <row r="1237" spans="1:9" x14ac:dyDescent="0.25">
      <c r="A1237" s="5"/>
      <c r="B1237" s="5"/>
      <c r="C1237" s="5"/>
      <c r="D1237" s="6"/>
      <c r="E1237" s="40"/>
      <c r="F1237" s="47"/>
      <c r="G1237" s="48"/>
      <c r="H1237" s="48"/>
      <c r="I1237" s="49"/>
    </row>
    <row r="1238" spans="1:9" x14ac:dyDescent="0.25">
      <c r="A1238" s="5"/>
      <c r="B1238" s="5"/>
      <c r="C1238" s="5"/>
      <c r="D1238" s="6"/>
      <c r="E1238" s="40"/>
      <c r="F1238" s="47"/>
      <c r="G1238" s="48"/>
      <c r="H1238" s="48"/>
      <c r="I1238" s="49"/>
    </row>
    <row r="1239" spans="1:9" x14ac:dyDescent="0.25">
      <c r="A1239" s="5"/>
      <c r="B1239" s="5"/>
      <c r="C1239" s="5"/>
      <c r="D1239" s="6"/>
      <c r="E1239" s="40"/>
      <c r="F1239" s="47"/>
      <c r="G1239" s="48"/>
      <c r="H1239" s="48"/>
      <c r="I1239" s="49"/>
    </row>
    <row r="1240" spans="1:9" x14ac:dyDescent="0.25">
      <c r="A1240" s="5"/>
      <c r="B1240" s="5"/>
      <c r="C1240" s="5"/>
      <c r="D1240" s="6"/>
      <c r="E1240" s="40"/>
      <c r="F1240" s="47"/>
      <c r="G1240" s="48"/>
      <c r="H1240" s="48"/>
      <c r="I1240" s="49"/>
    </row>
    <row r="1241" spans="1:9" x14ac:dyDescent="0.25">
      <c r="A1241" s="5"/>
      <c r="B1241" s="5"/>
      <c r="C1241" s="5"/>
      <c r="D1241" s="6"/>
      <c r="E1241" s="40"/>
      <c r="F1241" s="47"/>
      <c r="G1241" s="48"/>
      <c r="H1241" s="48"/>
      <c r="I1241" s="49"/>
    </row>
    <row r="1242" spans="1:9" x14ac:dyDescent="0.25">
      <c r="A1242" s="5"/>
      <c r="B1242" s="5"/>
      <c r="C1242" s="5"/>
      <c r="D1242" s="6"/>
      <c r="E1242" s="40"/>
      <c r="F1242" s="47"/>
      <c r="G1242" s="48"/>
      <c r="H1242" s="48"/>
      <c r="I1242" s="49"/>
    </row>
    <row r="1243" spans="1:9" x14ac:dyDescent="0.25">
      <c r="A1243" s="5"/>
      <c r="B1243" s="5"/>
      <c r="C1243" s="5"/>
      <c r="D1243" s="6"/>
      <c r="E1243" s="40"/>
      <c r="F1243" s="47"/>
      <c r="G1243" s="48"/>
      <c r="H1243" s="48"/>
      <c r="I1243" s="49"/>
    </row>
    <row r="1244" spans="1:9" x14ac:dyDescent="0.25">
      <c r="A1244" s="5"/>
      <c r="B1244" s="5"/>
      <c r="C1244" s="5"/>
      <c r="D1244" s="6"/>
      <c r="E1244" s="40"/>
      <c r="F1244" s="47"/>
      <c r="G1244" s="48"/>
      <c r="H1244" s="48"/>
      <c r="I1244" s="49"/>
    </row>
    <row r="1245" spans="1:9" x14ac:dyDescent="0.25">
      <c r="A1245" s="5"/>
      <c r="B1245" s="5"/>
      <c r="C1245" s="5"/>
      <c r="D1245" s="6"/>
      <c r="E1245" s="40"/>
      <c r="F1245" s="47"/>
      <c r="G1245" s="48"/>
      <c r="H1245" s="48"/>
      <c r="I1245" s="49"/>
    </row>
    <row r="1246" spans="1:9" x14ac:dyDescent="0.25">
      <c r="A1246" s="5"/>
      <c r="B1246" s="5"/>
      <c r="C1246" s="5"/>
      <c r="D1246" s="6"/>
      <c r="E1246" s="40"/>
      <c r="F1246" s="47"/>
      <c r="G1246" s="48"/>
      <c r="H1246" s="48"/>
      <c r="I1246" s="49"/>
    </row>
    <row r="1247" spans="1:9" x14ac:dyDescent="0.25">
      <c r="A1247" s="5"/>
      <c r="B1247" s="5"/>
      <c r="C1247" s="5"/>
      <c r="D1247" s="6"/>
      <c r="E1247" s="40"/>
      <c r="F1247" s="47"/>
      <c r="G1247" s="48"/>
      <c r="H1247" s="48"/>
      <c r="I1247" s="49"/>
    </row>
    <row r="1248" spans="1:9" x14ac:dyDescent="0.25">
      <c r="A1248" s="5"/>
      <c r="B1248" s="5"/>
      <c r="C1248" s="5"/>
      <c r="D1248" s="6"/>
      <c r="E1248" s="40"/>
      <c r="F1248" s="47"/>
      <c r="G1248" s="48"/>
      <c r="H1248" s="48"/>
      <c r="I1248" s="49"/>
    </row>
    <row r="1249" spans="1:9" x14ac:dyDescent="0.25">
      <c r="A1249" s="5"/>
      <c r="B1249" s="5"/>
      <c r="C1249" s="5"/>
      <c r="D1249" s="6"/>
      <c r="E1249" s="40"/>
      <c r="F1249" s="47"/>
      <c r="G1249" s="48"/>
      <c r="H1249" s="48"/>
      <c r="I1249" s="49"/>
    </row>
    <row r="1250" spans="1:9" x14ac:dyDescent="0.25">
      <c r="A1250" s="5"/>
      <c r="B1250" s="5"/>
      <c r="C1250" s="5"/>
      <c r="D1250" s="6"/>
      <c r="E1250" s="40"/>
      <c r="F1250" s="47"/>
      <c r="G1250" s="48"/>
      <c r="H1250" s="48"/>
      <c r="I1250" s="49"/>
    </row>
    <row r="1251" spans="1:9" x14ac:dyDescent="0.25">
      <c r="A1251" s="5"/>
      <c r="B1251" s="5"/>
      <c r="C1251" s="5"/>
      <c r="D1251" s="6"/>
      <c r="E1251" s="40"/>
      <c r="F1251" s="47"/>
      <c r="G1251" s="48"/>
      <c r="H1251" s="48"/>
      <c r="I1251" s="49"/>
    </row>
    <row r="1252" spans="1:9" x14ac:dyDescent="0.25">
      <c r="A1252" s="5"/>
      <c r="B1252" s="5"/>
      <c r="C1252" s="5"/>
      <c r="D1252" s="6"/>
      <c r="E1252" s="40"/>
      <c r="F1252" s="47"/>
      <c r="G1252" s="48"/>
      <c r="H1252" s="48"/>
      <c r="I1252" s="49"/>
    </row>
    <row r="1253" spans="1:9" x14ac:dyDescent="0.25">
      <c r="A1253" s="5"/>
      <c r="B1253" s="5"/>
      <c r="C1253" s="5"/>
      <c r="D1253" s="6"/>
      <c r="E1253" s="40"/>
      <c r="F1253" s="47"/>
      <c r="G1253" s="48"/>
      <c r="H1253" s="48"/>
      <c r="I1253" s="49"/>
    </row>
    <row r="1254" spans="1:9" x14ac:dyDescent="0.25">
      <c r="A1254" s="5"/>
      <c r="B1254" s="5"/>
      <c r="C1254" s="5"/>
      <c r="D1254" s="6"/>
      <c r="E1254" s="40"/>
      <c r="F1254" s="47"/>
      <c r="G1254" s="48"/>
      <c r="H1254" s="48"/>
      <c r="I1254" s="49"/>
    </row>
    <row r="1255" spans="1:9" x14ac:dyDescent="0.25">
      <c r="A1255" s="5"/>
      <c r="B1255" s="5"/>
      <c r="C1255" s="5"/>
      <c r="D1255" s="6"/>
      <c r="E1255" s="40"/>
      <c r="F1255" s="47"/>
      <c r="G1255" s="48"/>
      <c r="H1255" s="48"/>
      <c r="I1255" s="49"/>
    </row>
    <row r="1256" spans="1:9" x14ac:dyDescent="0.25">
      <c r="A1256" s="5"/>
      <c r="B1256" s="5"/>
      <c r="C1256" s="5"/>
      <c r="D1256" s="6"/>
      <c r="E1256" s="40"/>
      <c r="F1256" s="47"/>
      <c r="G1256" s="48"/>
      <c r="H1256" s="48"/>
      <c r="I1256" s="49"/>
    </row>
    <row r="1257" spans="1:9" x14ac:dyDescent="0.25">
      <c r="A1257" s="5"/>
      <c r="B1257" s="5"/>
      <c r="C1257" s="5"/>
      <c r="D1257" s="6"/>
      <c r="E1257" s="40"/>
      <c r="F1257" s="47"/>
      <c r="G1257" s="48"/>
      <c r="H1257" s="48"/>
      <c r="I1257" s="49"/>
    </row>
    <row r="1258" spans="1:9" x14ac:dyDescent="0.25">
      <c r="A1258" s="5"/>
      <c r="B1258" s="5"/>
      <c r="C1258" s="5"/>
      <c r="D1258" s="6"/>
      <c r="E1258" s="40"/>
      <c r="F1258" s="47"/>
      <c r="G1258" s="48"/>
      <c r="H1258" s="48"/>
      <c r="I1258" s="49"/>
    </row>
    <row r="1259" spans="1:9" x14ac:dyDescent="0.25">
      <c r="A1259" s="5"/>
      <c r="B1259" s="5"/>
      <c r="C1259" s="5"/>
      <c r="D1259" s="6"/>
      <c r="E1259" s="40"/>
      <c r="F1259" s="47"/>
      <c r="G1259" s="48"/>
      <c r="H1259" s="48"/>
      <c r="I1259" s="49"/>
    </row>
    <row r="1260" spans="1:9" x14ac:dyDescent="0.25">
      <c r="A1260" s="5"/>
      <c r="B1260" s="5"/>
      <c r="C1260" s="5"/>
      <c r="D1260" s="6"/>
      <c r="E1260" s="40"/>
      <c r="F1260" s="47"/>
      <c r="G1260" s="48"/>
      <c r="H1260" s="48"/>
      <c r="I1260" s="49"/>
    </row>
    <row r="1261" spans="1:9" x14ac:dyDescent="0.25">
      <c r="A1261" s="5"/>
      <c r="B1261" s="5"/>
      <c r="C1261" s="5"/>
      <c r="D1261" s="6"/>
      <c r="E1261" s="40"/>
      <c r="F1261" s="47"/>
      <c r="G1261" s="48"/>
      <c r="H1261" s="48"/>
      <c r="I1261" s="49"/>
    </row>
    <row r="1262" spans="1:9" x14ac:dyDescent="0.25">
      <c r="A1262" s="5"/>
      <c r="B1262" s="5"/>
      <c r="C1262" s="5"/>
      <c r="D1262" s="6"/>
      <c r="E1262" s="40"/>
      <c r="F1262" s="47"/>
      <c r="G1262" s="48"/>
      <c r="H1262" s="48"/>
      <c r="I1262" s="49"/>
    </row>
    <row r="1263" spans="1:9" x14ac:dyDescent="0.25">
      <c r="A1263" s="5"/>
      <c r="B1263" s="5"/>
      <c r="C1263" s="5"/>
      <c r="D1263" s="6"/>
      <c r="E1263" s="40"/>
      <c r="F1263" s="47"/>
      <c r="G1263" s="48"/>
      <c r="H1263" s="48"/>
      <c r="I1263" s="49"/>
    </row>
    <row r="1264" spans="1:9" x14ac:dyDescent="0.25">
      <c r="A1264" s="5"/>
      <c r="B1264" s="5"/>
      <c r="C1264" s="5"/>
      <c r="D1264" s="6"/>
      <c r="E1264" s="40"/>
      <c r="F1264" s="47"/>
      <c r="G1264" s="48"/>
      <c r="H1264" s="48"/>
      <c r="I1264" s="49"/>
    </row>
    <row r="1265" spans="1:9" x14ac:dyDescent="0.25">
      <c r="A1265" s="5"/>
      <c r="B1265" s="5"/>
      <c r="C1265" s="5"/>
      <c r="D1265" s="6"/>
      <c r="E1265" s="40"/>
      <c r="F1265" s="47"/>
      <c r="G1265" s="48"/>
      <c r="H1265" s="48"/>
      <c r="I1265" s="49"/>
    </row>
    <row r="1266" spans="1:9" x14ac:dyDescent="0.25">
      <c r="A1266" s="5"/>
      <c r="B1266" s="5"/>
      <c r="C1266" s="5"/>
      <c r="D1266" s="6"/>
      <c r="E1266" s="40"/>
      <c r="F1266" s="47"/>
      <c r="G1266" s="48"/>
      <c r="H1266" s="48"/>
      <c r="I1266" s="49"/>
    </row>
    <row r="1267" spans="1:9" x14ac:dyDescent="0.25">
      <c r="A1267" s="5"/>
      <c r="B1267" s="5"/>
      <c r="C1267" s="5"/>
      <c r="D1267" s="6"/>
      <c r="E1267" s="40"/>
      <c r="F1267" s="47"/>
      <c r="G1267" s="48"/>
      <c r="H1267" s="48"/>
      <c r="I1267" s="49"/>
    </row>
    <row r="1268" spans="1:9" x14ac:dyDescent="0.25">
      <c r="A1268" s="5"/>
      <c r="B1268" s="5"/>
      <c r="C1268" s="5"/>
      <c r="D1268" s="6"/>
      <c r="E1268" s="40"/>
      <c r="F1268" s="47"/>
      <c r="G1268" s="48"/>
      <c r="H1268" s="48"/>
      <c r="I1268" s="49"/>
    </row>
    <row r="1271" spans="1:9" x14ac:dyDescent="0.25">
      <c r="F1271" s="46"/>
    </row>
  </sheetData>
  <autoFilter ref="A4:J1268"/>
  <sortState ref="A5:J1271">
    <sortCondition ref="A5:A127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61" zoomScaleNormal="100" workbookViewId="0">
      <selection activeCell="G15" sqref="G15"/>
    </sheetView>
  </sheetViews>
  <sheetFormatPr baseColWidth="10" defaultRowHeight="15" x14ac:dyDescent="0.25"/>
  <cols>
    <col min="1" max="1" width="52.42578125" style="136" customWidth="1"/>
    <col min="2" max="2" width="29.7109375" style="61" customWidth="1"/>
    <col min="3" max="3" width="3.42578125" customWidth="1"/>
    <col min="4" max="4" width="28.42578125" customWidth="1"/>
    <col min="5" max="5" width="13.42578125" customWidth="1"/>
  </cols>
  <sheetData>
    <row r="1" spans="1:6" s="44" customFormat="1" ht="46.35" customHeight="1" x14ac:dyDescent="0.25">
      <c r="A1" s="186" t="s">
        <v>5234</v>
      </c>
      <c r="B1" s="186"/>
      <c r="C1" s="186"/>
      <c r="D1" s="186"/>
    </row>
    <row r="2" spans="1:6" s="44" customFormat="1" ht="44.65" customHeight="1" x14ac:dyDescent="0.25">
      <c r="A2" s="186"/>
      <c r="B2" s="186"/>
      <c r="C2" s="186"/>
      <c r="D2" s="186"/>
    </row>
    <row r="4" spans="1:6" s="106" customFormat="1" ht="38.25" x14ac:dyDescent="0.25">
      <c r="A4" s="135"/>
      <c r="B4" s="131" t="s">
        <v>5237</v>
      </c>
      <c r="C4" s="133"/>
      <c r="D4" s="131" t="s">
        <v>5235</v>
      </c>
    </row>
    <row r="5" spans="1:6" s="2" customFormat="1" x14ac:dyDescent="0.25">
      <c r="A5" s="136"/>
      <c r="B5" s="132" t="s">
        <v>817</v>
      </c>
      <c r="C5" s="134"/>
      <c r="D5" s="132" t="s">
        <v>397</v>
      </c>
    </row>
    <row r="6" spans="1:6" x14ac:dyDescent="0.25">
      <c r="F6" t="s">
        <v>5059</v>
      </c>
    </row>
    <row r="7" spans="1:6" x14ac:dyDescent="0.25">
      <c r="A7" s="187" t="s">
        <v>4993</v>
      </c>
      <c r="B7" s="187"/>
      <c r="C7" s="187"/>
      <c r="D7" s="187"/>
    </row>
    <row r="8" spans="1:6" s="138" customFormat="1" x14ac:dyDescent="0.25">
      <c r="A8" s="141" t="s">
        <v>5055</v>
      </c>
      <c r="B8" s="142">
        <f>VLOOKUP($B$5,Démographie!$B:$S,4,FALSE)</f>
        <v>704395</v>
      </c>
      <c r="C8" s="143"/>
      <c r="D8" s="144">
        <f>VLOOKUP($D$5,Démographie!$B:$S,4,FALSE)</f>
        <v>244652</v>
      </c>
    </row>
    <row r="9" spans="1:6" s="138" customFormat="1" x14ac:dyDescent="0.25">
      <c r="A9" s="145" t="s">
        <v>5056</v>
      </c>
      <c r="B9" s="146">
        <f>VLOOKUP($B$5,Démographie!$B:$S,5,FALSE)</f>
        <v>755882</v>
      </c>
      <c r="C9" s="147"/>
      <c r="D9" s="148">
        <f>VLOOKUP($D$5,Démographie!$B:$S,5,FALSE)</f>
        <v>251650</v>
      </c>
      <c r="E9" s="137"/>
    </row>
    <row r="10" spans="1:6" s="138" customFormat="1" ht="24" x14ac:dyDescent="0.25">
      <c r="A10" s="145" t="s">
        <v>4978</v>
      </c>
      <c r="B10" s="149">
        <f>VLOOKUP($B$5,Démographie!$B:$S,6,FALSE)</f>
        <v>1.4209204736353565</v>
      </c>
      <c r="C10" s="147"/>
      <c r="D10" s="149">
        <f>VLOOKUP($D$5,Démographie!$B:$S,6,FALSE)</f>
        <v>0.5656425619471328</v>
      </c>
      <c r="E10" s="137"/>
    </row>
    <row r="11" spans="1:6" s="138" customFormat="1" x14ac:dyDescent="0.25">
      <c r="A11" s="145" t="s">
        <v>5067</v>
      </c>
      <c r="B11" s="146">
        <f>VLOOKUP($B$5,Démographie!$B:$S,7,FALSE)</f>
        <v>51487</v>
      </c>
      <c r="C11" s="147"/>
      <c r="D11" s="148">
        <f>VLOOKUP($D$5,Démographie!$B:$S,7,FALSE)</f>
        <v>6998</v>
      </c>
    </row>
    <row r="12" spans="1:6" s="138" customFormat="1" ht="24" x14ac:dyDescent="0.25">
      <c r="A12" s="145" t="s">
        <v>5156</v>
      </c>
      <c r="B12" s="150" t="str">
        <f>VLOOKUP($B$5,Démographie!$B:$S,8,FALSE)</f>
        <v>Territoires très dynamiques et attractifs</v>
      </c>
      <c r="C12" s="147"/>
      <c r="D12" s="151" t="str">
        <f>VLOOKUP($D$5,Démographie!$B:$S,8,FALSE)</f>
        <v>Territoires dynamiques</v>
      </c>
    </row>
    <row r="13" spans="1:6" s="138" customFormat="1" ht="24" x14ac:dyDescent="0.25">
      <c r="A13" s="145" t="s">
        <v>5160</v>
      </c>
      <c r="B13" s="152">
        <f>VLOOKUP($B$5,Démographie!$B:$S,9,FALSE)</f>
        <v>0.7636271195736849</v>
      </c>
      <c r="C13" s="147"/>
      <c r="D13" s="152">
        <f>VLOOKUP($D$5,Démographie!$B:$S,9,FALSE)</f>
        <v>0.4104505472374308</v>
      </c>
    </row>
    <row r="14" spans="1:6" s="138" customFormat="1" ht="24" x14ac:dyDescent="0.25">
      <c r="A14" s="145" t="s">
        <v>5158</v>
      </c>
      <c r="B14" s="152">
        <f>VLOOKUP($B$5,Démographie!$B:$S,10,FALSE)</f>
        <v>0.65729335406167155</v>
      </c>
      <c r="C14" s="147"/>
      <c r="D14" s="152">
        <f>VLOOKUP($D$5,Démographie!$B:$S,10,FALSE)</f>
        <v>0.15519201470970204</v>
      </c>
    </row>
    <row r="15" spans="1:6" s="138" customFormat="1" x14ac:dyDescent="0.25">
      <c r="A15" s="145" t="s">
        <v>5157</v>
      </c>
      <c r="B15" s="152">
        <f>VLOOKUP($B$5,Démographie!$B:$S,11,FALSE)</f>
        <v>19.961243936408856</v>
      </c>
      <c r="C15" s="147"/>
      <c r="D15" s="152">
        <f>VLOOKUP($D$5,Démographie!$B:$S,11,FALSE)</f>
        <v>22.156322520600764</v>
      </c>
    </row>
    <row r="16" spans="1:6" s="138" customFormat="1" ht="24" x14ac:dyDescent="0.25">
      <c r="A16" s="145" t="s">
        <v>5159</v>
      </c>
      <c r="B16" s="152">
        <f>VLOOKUP($B$5,Démographie!$B:$S,12,FALSE)</f>
        <v>-1.6247026235295614</v>
      </c>
      <c r="C16" s="147"/>
      <c r="D16" s="152">
        <f>VLOOKUP($D$5,Démographie!$B:$S,12,FALSE)</f>
        <v>-3.2165386463874457</v>
      </c>
    </row>
    <row r="17" spans="1:4" s="138" customFormat="1" x14ac:dyDescent="0.25">
      <c r="A17" s="145" t="s">
        <v>5161</v>
      </c>
      <c r="B17" s="152">
        <f>VLOOKUP($B$5,Démographie!$B:$S,13,FALSE)</f>
        <v>59.694721108834479</v>
      </c>
      <c r="C17" s="147"/>
      <c r="D17" s="152">
        <f>VLOOKUP($D$5,Démographie!$B:$S,13,FALSE)</f>
        <v>69.940989811633472</v>
      </c>
    </row>
    <row r="18" spans="1:4" s="138" customFormat="1" x14ac:dyDescent="0.25">
      <c r="A18" s="145" t="s">
        <v>5162</v>
      </c>
      <c r="B18" s="152">
        <f>VLOOKUP($B$5,Démographie!$B:$S,14,FALSE)</f>
        <v>14.270675068286717</v>
      </c>
      <c r="C18" s="147"/>
      <c r="D18" s="152">
        <f>VLOOKUP($D$5,Démographie!$B:$S,14,FALSE)</f>
        <v>18.118012515624425</v>
      </c>
    </row>
    <row r="19" spans="1:4" s="138" customFormat="1" ht="24" x14ac:dyDescent="0.25">
      <c r="A19" s="145" t="s">
        <v>5057</v>
      </c>
      <c r="B19" s="152">
        <f>VLOOKUP($B$5,Démographie!$B:$S,15,FALSE)</f>
        <v>0.76470321683973275</v>
      </c>
      <c r="C19" s="147"/>
      <c r="D19" s="152">
        <f>VLOOKUP($D$5,Démographie!$B:$S,15,FALSE)</f>
        <v>1.8314053478923</v>
      </c>
    </row>
    <row r="20" spans="1:4" s="138" customFormat="1" ht="24" x14ac:dyDescent="0.25">
      <c r="A20" s="145" t="s">
        <v>5164</v>
      </c>
      <c r="B20" s="152">
        <f>VLOOKUP($B$5,Démographie!$B:$S,16,FALSE)</f>
        <v>123.33607037357838</v>
      </c>
      <c r="C20" s="147"/>
      <c r="D20" s="152">
        <f>VLOOKUP($D$5,Démographie!$B:$S,16,FALSE)</f>
        <v>158.73118316789518</v>
      </c>
    </row>
    <row r="21" spans="1:4" s="138" customFormat="1" ht="24" x14ac:dyDescent="0.25">
      <c r="A21" s="145" t="s">
        <v>5058</v>
      </c>
      <c r="B21" s="152">
        <f>VLOOKUP($B$5,Démographie!$B:$S,17,FALSE)</f>
        <v>0.14261615783993836</v>
      </c>
      <c r="C21" s="147"/>
      <c r="D21" s="152">
        <f>VLOOKUP($D$5,Démographie!$B:$S,17,FALSE)</f>
        <v>0.10904955455769309</v>
      </c>
    </row>
    <row r="22" spans="1:4" s="138" customFormat="1" x14ac:dyDescent="0.25">
      <c r="A22" s="153" t="s">
        <v>5163</v>
      </c>
      <c r="B22" s="170" t="str">
        <f>VLOOKUP($B$5,Démographie!$B:$S,18,FALSE)</f>
        <v>Tension modérée</v>
      </c>
      <c r="C22" s="154"/>
      <c r="D22" s="170" t="str">
        <f>VLOOKUP($D$5,Démographie!$B:$S,18,FALSE)</f>
        <v>Situation très favorable</v>
      </c>
    </row>
    <row r="23" spans="1:4" s="106" customFormat="1" x14ac:dyDescent="0.25">
      <c r="A23" s="135"/>
      <c r="B23" s="130"/>
    </row>
    <row r="24" spans="1:4" s="106" customFormat="1" x14ac:dyDescent="0.25">
      <c r="A24" s="188" t="s">
        <v>5038</v>
      </c>
      <c r="B24" s="188"/>
      <c r="C24" s="188"/>
      <c r="D24" s="188"/>
    </row>
    <row r="25" spans="1:4" s="106" customFormat="1" x14ac:dyDescent="0.25">
      <c r="A25" s="157" t="s">
        <v>5165</v>
      </c>
      <c r="B25" s="158">
        <f>VLOOKUP($B$5,Santé!$B:$L,4,FALSE)</f>
        <v>621.14044853465498</v>
      </c>
      <c r="C25" s="159"/>
      <c r="D25" s="158">
        <f>VLOOKUP($D$5,Santé!$B:$L,4,FALSE)</f>
        <v>649.21606310489005</v>
      </c>
    </row>
    <row r="26" spans="1:4" s="106" customFormat="1" ht="36" x14ac:dyDescent="0.25">
      <c r="A26" s="160" t="s">
        <v>5166</v>
      </c>
      <c r="B26" s="178" t="str">
        <f>VLOOKUP($B$5,Santé!$B:$L,5,FALSE)</f>
        <v>Proportion de spécialistes supérieure à la moyenne</v>
      </c>
      <c r="C26" s="161"/>
      <c r="D26" s="151" t="str">
        <f>VLOOKUP($D$5,Santé!$B:$L,5,FALSE)</f>
        <v>Proportions de généralistes et de spécialistes proches de la moyenne</v>
      </c>
    </row>
    <row r="27" spans="1:4" s="106" customFormat="1" x14ac:dyDescent="0.25">
      <c r="A27" s="160" t="s">
        <v>5167</v>
      </c>
      <c r="B27" s="151">
        <f>VLOOKUP($B$5,Santé!$B:$L,6,FALSE)</f>
        <v>899</v>
      </c>
      <c r="C27" s="161"/>
      <c r="D27" s="151">
        <f>VLOOKUP($D$5,Santé!$B:$L,6,FALSE)</f>
        <v>292</v>
      </c>
    </row>
    <row r="28" spans="1:4" s="106" customFormat="1" ht="24" x14ac:dyDescent="0.25">
      <c r="A28" s="160" t="s">
        <v>5168</v>
      </c>
      <c r="B28" s="152">
        <f>VLOOKUP($B$5,Santé!$B:$L,7,FALSE)</f>
        <v>118.93390767341992</v>
      </c>
      <c r="C28" s="161"/>
      <c r="D28" s="152">
        <f>VLOOKUP($D$5,Santé!$B:$L,7,FALSE)</f>
        <v>116.03417444863899</v>
      </c>
    </row>
    <row r="29" spans="1:4" s="106" customFormat="1" x14ac:dyDescent="0.25">
      <c r="A29" s="160" t="s">
        <v>5169</v>
      </c>
      <c r="B29" s="151">
        <f>VLOOKUP($B$5,Santé!$B:$L,8,FALSE)</f>
        <v>1761</v>
      </c>
      <c r="C29" s="161"/>
      <c r="D29" s="151">
        <f>VLOOKUP($D$5,Santé!$B:$L,8,FALSE)</f>
        <v>454</v>
      </c>
    </row>
    <row r="30" spans="1:4" s="106" customFormat="1" ht="24" x14ac:dyDescent="0.25">
      <c r="A30" s="160" t="s">
        <v>5170</v>
      </c>
      <c r="B30" s="152">
        <f>VLOOKUP($B$5,Santé!$B:$L,9,FALSE)</f>
        <v>232.97287142702169</v>
      </c>
      <c r="C30" s="161"/>
      <c r="D30" s="152">
        <f>VLOOKUP($D$5,Santé!$B:$L,9,FALSE)</f>
        <v>180.40929862904829</v>
      </c>
    </row>
    <row r="31" spans="1:4" s="106" customFormat="1" ht="24" x14ac:dyDescent="0.25">
      <c r="A31" s="160" t="s">
        <v>5171</v>
      </c>
      <c r="B31" s="152">
        <f>VLOOKUP($B$5,Santé!$B:$L,10,FALSE)</f>
        <v>5.3749707148080166</v>
      </c>
      <c r="C31" s="161"/>
      <c r="D31" s="152">
        <f>VLOOKUP($D$5,Santé!$B:$L,10,FALSE)</f>
        <v>4.9004626311385113</v>
      </c>
    </row>
    <row r="32" spans="1:4" s="106" customFormat="1" ht="36" x14ac:dyDescent="0.25">
      <c r="A32" s="162" t="s">
        <v>5172</v>
      </c>
      <c r="B32" s="155" t="str">
        <f>VLOOKUP($B$5,Santé!$B:$L,11,FALSE)</f>
        <v>Niveau d'équipement supérieur à la moyenne pour toutes les spécialisations</v>
      </c>
      <c r="C32" s="163"/>
      <c r="D32" s="155" t="str">
        <f>VLOOKUP($D$5,Santé!$B:$L,11,FALSE)</f>
        <v>Niveau d'équipement supérieur à la moyenne pour toutes les spécialisations</v>
      </c>
    </row>
    <row r="33" spans="1:8" s="106" customFormat="1" x14ac:dyDescent="0.25">
      <c r="A33" s="135"/>
      <c r="B33" s="130"/>
    </row>
    <row r="34" spans="1:8" s="106" customFormat="1" x14ac:dyDescent="0.25">
      <c r="A34" s="189" t="s">
        <v>5041</v>
      </c>
      <c r="B34" s="189"/>
      <c r="C34" s="189"/>
      <c r="D34" s="189"/>
    </row>
    <row r="35" spans="1:8" s="106" customFormat="1" ht="24" x14ac:dyDescent="0.25">
      <c r="A35" s="157" t="s">
        <v>5006</v>
      </c>
      <c r="B35" s="158">
        <f>VLOOKUP($B$5,Habitat!$B:$O,4,FALSE)</f>
        <v>18.177904216905699</v>
      </c>
      <c r="C35" s="164"/>
      <c r="D35" s="158">
        <f>VLOOKUP($D$5,Habitat!$B:$O,4,FALSE)</f>
        <v>11.0503047921537</v>
      </c>
    </row>
    <row r="36" spans="1:8" s="106" customFormat="1" ht="24" x14ac:dyDescent="0.25">
      <c r="A36" s="160" t="s">
        <v>5004</v>
      </c>
      <c r="B36" s="152">
        <f>VLOOKUP($B$5,Habitat!$B:$O,5,FALSE)</f>
        <v>3.3485833976408337</v>
      </c>
      <c r="C36" s="165"/>
      <c r="D36" s="152">
        <f>VLOOKUP($D$5,Habitat!$B:$O,5,FALSE)</f>
        <v>40.276738967838469</v>
      </c>
    </row>
    <row r="37" spans="1:8" s="106" customFormat="1" ht="24" x14ac:dyDescent="0.25">
      <c r="A37" s="160" t="s">
        <v>5174</v>
      </c>
      <c r="B37" s="152">
        <f>VLOOKUP($B$5,Habitat!$B:$O,6,FALSE)</f>
        <v>3.5466165413533837</v>
      </c>
      <c r="C37" s="165"/>
      <c r="D37" s="152">
        <f>VLOOKUP($D$5,Habitat!$B:$O,6,FALSE)</f>
        <v>2.7405548996458089</v>
      </c>
    </row>
    <row r="38" spans="1:8" s="106" customFormat="1" x14ac:dyDescent="0.25">
      <c r="A38" s="160" t="s">
        <v>5009</v>
      </c>
      <c r="B38" s="152">
        <f>VLOOKUP($B$5,Habitat!$B:$O,7,FALSE)</f>
        <v>29161.353557939066</v>
      </c>
      <c r="C38" s="165"/>
      <c r="D38" s="152">
        <f>VLOOKUP($D$5,Habitat!$B:$O,7,FALSE)</f>
        <v>9076.0062177597501</v>
      </c>
    </row>
    <row r="39" spans="1:8" s="106" customFormat="1" ht="24" x14ac:dyDescent="0.25">
      <c r="A39" s="160" t="s">
        <v>5256</v>
      </c>
      <c r="B39" s="152" t="str">
        <f>VLOOKUP($B$5,Habitat!$B:$O,8,FALSE)</f>
        <v>C</v>
      </c>
      <c r="C39" s="165"/>
      <c r="D39" s="152" t="str">
        <f>VLOOKUP($D$5,Habitat!$B:$O,8,FALSE)</f>
        <v>E</v>
      </c>
    </row>
    <row r="40" spans="1:8" s="106" customFormat="1" x14ac:dyDescent="0.25">
      <c r="A40" s="160" t="s">
        <v>5010</v>
      </c>
      <c r="B40" s="152">
        <f>VLOOKUP($B$5,Habitat!$B:$O,9,FALSE)</f>
        <v>7.0680857064398177</v>
      </c>
      <c r="C40" s="165"/>
      <c r="D40" s="152">
        <f>VLOOKUP($D$5,Habitat!$B:$O,9,FALSE)</f>
        <v>6.6843931619381767</v>
      </c>
    </row>
    <row r="41" spans="1:8" s="106" customFormat="1" x14ac:dyDescent="0.25">
      <c r="A41" s="160" t="s">
        <v>5175</v>
      </c>
      <c r="B41" s="152">
        <f>VLOOKUP($B$5,Habitat!$B:$O,10,FALSE)</f>
        <v>62178</v>
      </c>
      <c r="C41" s="165"/>
      <c r="D41" s="152">
        <f>VLOOKUP($D$5,Habitat!$B:$O,10,FALSE)</f>
        <v>23945</v>
      </c>
    </row>
    <row r="42" spans="1:8" s="106" customFormat="1" x14ac:dyDescent="0.25">
      <c r="A42" s="160" t="s">
        <v>5176</v>
      </c>
      <c r="B42" s="152">
        <f>VLOOKUP($B$5,Habitat!$B:$O,11,FALSE)</f>
        <v>16.284551440199884</v>
      </c>
      <c r="C42" s="165"/>
      <c r="D42" s="152">
        <f>VLOOKUP($D$5,Habitat!$B:$O,11,FALSE)</f>
        <v>19.2483922829582</v>
      </c>
    </row>
    <row r="43" spans="1:8" s="106" customFormat="1" ht="36" x14ac:dyDescent="0.25">
      <c r="A43" s="160" t="s">
        <v>5013</v>
      </c>
      <c r="B43" s="152">
        <f>VLOOKUP($B$5,Habitat!$B:$O,12,FALSE)</f>
        <v>21.382137628111273</v>
      </c>
      <c r="C43" s="165"/>
      <c r="D43" s="152">
        <f>VLOOKUP($D$5,Habitat!$B:$O,12,FALSE)</f>
        <v>12.380907682921105</v>
      </c>
      <c r="H43" s="106" t="s">
        <v>5059</v>
      </c>
    </row>
    <row r="44" spans="1:8" s="106" customFormat="1" ht="24" x14ac:dyDescent="0.25">
      <c r="A44" s="160" t="s">
        <v>5177</v>
      </c>
      <c r="B44" s="152">
        <f>VLOOKUP($B$5,Habitat!$B:$O,13,FALSE)</f>
        <v>18.83101498516697</v>
      </c>
      <c r="C44" s="165"/>
      <c r="D44" s="152">
        <f>VLOOKUP($D$5,Habitat!$B:$O,13,FALSE)</f>
        <v>16.643538185594259</v>
      </c>
    </row>
    <row r="45" spans="1:8" s="106" customFormat="1" ht="24" x14ac:dyDescent="0.25">
      <c r="A45" s="160" t="s">
        <v>5178</v>
      </c>
      <c r="B45" s="152">
        <f>VLOOKUP($B$5,Habitat!$B:$Q,14,FALSE)</f>
        <v>13.806678668323233</v>
      </c>
      <c r="C45" s="165"/>
      <c r="D45" s="152">
        <f>VLOOKUP($D$5,Habitat!$B:$Q,14,FALSE)</f>
        <v>11.416218257339752</v>
      </c>
    </row>
    <row r="46" spans="1:8" s="106" customFormat="1" ht="24" x14ac:dyDescent="0.25">
      <c r="A46" s="166" t="s">
        <v>5016</v>
      </c>
      <c r="B46" s="170">
        <f>VLOOKUP($B$5,Habitat!$B:$Q,15,FALSE)</f>
        <v>9.8000000000000007</v>
      </c>
      <c r="C46" s="168"/>
      <c r="D46" s="170" t="str">
        <f>VLOOKUP($D$5,Habitat!$B:$Q,15,FALSE)</f>
        <v>NC</v>
      </c>
    </row>
    <row r="47" spans="1:8" s="106" customFormat="1" x14ac:dyDescent="0.25">
      <c r="A47" s="167" t="s">
        <v>5019</v>
      </c>
      <c r="B47" s="170">
        <f>VLOOKUP($B$5,Habitat!$B:$Q,16,FALSE)</f>
        <v>22.747027049824382</v>
      </c>
      <c r="C47" s="168"/>
      <c r="D47" s="170" t="str">
        <f>VLOOKUP($D$5,Habitat!$B:$Q,16,FALSE)</f>
        <v>NC</v>
      </c>
    </row>
    <row r="48" spans="1:8" s="106" customFormat="1" x14ac:dyDescent="0.25">
      <c r="A48" s="135"/>
      <c r="B48" s="130"/>
    </row>
    <row r="49" spans="1:5" s="106" customFormat="1" x14ac:dyDescent="0.25">
      <c r="A49" s="190" t="s">
        <v>5042</v>
      </c>
      <c r="B49" s="190"/>
      <c r="C49" s="190"/>
      <c r="D49" s="190"/>
    </row>
    <row r="50" spans="1:5" s="106" customFormat="1" ht="24" x14ac:dyDescent="0.25">
      <c r="A50" s="157" t="s">
        <v>5022</v>
      </c>
      <c r="B50" s="169">
        <f>VLOOKUP($B$5,'Niveau de vie'!$B:$I,4,FALSE)</f>
        <v>62394</v>
      </c>
      <c r="C50" s="164"/>
      <c r="D50" s="169">
        <f>VLOOKUP($D$5,'Niveau de vie'!$B:$I,4,FALSE)</f>
        <v>20454</v>
      </c>
    </row>
    <row r="51" spans="1:5" s="106" customFormat="1" ht="24" x14ac:dyDescent="0.25">
      <c r="A51" s="160" t="s">
        <v>5179</v>
      </c>
      <c r="B51" s="152">
        <f>VLOOKUP($B$5,'Niveau de vie'!$B:$I,5,FALSE)</f>
        <v>15.163370102838842</v>
      </c>
      <c r="C51" s="165"/>
      <c r="D51" s="152">
        <f>VLOOKUP($D$5,'Niveau de vie'!$B:$I,5,FALSE)</f>
        <v>13.506076997637095</v>
      </c>
    </row>
    <row r="52" spans="1:5" s="106" customFormat="1" ht="24" x14ac:dyDescent="0.25">
      <c r="A52" s="160" t="s">
        <v>5180</v>
      </c>
      <c r="B52" s="152">
        <f>VLOOKUP($B$5,'Niveau de vie'!$B:$I,6,FALSE)</f>
        <v>3.8856763208864469</v>
      </c>
      <c r="C52" s="165"/>
      <c r="D52" s="152">
        <f>VLOOKUP($D$5,'Niveau de vie'!$B:$I,6,FALSE)</f>
        <v>3.39768155390805</v>
      </c>
    </row>
    <row r="53" spans="1:5" s="106" customFormat="1" ht="24" x14ac:dyDescent="0.25">
      <c r="A53" s="160" t="s">
        <v>5181</v>
      </c>
      <c r="B53" s="152">
        <f>VLOOKUP($B$5,'Niveau de vie'!$B:$I,7,FALSE)</f>
        <v>8.2544629981928388</v>
      </c>
      <c r="C53" s="165"/>
      <c r="D53" s="152">
        <f>VLOOKUP($D$5,'Niveau de vie'!$B:$I,7,FALSE)</f>
        <v>8.1279554937413074</v>
      </c>
    </row>
    <row r="54" spans="1:5" s="106" customFormat="1" ht="24" x14ac:dyDescent="0.25">
      <c r="A54" s="162" t="s">
        <v>5253</v>
      </c>
      <c r="B54" s="170">
        <f>VLOOKUP($B$5,'Niveau de vie'!$B:$I,8,FALSE)</f>
        <v>1825.8796296296296</v>
      </c>
      <c r="C54" s="168"/>
      <c r="D54" s="170">
        <f>VLOOKUP($D$5,'Niveau de vie'!$B:$I,8,FALSE)</f>
        <v>1765.5</v>
      </c>
    </row>
    <row r="55" spans="1:5" s="106" customFormat="1" x14ac:dyDescent="0.25">
      <c r="A55" s="139"/>
      <c r="B55" s="140"/>
      <c r="C55" s="28"/>
      <c r="D55" s="28"/>
    </row>
    <row r="56" spans="1:5" s="106" customFormat="1" x14ac:dyDescent="0.25">
      <c r="A56" s="183" t="s">
        <v>5124</v>
      </c>
      <c r="B56" s="183"/>
      <c r="C56" s="183"/>
      <c r="D56" s="183"/>
    </row>
    <row r="57" spans="1:5" s="106" customFormat="1" x14ac:dyDescent="0.25">
      <c r="A57" s="157" t="s">
        <v>5143</v>
      </c>
      <c r="B57" s="171">
        <f>VLOOKUP($B$5,'Cadre de vie'!$B:$P,4,FALSE)</f>
        <v>658.56840088796923</v>
      </c>
      <c r="C57" s="172"/>
      <c r="D57" s="171">
        <f>VLOOKUP($D$5,'Cadre de vie'!$B:$P,4,FALSE)</f>
        <v>578.97874031392814</v>
      </c>
      <c r="E57" s="129"/>
    </row>
    <row r="58" spans="1:5" s="106" customFormat="1" x14ac:dyDescent="0.25">
      <c r="A58" s="160" t="s">
        <v>5149</v>
      </c>
      <c r="B58" s="152">
        <f>VLOOKUP($B$5,'Cadre de vie'!$B:$P,10,FALSE)</f>
        <v>4.1601212921772177</v>
      </c>
      <c r="C58" s="165"/>
      <c r="D58" s="152">
        <f>VLOOKUP($D$5,'Cadre de vie'!$B:$P,10,FALSE)</f>
        <v>8.4278808260957678</v>
      </c>
      <c r="E58" s="129"/>
    </row>
    <row r="59" spans="1:5" s="106" customFormat="1" x14ac:dyDescent="0.25">
      <c r="A59" s="160" t="s">
        <v>5150</v>
      </c>
      <c r="B59" s="152">
        <f>VLOOKUP($B$5,'Cadre de vie'!$B:$P,11,FALSE)</f>
        <v>0.11613803217025975</v>
      </c>
      <c r="C59" s="165"/>
      <c r="D59" s="152">
        <f>VLOOKUP($D$5,'Cadre de vie'!$B:$P,11,FALSE)</f>
        <v>0.65228870486748314</v>
      </c>
      <c r="E59" s="129"/>
    </row>
    <row r="60" spans="1:5" s="106" customFormat="1" x14ac:dyDescent="0.25">
      <c r="A60" s="160" t="s">
        <v>5151</v>
      </c>
      <c r="B60" s="152">
        <f>VLOOKUP($B$5,'Cadre de vie'!$B:$P,12,FALSE)</f>
        <v>0.68578837412250659</v>
      </c>
      <c r="C60" s="165"/>
      <c r="D60" s="152">
        <f>VLOOKUP($D$5,'Cadre de vie'!$B:$P,12,FALSE)</f>
        <v>1.2454205495473565</v>
      </c>
      <c r="E60" s="129"/>
    </row>
    <row r="61" spans="1:5" s="106" customFormat="1" ht="36" x14ac:dyDescent="0.25">
      <c r="A61" s="160" t="s">
        <v>5152</v>
      </c>
      <c r="B61" s="152" t="str">
        <f>VLOOKUP($B$5,'Cadre de vie'!$B:$P,13,FALSE)</f>
        <v>EPCI avec une faible présence d'espaces verts urbains, agricoles ou naturels</v>
      </c>
      <c r="C61" s="165"/>
      <c r="D61" s="151" t="str">
        <f>VLOOKUP($D$5,'Cadre de vie'!$B:$P,13,FALSE)</f>
        <v>EPCI avec une forte présence d'espaces agricoles et d'espaces verts urbains</v>
      </c>
      <c r="E61" s="129"/>
    </row>
    <row r="62" spans="1:5" s="106" customFormat="1" x14ac:dyDescent="0.25">
      <c r="A62" s="160" t="s">
        <v>5254</v>
      </c>
      <c r="B62" s="173">
        <f>VLOOKUP($B$5,'Cadre de vie'!$B:$P,14,FALSE)</f>
        <v>942.63390317536334</v>
      </c>
      <c r="C62" s="174"/>
      <c r="D62" s="173">
        <f>VLOOKUP($D$5,'Cadre de vie'!$B:$P,14,FALSE)</f>
        <v>843.39360222531286</v>
      </c>
      <c r="E62" s="156"/>
    </row>
    <row r="63" spans="1:5" s="106" customFormat="1" x14ac:dyDescent="0.25">
      <c r="A63" s="162" t="s">
        <v>5154</v>
      </c>
      <c r="B63" s="175">
        <f>VLOOKUP($B$5,'Cadre de vie'!$B:$P,15,FALSE)</f>
        <v>16.169190429193975</v>
      </c>
      <c r="C63" s="176"/>
      <c r="D63" s="175">
        <f>VLOOKUP($D$5,'Cadre de vie'!$B:$P,15,FALSE)</f>
        <v>25.038744287701174</v>
      </c>
    </row>
    <row r="64" spans="1:5" s="106" customFormat="1" x14ac:dyDescent="0.25">
      <c r="A64" s="139"/>
      <c r="B64" s="140"/>
      <c r="C64" s="28"/>
      <c r="D64" s="28"/>
    </row>
    <row r="65" spans="1:4" s="106" customFormat="1" x14ac:dyDescent="0.25">
      <c r="A65" s="184" t="s">
        <v>5046</v>
      </c>
      <c r="B65" s="184"/>
      <c r="C65" s="184"/>
      <c r="D65" s="184"/>
    </row>
    <row r="66" spans="1:4" s="106" customFormat="1" x14ac:dyDescent="0.25">
      <c r="A66" s="157" t="s">
        <v>5236</v>
      </c>
      <c r="B66" s="158">
        <f>VLOOKUP($B$5,Formation!$B:$P,4,FALSE)</f>
        <v>147.02427098409541</v>
      </c>
      <c r="C66" s="164"/>
      <c r="D66" s="158">
        <f>VLOOKUP($D$5,Formation!$B:$P,4,FALSE)</f>
        <v>141.16431551758393</v>
      </c>
    </row>
    <row r="67" spans="1:4" s="106" customFormat="1" x14ac:dyDescent="0.25">
      <c r="A67" s="160" t="s">
        <v>5027</v>
      </c>
      <c r="B67" s="151">
        <f>VLOOKUP($B$5,Formation!$B:$P,5,FALSE)</f>
        <v>111133</v>
      </c>
      <c r="C67" s="165"/>
      <c r="D67" s="151">
        <f>VLOOKUP($D$5,Formation!$B:$P,5,FALSE)</f>
        <v>35524</v>
      </c>
    </row>
    <row r="68" spans="1:4" s="106" customFormat="1" ht="24" x14ac:dyDescent="0.25">
      <c r="A68" s="160" t="s">
        <v>5028</v>
      </c>
      <c r="B68" s="152">
        <f>VLOOKUP($B$5,Formation!$B:$P,6,FALSE)</f>
        <v>14.049239042311923</v>
      </c>
      <c r="C68" s="165"/>
      <c r="D68" s="152">
        <f>VLOOKUP($D$5,Formation!$B:$P,6,FALSE)</f>
        <v>8.7258592721819248</v>
      </c>
    </row>
    <row r="69" spans="1:4" s="106" customFormat="1" x14ac:dyDescent="0.25">
      <c r="A69" s="160" t="s">
        <v>5135</v>
      </c>
      <c r="B69" s="151">
        <f>VLOOKUP($B$5,Formation!$B:$P,7,FALSE)</f>
        <v>72108</v>
      </c>
      <c r="C69" s="165"/>
      <c r="D69" s="151">
        <f>VLOOKUP($D$5,Formation!$B:$P,7,FALSE)</f>
        <v>24554</v>
      </c>
    </row>
    <row r="70" spans="1:4" s="106" customFormat="1" x14ac:dyDescent="0.25">
      <c r="A70" s="160" t="s">
        <v>5136</v>
      </c>
      <c r="B70" s="151">
        <f>VLOOKUP($B$5,Formation!$B:$P,8,FALSE)</f>
        <v>9943</v>
      </c>
      <c r="C70" s="165"/>
      <c r="D70" s="151">
        <f>VLOOKUP($D$5,Formation!$B:$P,8,FALSE)</f>
        <v>3844</v>
      </c>
    </row>
    <row r="71" spans="1:4" s="106" customFormat="1" x14ac:dyDescent="0.25">
      <c r="A71" s="160" t="s">
        <v>5137</v>
      </c>
      <c r="B71" s="151">
        <f>VLOOKUP($B$5,Formation!$B:$P,9,FALSE)</f>
        <v>19545</v>
      </c>
      <c r="C71" s="165"/>
      <c r="D71" s="151">
        <f>VLOOKUP($D$5,Formation!$B:$P,9,FALSE)</f>
        <v>4795</v>
      </c>
    </row>
    <row r="72" spans="1:4" s="106" customFormat="1" x14ac:dyDescent="0.25">
      <c r="A72" s="160" t="s">
        <v>5138</v>
      </c>
      <c r="B72" s="151">
        <f>VLOOKUP($B$5,Formation!$B:$P,10,FALSE)</f>
        <v>9537</v>
      </c>
      <c r="C72" s="165"/>
      <c r="D72" s="151">
        <f>VLOOKUP($D$5,Formation!$B:$P,10,FALSE)</f>
        <v>1569</v>
      </c>
    </row>
    <row r="73" spans="1:4" s="106" customFormat="1" ht="24" x14ac:dyDescent="0.25">
      <c r="A73" s="160" t="s">
        <v>5139</v>
      </c>
      <c r="B73" s="152">
        <f>VLOOKUP($B$5,Formation!$B:$P,11,FALSE)</f>
        <v>32.346527456551904</v>
      </c>
      <c r="C73" s="165"/>
      <c r="D73" s="152">
        <f>VLOOKUP($D$5,Formation!$B:$P,11,FALSE)</f>
        <v>35.382882882882882</v>
      </c>
    </row>
    <row r="74" spans="1:4" s="106" customFormat="1" ht="24" x14ac:dyDescent="0.25">
      <c r="A74" s="160" t="s">
        <v>5140</v>
      </c>
      <c r="B74" s="152">
        <f>VLOOKUP($B$5,Formation!$B:$P,12,FALSE)</f>
        <v>22.207097072622744</v>
      </c>
      <c r="C74" s="165"/>
      <c r="D74" s="152">
        <f>VLOOKUP($D$5,Formation!$B:$P,12,FALSE)</f>
        <v>40.101351351351347</v>
      </c>
    </row>
    <row r="75" spans="1:4" s="106" customFormat="1" ht="24" x14ac:dyDescent="0.25">
      <c r="A75" s="160" t="s">
        <v>5141</v>
      </c>
      <c r="B75" s="152">
        <f>VLOOKUP($B$5,Formation!$B:$P,13,FALSE)</f>
        <v>45.446375470825352</v>
      </c>
      <c r="C75" s="165"/>
      <c r="D75" s="152">
        <f>VLOOKUP($D$5,Formation!$B:$P,13,FALSE)</f>
        <v>24.515765765765764</v>
      </c>
    </row>
    <row r="76" spans="1:4" s="106" customFormat="1" ht="24" x14ac:dyDescent="0.25">
      <c r="A76" s="160" t="s">
        <v>5142</v>
      </c>
      <c r="B76" s="152">
        <f>VLOOKUP($B$5,Formation!$B:$P,14,FALSE)</f>
        <v>17.722291161618077</v>
      </c>
      <c r="C76" s="165"/>
      <c r="D76" s="152">
        <f>VLOOKUP($D$5,Formation!$B:$P,14,FALSE)</f>
        <v>22.512941318339934</v>
      </c>
    </row>
    <row r="77" spans="1:4" s="106" customFormat="1" ht="48" x14ac:dyDescent="0.25">
      <c r="A77" s="162" t="s">
        <v>5082</v>
      </c>
      <c r="B77" s="155" t="str">
        <f>VLOOKUP($B$5,Formation!$B:$P,15,FALSE)</f>
        <v>Agglomération enregistrant une croissance des effectifs étudiants et de la population dans des proportions comparables</v>
      </c>
      <c r="C77" s="168"/>
      <c r="D77" s="155" t="str">
        <f>VLOOKUP($D$5,Formation!$B:$P,15,FALSE)</f>
        <v>Agglomération enregistrant une croissance des effectifs étudiants et de la population dans des proportions comparables</v>
      </c>
    </row>
    <row r="78" spans="1:4" s="106" customFormat="1" x14ac:dyDescent="0.25">
      <c r="A78" s="139"/>
      <c r="B78" s="140"/>
      <c r="C78" s="28"/>
      <c r="D78" s="28"/>
    </row>
    <row r="79" spans="1:4" s="106" customFormat="1" x14ac:dyDescent="0.25">
      <c r="A79" s="185" t="s">
        <v>5053</v>
      </c>
      <c r="B79" s="185"/>
      <c r="C79" s="185"/>
      <c r="D79" s="185"/>
    </row>
    <row r="80" spans="1:4" s="106" customFormat="1" x14ac:dyDescent="0.25">
      <c r="A80" s="157" t="s">
        <v>5078</v>
      </c>
      <c r="B80" s="158">
        <f>VLOOKUP($B$5,Emploi!$B:$J,4,FALSE)</f>
        <v>25.02</v>
      </c>
      <c r="C80" s="164"/>
      <c r="D80" s="158">
        <f>VLOOKUP($D$5,Emploi!$B:$J,4,FALSE)</f>
        <v>24.67</v>
      </c>
    </row>
    <row r="81" spans="1:4" s="106" customFormat="1" ht="24" x14ac:dyDescent="0.25">
      <c r="A81" s="160" t="s">
        <v>5255</v>
      </c>
      <c r="B81" s="152">
        <f>VLOOKUP($B$5,Emploi!$B:$J,5,FALSE)</f>
        <v>29.301950904247832</v>
      </c>
      <c r="C81" s="165"/>
      <c r="D81" s="152">
        <f>VLOOKUP($D$5,Emploi!$B:$J,5,FALSE)</f>
        <v>25.621901998189138</v>
      </c>
    </row>
    <row r="82" spans="1:4" s="106" customFormat="1" x14ac:dyDescent="0.25">
      <c r="A82" s="160" t="s">
        <v>5076</v>
      </c>
      <c r="B82" s="152">
        <f>VLOOKUP($B$5,Emploi!$B:$J,6,FALSE)</f>
        <v>15.174766144833457</v>
      </c>
      <c r="C82" s="165"/>
      <c r="D82" s="152">
        <f>VLOOKUP($D$5,Emploi!$B:$J,6,FALSE)</f>
        <v>13.800615891521051</v>
      </c>
    </row>
    <row r="83" spans="1:4" s="106" customFormat="1" x14ac:dyDescent="0.25">
      <c r="A83" s="160" t="s">
        <v>5077</v>
      </c>
      <c r="B83" s="152">
        <f>VLOOKUP($B$5,Emploi!$B:$J,7,FALSE)</f>
        <v>28.144545197209158</v>
      </c>
      <c r="C83" s="165"/>
      <c r="D83" s="152">
        <f>VLOOKUP($D$5,Emploi!$B:$J,7,FALSE)</f>
        <v>25.205658079565691</v>
      </c>
    </row>
    <row r="84" spans="1:4" s="106" customFormat="1" ht="24" x14ac:dyDescent="0.25">
      <c r="A84" s="160" t="s">
        <v>5075</v>
      </c>
      <c r="B84" s="152">
        <f>VLOOKUP($B$5,Emploi!$B:$J,8,FALSE)</f>
        <v>18.49704214961373</v>
      </c>
      <c r="C84" s="165"/>
      <c r="D84" s="152">
        <f>VLOOKUP($D$5,Emploi!$B:$J,8,FALSE)</f>
        <v>9.3393969824540743</v>
      </c>
    </row>
    <row r="85" spans="1:4" ht="24" x14ac:dyDescent="0.25">
      <c r="A85" s="162" t="s">
        <v>5182</v>
      </c>
      <c r="B85" s="179" t="str">
        <f>VLOOKUP($B$5,Emploi!$B:$J,9,FALSE)</f>
        <v>Conception et recherche</v>
      </c>
      <c r="C85" s="168"/>
      <c r="D85" s="179" t="str">
        <f>VLOOKUP($D$5,Emploi!$B:$J,9,FALSE)</f>
        <v>Commerce inter entreprises et gestion</v>
      </c>
    </row>
  </sheetData>
  <mergeCells count="8">
    <mergeCell ref="A56:D56"/>
    <mergeCell ref="A65:D65"/>
    <mergeCell ref="A79:D79"/>
    <mergeCell ref="A1:D2"/>
    <mergeCell ref="A7:D7"/>
    <mergeCell ref="A24:D24"/>
    <mergeCell ref="A34:D34"/>
    <mergeCell ref="A49:D49"/>
  </mergeCells>
  <pageMargins left="0.7" right="0.7" top="0.75" bottom="0.75" header="0.3" footer="0.3"/>
  <pageSetup paperSize="9" scale="75" orientation="portrait" r:id="rId1"/>
  <rowBreaks count="1" manualBreakCount="1">
    <brk id="48" max="3" man="1"/>
  </rowBreaks>
  <colBreaks count="1" manualBreakCount="1">
    <brk id="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Panel!$B$3:$B$61</xm:f>
          </x14:formula1>
          <xm:sqref>B5 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7" workbookViewId="0">
      <selection activeCell="B35" sqref="B35"/>
    </sheetView>
  </sheetViews>
  <sheetFormatPr baseColWidth="10" defaultRowHeight="15" x14ac:dyDescent="0.25"/>
  <cols>
    <col min="1" max="1" width="11.140625" style="64"/>
    <col min="2" max="2" width="41.28515625" style="64" bestFit="1" customWidth="1"/>
    <col min="3" max="3" width="14.140625" style="64" customWidth="1"/>
    <col min="4" max="4" width="14.5703125" style="64"/>
  </cols>
  <sheetData>
    <row r="1" spans="1:4" s="44" customFormat="1" ht="48" x14ac:dyDescent="0.25">
      <c r="A1" s="79" t="s">
        <v>5129</v>
      </c>
      <c r="B1" s="79" t="s">
        <v>5130</v>
      </c>
      <c r="C1" s="79" t="s">
        <v>5133</v>
      </c>
      <c r="D1" s="79" t="s">
        <v>5132</v>
      </c>
    </row>
    <row r="2" spans="1:4" ht="42.4" customHeight="1" x14ac:dyDescent="0.25">
      <c r="A2" s="82" t="s">
        <v>5085</v>
      </c>
      <c r="B2" s="82" t="s">
        <v>3</v>
      </c>
      <c r="C2" s="82" t="s">
        <v>4970</v>
      </c>
      <c r="D2" s="82" t="s">
        <v>5054</v>
      </c>
    </row>
    <row r="3" spans="1:4" x14ac:dyDescent="0.25">
      <c r="A3" s="37" t="s">
        <v>892</v>
      </c>
      <c r="B3" s="37" t="s">
        <v>893</v>
      </c>
      <c r="C3" s="37" t="s">
        <v>4975</v>
      </c>
      <c r="D3" s="38" t="s">
        <v>8</v>
      </c>
    </row>
    <row r="4" spans="1:4" x14ac:dyDescent="0.25">
      <c r="A4" s="37" t="s">
        <v>702</v>
      </c>
      <c r="B4" s="37" t="s">
        <v>703</v>
      </c>
      <c r="C4" s="37" t="s">
        <v>4975</v>
      </c>
      <c r="D4" s="38" t="s">
        <v>8</v>
      </c>
    </row>
    <row r="5" spans="1:4" x14ac:dyDescent="0.25">
      <c r="A5" s="37" t="s">
        <v>4147</v>
      </c>
      <c r="B5" s="37" t="s">
        <v>4148</v>
      </c>
      <c r="C5" s="37" t="s">
        <v>4973</v>
      </c>
      <c r="D5" s="38" t="s">
        <v>295</v>
      </c>
    </row>
    <row r="6" spans="1:4" x14ac:dyDescent="0.25">
      <c r="A6" s="37" t="s">
        <v>4938</v>
      </c>
      <c r="B6" s="37" t="s">
        <v>4939</v>
      </c>
      <c r="C6" s="37" t="s">
        <v>4973</v>
      </c>
      <c r="D6" s="38" t="s">
        <v>295</v>
      </c>
    </row>
    <row r="7" spans="1:4" x14ac:dyDescent="0.25">
      <c r="A7" s="37" t="s">
        <v>4399</v>
      </c>
      <c r="B7" s="37" t="s">
        <v>4400</v>
      </c>
      <c r="C7" s="37" t="s">
        <v>4973</v>
      </c>
      <c r="D7" s="38" t="s">
        <v>295</v>
      </c>
    </row>
    <row r="8" spans="1:4" x14ac:dyDescent="0.25">
      <c r="A8" s="37" t="s">
        <v>4407</v>
      </c>
      <c r="B8" s="37" t="s">
        <v>4408</v>
      </c>
      <c r="C8" s="37" t="s">
        <v>4973</v>
      </c>
      <c r="D8" s="38" t="s">
        <v>295</v>
      </c>
    </row>
    <row r="9" spans="1:4" x14ac:dyDescent="0.25">
      <c r="A9" s="37" t="s">
        <v>2547</v>
      </c>
      <c r="B9" s="37" t="s">
        <v>2548</v>
      </c>
      <c r="C9" s="37" t="s">
        <v>4973</v>
      </c>
      <c r="D9" s="38" t="s">
        <v>295</v>
      </c>
    </row>
    <row r="10" spans="1:4" x14ac:dyDescent="0.25">
      <c r="A10" s="37" t="s">
        <v>4044</v>
      </c>
      <c r="B10" s="37" t="s">
        <v>4045</v>
      </c>
      <c r="C10" s="37" t="s">
        <v>4973</v>
      </c>
      <c r="D10" s="38" t="s">
        <v>295</v>
      </c>
    </row>
    <row r="11" spans="1:4" x14ac:dyDescent="0.25">
      <c r="A11" s="37" t="s">
        <v>2539</v>
      </c>
      <c r="B11" s="37" t="s">
        <v>2540</v>
      </c>
      <c r="C11" s="37" t="s">
        <v>4973</v>
      </c>
      <c r="D11" s="38" t="s">
        <v>295</v>
      </c>
    </row>
    <row r="12" spans="1:4" x14ac:dyDescent="0.25">
      <c r="A12" s="37" t="s">
        <v>724</v>
      </c>
      <c r="B12" s="37" t="s">
        <v>725</v>
      </c>
      <c r="C12" s="37" t="s">
        <v>4973</v>
      </c>
      <c r="D12" s="38" t="s">
        <v>295</v>
      </c>
    </row>
    <row r="13" spans="1:4" x14ac:dyDescent="0.25">
      <c r="A13" s="37" t="s">
        <v>3950</v>
      </c>
      <c r="B13" s="37" t="s">
        <v>3951</v>
      </c>
      <c r="C13" s="37" t="s">
        <v>4973</v>
      </c>
      <c r="D13" s="38" t="s">
        <v>295</v>
      </c>
    </row>
    <row r="14" spans="1:4" x14ac:dyDescent="0.25">
      <c r="A14" s="37" t="s">
        <v>1515</v>
      </c>
      <c r="B14" s="37" t="s">
        <v>1516</v>
      </c>
      <c r="C14" s="37" t="s">
        <v>4973</v>
      </c>
      <c r="D14" s="38" t="s">
        <v>295</v>
      </c>
    </row>
    <row r="15" spans="1:4" x14ac:dyDescent="0.25">
      <c r="A15" s="37" t="s">
        <v>3559</v>
      </c>
      <c r="B15" s="37" t="s">
        <v>3560</v>
      </c>
      <c r="C15" s="37" t="s">
        <v>4973</v>
      </c>
      <c r="D15" s="38" t="s">
        <v>295</v>
      </c>
    </row>
    <row r="16" spans="1:4" x14ac:dyDescent="0.25">
      <c r="A16" s="37" t="s">
        <v>720</v>
      </c>
      <c r="B16" s="37" t="s">
        <v>721</v>
      </c>
      <c r="C16" s="37" t="s">
        <v>4973</v>
      </c>
      <c r="D16" s="38" t="s">
        <v>295</v>
      </c>
    </row>
    <row r="17" spans="1:4" x14ac:dyDescent="0.25">
      <c r="A17" s="37" t="s">
        <v>446</v>
      </c>
      <c r="B17" s="37" t="s">
        <v>447</v>
      </c>
      <c r="C17" s="37" t="s">
        <v>4973</v>
      </c>
      <c r="D17" s="38" t="s">
        <v>295</v>
      </c>
    </row>
    <row r="18" spans="1:4" x14ac:dyDescent="0.25">
      <c r="A18" s="37" t="s">
        <v>2859</v>
      </c>
      <c r="B18" s="37" t="s">
        <v>2860</v>
      </c>
      <c r="C18" s="37" t="s">
        <v>4973</v>
      </c>
      <c r="D18" s="38" t="s">
        <v>295</v>
      </c>
    </row>
    <row r="19" spans="1:4" x14ac:dyDescent="0.25">
      <c r="A19" s="37" t="s">
        <v>3817</v>
      </c>
      <c r="B19" s="37" t="s">
        <v>3818</v>
      </c>
      <c r="C19" s="37" t="s">
        <v>4973</v>
      </c>
      <c r="D19" s="38" t="s">
        <v>295</v>
      </c>
    </row>
    <row r="20" spans="1:4" x14ac:dyDescent="0.25">
      <c r="A20" s="37" t="s">
        <v>3661</v>
      </c>
      <c r="B20" s="37" t="s">
        <v>3662</v>
      </c>
      <c r="C20" s="37" t="s">
        <v>4973</v>
      </c>
      <c r="D20" s="38" t="s">
        <v>295</v>
      </c>
    </row>
    <row r="21" spans="1:4" x14ac:dyDescent="0.25">
      <c r="A21" s="37" t="s">
        <v>4951</v>
      </c>
      <c r="B21" s="37" t="s">
        <v>4952</v>
      </c>
      <c r="C21" s="37" t="s">
        <v>4973</v>
      </c>
      <c r="D21" s="38" t="s">
        <v>295</v>
      </c>
    </row>
    <row r="22" spans="1:4" x14ac:dyDescent="0.25">
      <c r="A22" s="37" t="s">
        <v>4357</v>
      </c>
      <c r="B22" s="37" t="s">
        <v>4358</v>
      </c>
      <c r="C22" s="37" t="s">
        <v>4973</v>
      </c>
      <c r="D22" s="38" t="s">
        <v>295</v>
      </c>
    </row>
    <row r="23" spans="1:4" x14ac:dyDescent="0.25">
      <c r="A23" s="37" t="s">
        <v>2108</v>
      </c>
      <c r="B23" s="37" t="s">
        <v>2109</v>
      </c>
      <c r="C23" s="37" t="s">
        <v>4973</v>
      </c>
      <c r="D23" s="38" t="s">
        <v>295</v>
      </c>
    </row>
    <row r="24" spans="1:4" x14ac:dyDescent="0.25">
      <c r="A24" s="37" t="s">
        <v>3319</v>
      </c>
      <c r="B24" s="37" t="s">
        <v>3320</v>
      </c>
      <c r="C24" s="37" t="s">
        <v>4973</v>
      </c>
      <c r="D24" s="38" t="s">
        <v>295</v>
      </c>
    </row>
    <row r="25" spans="1:4" x14ac:dyDescent="0.25">
      <c r="A25" s="37" t="s">
        <v>3813</v>
      </c>
      <c r="B25" s="37" t="s">
        <v>3814</v>
      </c>
      <c r="C25" s="37" t="s">
        <v>4973</v>
      </c>
      <c r="D25" s="38" t="s">
        <v>295</v>
      </c>
    </row>
    <row r="26" spans="1:4" x14ac:dyDescent="0.25">
      <c r="A26" s="37" t="s">
        <v>4790</v>
      </c>
      <c r="B26" s="37" t="s">
        <v>4791</v>
      </c>
      <c r="C26" s="37" t="s">
        <v>4973</v>
      </c>
      <c r="D26" s="38" t="s">
        <v>295</v>
      </c>
    </row>
    <row r="27" spans="1:4" x14ac:dyDescent="0.25">
      <c r="A27" s="37" t="s">
        <v>3825</v>
      </c>
      <c r="B27" s="37" t="s">
        <v>3826</v>
      </c>
      <c r="C27" s="37" t="s">
        <v>4973</v>
      </c>
      <c r="D27" s="38" t="s">
        <v>295</v>
      </c>
    </row>
    <row r="28" spans="1:4" x14ac:dyDescent="0.25">
      <c r="A28" s="37" t="s">
        <v>3896</v>
      </c>
      <c r="B28" s="37" t="s">
        <v>3897</v>
      </c>
      <c r="C28" s="37" t="s">
        <v>4973</v>
      </c>
      <c r="D28" s="38" t="s">
        <v>295</v>
      </c>
    </row>
    <row r="29" spans="1:4" x14ac:dyDescent="0.25">
      <c r="A29" s="37" t="s">
        <v>4946</v>
      </c>
      <c r="B29" s="37" t="s">
        <v>4947</v>
      </c>
      <c r="C29" s="37" t="s">
        <v>4973</v>
      </c>
      <c r="D29" s="38" t="s">
        <v>295</v>
      </c>
    </row>
    <row r="30" spans="1:4" x14ac:dyDescent="0.25">
      <c r="A30" s="37" t="s">
        <v>4800</v>
      </c>
      <c r="B30" s="37" t="s">
        <v>4801</v>
      </c>
      <c r="C30" s="37" t="s">
        <v>4973</v>
      </c>
      <c r="D30" s="38" t="s">
        <v>295</v>
      </c>
    </row>
    <row r="31" spans="1:4" x14ac:dyDescent="0.25">
      <c r="A31" s="37" t="s">
        <v>588</v>
      </c>
      <c r="B31" s="37" t="s">
        <v>589</v>
      </c>
      <c r="C31" s="37" t="s">
        <v>4973</v>
      </c>
      <c r="D31" s="38" t="s">
        <v>295</v>
      </c>
    </row>
    <row r="32" spans="1:4" x14ac:dyDescent="0.25">
      <c r="A32" s="37" t="s">
        <v>2256</v>
      </c>
      <c r="B32" s="37" t="s">
        <v>2257</v>
      </c>
      <c r="C32" s="37" t="s">
        <v>4973</v>
      </c>
      <c r="D32" s="38" t="s">
        <v>295</v>
      </c>
    </row>
    <row r="33" spans="1:4" x14ac:dyDescent="0.25">
      <c r="A33" s="37" t="s">
        <v>3912</v>
      </c>
      <c r="B33" s="37" t="s">
        <v>3913</v>
      </c>
      <c r="C33" s="37" t="s">
        <v>4973</v>
      </c>
      <c r="D33" s="38" t="s">
        <v>295</v>
      </c>
    </row>
    <row r="34" spans="1:4" x14ac:dyDescent="0.25">
      <c r="A34" s="37" t="s">
        <v>2815</v>
      </c>
      <c r="B34" s="37" t="s">
        <v>2816</v>
      </c>
      <c r="C34" s="37" t="s">
        <v>4975</v>
      </c>
      <c r="D34" s="38" t="s">
        <v>8</v>
      </c>
    </row>
    <row r="35" spans="1:4" x14ac:dyDescent="0.25">
      <c r="A35" s="37" t="s">
        <v>1451</v>
      </c>
      <c r="B35" s="37" t="s">
        <v>1452</v>
      </c>
      <c r="C35" s="37" t="s">
        <v>4972</v>
      </c>
      <c r="D35" s="38" t="s">
        <v>295</v>
      </c>
    </row>
    <row r="36" spans="1:4" x14ac:dyDescent="0.25">
      <c r="A36" s="37" t="s">
        <v>293</v>
      </c>
      <c r="B36" s="37" t="s">
        <v>294</v>
      </c>
      <c r="C36" s="37" t="s">
        <v>4972</v>
      </c>
      <c r="D36" s="38" t="s">
        <v>295</v>
      </c>
    </row>
    <row r="37" spans="1:4" x14ac:dyDescent="0.25">
      <c r="A37" s="37" t="s">
        <v>2260</v>
      </c>
      <c r="B37" s="37" t="s">
        <v>2261</v>
      </c>
      <c r="C37" s="37" t="s">
        <v>4972</v>
      </c>
      <c r="D37" s="38" t="s">
        <v>295</v>
      </c>
    </row>
    <row r="38" spans="1:4" x14ac:dyDescent="0.25">
      <c r="A38" s="37" t="s">
        <v>4275</v>
      </c>
      <c r="B38" s="37" t="s">
        <v>4276</v>
      </c>
      <c r="C38" s="37" t="s">
        <v>4972</v>
      </c>
      <c r="D38" s="38" t="s">
        <v>295</v>
      </c>
    </row>
    <row r="39" spans="1:4" x14ac:dyDescent="0.25">
      <c r="A39" s="37" t="s">
        <v>1780</v>
      </c>
      <c r="B39" s="37" t="s">
        <v>1781</v>
      </c>
      <c r="C39" s="37" t="s">
        <v>4972</v>
      </c>
      <c r="D39" s="38" t="s">
        <v>295</v>
      </c>
    </row>
    <row r="40" spans="1:4" x14ac:dyDescent="0.25">
      <c r="A40" s="37" t="s">
        <v>3892</v>
      </c>
      <c r="B40" s="37" t="s">
        <v>3893</v>
      </c>
      <c r="C40" s="37" t="s">
        <v>4972</v>
      </c>
      <c r="D40" s="38" t="s">
        <v>295</v>
      </c>
    </row>
    <row r="41" spans="1:4" x14ac:dyDescent="0.25">
      <c r="A41" s="37" t="s">
        <v>3519</v>
      </c>
      <c r="B41" s="37" t="s">
        <v>3520</v>
      </c>
      <c r="C41" s="37" t="s">
        <v>4972</v>
      </c>
      <c r="D41" s="38" t="s">
        <v>295</v>
      </c>
    </row>
    <row r="42" spans="1:4" x14ac:dyDescent="0.25">
      <c r="A42" s="37" t="s">
        <v>3177</v>
      </c>
      <c r="B42" s="37" t="s">
        <v>3178</v>
      </c>
      <c r="C42" s="37" t="s">
        <v>4972</v>
      </c>
      <c r="D42" s="38" t="s">
        <v>295</v>
      </c>
    </row>
    <row r="43" spans="1:4" x14ac:dyDescent="0.25">
      <c r="A43" s="37" t="s">
        <v>396</v>
      </c>
      <c r="B43" s="37" t="s">
        <v>397</v>
      </c>
      <c r="C43" s="37" t="s">
        <v>4975</v>
      </c>
      <c r="D43" s="38" t="s">
        <v>8</v>
      </c>
    </row>
    <row r="44" spans="1:4" x14ac:dyDescent="0.25">
      <c r="A44" s="37" t="s">
        <v>3251</v>
      </c>
      <c r="B44" s="37" t="s">
        <v>3252</v>
      </c>
      <c r="C44" s="37" t="s">
        <v>4975</v>
      </c>
      <c r="D44" s="38" t="s">
        <v>8</v>
      </c>
    </row>
    <row r="45" spans="1:4" x14ac:dyDescent="0.25">
      <c r="A45" s="37" t="s">
        <v>1147</v>
      </c>
      <c r="B45" s="37" t="s">
        <v>1148</v>
      </c>
      <c r="C45" s="37" t="s">
        <v>4975</v>
      </c>
      <c r="D45" s="38" t="s">
        <v>8</v>
      </c>
    </row>
    <row r="46" spans="1:4" x14ac:dyDescent="0.25">
      <c r="A46" s="37" t="s">
        <v>111</v>
      </c>
      <c r="B46" s="37" t="s">
        <v>112</v>
      </c>
      <c r="C46" s="37" t="s">
        <v>4975</v>
      </c>
      <c r="D46" s="38" t="s">
        <v>8</v>
      </c>
    </row>
    <row r="47" spans="1:4" x14ac:dyDescent="0.25">
      <c r="A47" s="37" t="s">
        <v>3399</v>
      </c>
      <c r="B47" s="37" t="s">
        <v>3400</v>
      </c>
      <c r="C47" s="37" t="s">
        <v>4976</v>
      </c>
      <c r="D47" s="38" t="s">
        <v>8</v>
      </c>
    </row>
    <row r="48" spans="1:4" x14ac:dyDescent="0.25">
      <c r="A48" s="37" t="s">
        <v>2066</v>
      </c>
      <c r="B48" s="37" t="s">
        <v>2067</v>
      </c>
      <c r="C48" s="37" t="s">
        <v>4975</v>
      </c>
      <c r="D48" s="38" t="s">
        <v>8</v>
      </c>
    </row>
    <row r="49" spans="1:4" x14ac:dyDescent="0.25">
      <c r="A49" s="37" t="s">
        <v>3629</v>
      </c>
      <c r="B49" s="37" t="s">
        <v>3630</v>
      </c>
      <c r="C49" s="37" t="s">
        <v>4975</v>
      </c>
      <c r="D49" s="38" t="s">
        <v>8</v>
      </c>
    </row>
    <row r="50" spans="1:4" x14ac:dyDescent="0.25">
      <c r="A50" s="37" t="s">
        <v>2250</v>
      </c>
      <c r="B50" s="37" t="s">
        <v>2251</v>
      </c>
      <c r="C50" s="37" t="s">
        <v>4975</v>
      </c>
      <c r="D50" s="38" t="s">
        <v>8</v>
      </c>
    </row>
    <row r="51" spans="1:4" x14ac:dyDescent="0.25">
      <c r="A51" s="37" t="s">
        <v>6</v>
      </c>
      <c r="B51" s="37" t="s">
        <v>7</v>
      </c>
      <c r="C51" s="37" t="s">
        <v>4975</v>
      </c>
      <c r="D51" s="38" t="s">
        <v>8</v>
      </c>
    </row>
    <row r="52" spans="1:4" x14ac:dyDescent="0.25">
      <c r="A52" s="37" t="s">
        <v>3633</v>
      </c>
      <c r="B52" s="37" t="s">
        <v>3634</v>
      </c>
      <c r="C52" s="37" t="s">
        <v>4975</v>
      </c>
      <c r="D52" s="38" t="s">
        <v>8</v>
      </c>
    </row>
    <row r="53" spans="1:4" x14ac:dyDescent="0.25">
      <c r="A53" s="37" t="s">
        <v>4227</v>
      </c>
      <c r="B53" s="37" t="s">
        <v>4228</v>
      </c>
      <c r="C53" s="37" t="s">
        <v>4975</v>
      </c>
      <c r="D53" s="38" t="s">
        <v>8</v>
      </c>
    </row>
    <row r="54" spans="1:4" x14ac:dyDescent="0.25">
      <c r="A54" s="37" t="s">
        <v>2160</v>
      </c>
      <c r="B54" s="37" t="s">
        <v>2161</v>
      </c>
      <c r="C54" s="37" t="s">
        <v>4975</v>
      </c>
      <c r="D54" s="38" t="s">
        <v>8</v>
      </c>
    </row>
    <row r="55" spans="1:4" x14ac:dyDescent="0.25">
      <c r="A55" s="37" t="s">
        <v>950</v>
      </c>
      <c r="B55" s="37" t="s">
        <v>951</v>
      </c>
      <c r="C55" s="37" t="s">
        <v>4975</v>
      </c>
      <c r="D55" s="38" t="s">
        <v>8</v>
      </c>
    </row>
    <row r="56" spans="1:4" x14ac:dyDescent="0.25">
      <c r="A56" s="37" t="s">
        <v>1355</v>
      </c>
      <c r="B56" s="37" t="s">
        <v>1356</v>
      </c>
      <c r="C56" s="37" t="s">
        <v>4975</v>
      </c>
      <c r="D56" s="38" t="s">
        <v>8</v>
      </c>
    </row>
    <row r="57" spans="1:4" x14ac:dyDescent="0.25">
      <c r="A57" s="37" t="s">
        <v>1405</v>
      </c>
      <c r="B57" s="37" t="s">
        <v>1406</v>
      </c>
      <c r="C57" s="37" t="s">
        <v>4975</v>
      </c>
      <c r="D57" s="38" t="s">
        <v>8</v>
      </c>
    </row>
    <row r="58" spans="1:4" x14ac:dyDescent="0.25">
      <c r="A58" s="37" t="s">
        <v>1014</v>
      </c>
      <c r="B58" s="37" t="s">
        <v>1015</v>
      </c>
      <c r="C58" s="37" t="s">
        <v>4975</v>
      </c>
      <c r="D58" s="38" t="s">
        <v>8</v>
      </c>
    </row>
    <row r="59" spans="1:4" x14ac:dyDescent="0.25">
      <c r="A59" s="37" t="s">
        <v>1247</v>
      </c>
      <c r="B59" s="37" t="s">
        <v>1248</v>
      </c>
      <c r="C59" s="37" t="s">
        <v>4975</v>
      </c>
      <c r="D59" s="38" t="s">
        <v>8</v>
      </c>
    </row>
    <row r="60" spans="1:4" x14ac:dyDescent="0.25">
      <c r="A60" s="37" t="s">
        <v>816</v>
      </c>
      <c r="B60" s="37" t="s">
        <v>817</v>
      </c>
      <c r="C60" s="37" t="s">
        <v>4975</v>
      </c>
      <c r="D60" s="38" t="s">
        <v>8</v>
      </c>
    </row>
    <row r="61" spans="1:4" x14ac:dyDescent="0.25">
      <c r="A61" s="37" t="s">
        <v>1101</v>
      </c>
      <c r="B61" s="37" t="s">
        <v>1102</v>
      </c>
      <c r="C61" s="37" t="s">
        <v>4975</v>
      </c>
      <c r="D61" s="38" t="s">
        <v>8</v>
      </c>
    </row>
  </sheetData>
  <sortState ref="A2:D1293">
    <sortCondition ref="B2:B129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9"/>
  <sheetViews>
    <sheetView workbookViewId="0">
      <selection activeCell="D35" sqref="D35"/>
    </sheetView>
  </sheetViews>
  <sheetFormatPr baseColWidth="10" defaultColWidth="11.140625" defaultRowHeight="15" x14ac:dyDescent="0.25"/>
  <cols>
    <col min="1" max="1" width="10.28515625" style="4" bestFit="1" customWidth="1"/>
    <col min="2" max="2" width="31.5703125" style="4" bestFit="1" customWidth="1"/>
    <col min="3" max="3" width="16.85546875" style="74" bestFit="1" customWidth="1"/>
    <col min="4" max="4" width="16.5703125" style="4" customWidth="1"/>
    <col min="5" max="5" width="15.42578125" style="4" customWidth="1"/>
    <col min="6" max="6" width="14.7109375" style="4" customWidth="1"/>
    <col min="7" max="7" width="25.42578125" style="4" customWidth="1"/>
    <col min="10" max="16384" width="11.140625" style="3"/>
  </cols>
  <sheetData>
    <row r="1" spans="1:7" s="65" customFormat="1" ht="84" x14ac:dyDescent="0.25">
      <c r="A1" s="79" t="s">
        <v>5183</v>
      </c>
      <c r="B1" s="101" t="s">
        <v>5184</v>
      </c>
      <c r="C1" s="79" t="s">
        <v>5125</v>
      </c>
      <c r="D1" s="79" t="s">
        <v>5127</v>
      </c>
      <c r="E1" s="79" t="s">
        <v>5131</v>
      </c>
      <c r="F1" s="79" t="s">
        <v>5129</v>
      </c>
      <c r="G1" s="79" t="s">
        <v>5130</v>
      </c>
    </row>
    <row r="2" spans="1:7" s="65" customFormat="1" ht="12.75" x14ac:dyDescent="0.25">
      <c r="A2" s="108"/>
      <c r="B2" s="108"/>
      <c r="C2" s="103" t="s">
        <v>5185</v>
      </c>
      <c r="D2" s="112" t="s">
        <v>5080</v>
      </c>
      <c r="E2" s="103" t="s">
        <v>5128</v>
      </c>
      <c r="F2" s="113"/>
      <c r="G2" s="113"/>
    </row>
    <row r="3" spans="1:7" s="65" customFormat="1" ht="12.75" x14ac:dyDescent="0.25">
      <c r="A3" s="72"/>
      <c r="B3" s="72"/>
      <c r="C3" s="103" t="s">
        <v>5155</v>
      </c>
      <c r="D3" s="103" t="s">
        <v>5155</v>
      </c>
      <c r="E3" s="103" t="s">
        <v>5155</v>
      </c>
      <c r="F3" s="113"/>
      <c r="G3" s="113"/>
    </row>
    <row r="4" spans="1:7" s="65" customFormat="1" ht="12.75" x14ac:dyDescent="0.25">
      <c r="A4" s="73" t="s">
        <v>5084</v>
      </c>
      <c r="B4" s="73" t="s">
        <v>0</v>
      </c>
      <c r="C4" s="109" t="s">
        <v>1</v>
      </c>
      <c r="D4" s="110" t="s">
        <v>5126</v>
      </c>
      <c r="E4" s="111" t="s">
        <v>4969</v>
      </c>
      <c r="F4" s="111" t="s">
        <v>5085</v>
      </c>
      <c r="G4" s="111" t="s">
        <v>3</v>
      </c>
    </row>
    <row r="5" spans="1:7" x14ac:dyDescent="0.25">
      <c r="A5" s="4" t="s">
        <v>4</v>
      </c>
      <c r="B5" s="4" t="s">
        <v>5</v>
      </c>
      <c r="C5" s="74">
        <v>2139</v>
      </c>
      <c r="D5" s="4" t="s">
        <v>9</v>
      </c>
      <c r="E5" s="4">
        <v>237.7</v>
      </c>
      <c r="F5" s="4" t="s">
        <v>6</v>
      </c>
      <c r="G5" s="4" t="s">
        <v>7</v>
      </c>
    </row>
    <row r="6" spans="1:7" x14ac:dyDescent="0.25">
      <c r="A6" s="4" t="s">
        <v>10</v>
      </c>
      <c r="B6" s="4" t="s">
        <v>11</v>
      </c>
      <c r="C6" s="74">
        <v>105</v>
      </c>
      <c r="D6" s="4" t="s">
        <v>12</v>
      </c>
      <c r="E6" s="4">
        <v>7</v>
      </c>
      <c r="F6" s="4" t="s">
        <v>6</v>
      </c>
      <c r="G6" s="4" t="s">
        <v>7</v>
      </c>
    </row>
    <row r="7" spans="1:7" x14ac:dyDescent="0.25">
      <c r="A7" s="4" t="s">
        <v>13</v>
      </c>
      <c r="B7" s="4" t="s">
        <v>14</v>
      </c>
      <c r="C7" s="74">
        <v>3726</v>
      </c>
      <c r="D7" s="4" t="s">
        <v>9</v>
      </c>
      <c r="E7" s="4">
        <v>3726</v>
      </c>
      <c r="F7" s="4" t="s">
        <v>6</v>
      </c>
      <c r="G7" s="4" t="s">
        <v>7</v>
      </c>
    </row>
    <row r="8" spans="1:7" x14ac:dyDescent="0.25">
      <c r="A8" s="4" t="s">
        <v>15</v>
      </c>
      <c r="B8" s="4" t="s">
        <v>16</v>
      </c>
      <c r="C8" s="74">
        <v>660</v>
      </c>
      <c r="D8" s="4" t="s">
        <v>12</v>
      </c>
      <c r="E8" s="4">
        <v>8.8000000000000007</v>
      </c>
      <c r="F8" s="4" t="s">
        <v>6</v>
      </c>
      <c r="G8" s="4" t="s">
        <v>7</v>
      </c>
    </row>
    <row r="9" spans="1:7" x14ac:dyDescent="0.25">
      <c r="A9" s="4" t="s">
        <v>17</v>
      </c>
      <c r="B9" s="4" t="s">
        <v>18</v>
      </c>
      <c r="C9" s="74">
        <v>567</v>
      </c>
      <c r="D9" s="4" t="s">
        <v>12</v>
      </c>
      <c r="E9" s="4">
        <v>15.8</v>
      </c>
      <c r="F9" s="4" t="s">
        <v>6</v>
      </c>
      <c r="G9" s="4" t="s">
        <v>7</v>
      </c>
    </row>
    <row r="10" spans="1:7" x14ac:dyDescent="0.25">
      <c r="A10" s="4" t="s">
        <v>19</v>
      </c>
      <c r="B10" s="4" t="s">
        <v>20</v>
      </c>
      <c r="C10" s="74">
        <v>737</v>
      </c>
      <c r="D10" s="4" t="s">
        <v>12</v>
      </c>
      <c r="E10" s="4">
        <v>105.3</v>
      </c>
      <c r="F10" s="4" t="s">
        <v>6</v>
      </c>
      <c r="G10" s="4" t="s">
        <v>7</v>
      </c>
    </row>
    <row r="11" spans="1:7" x14ac:dyDescent="0.25">
      <c r="A11" s="4" t="s">
        <v>21</v>
      </c>
      <c r="B11" s="4" t="s">
        <v>22</v>
      </c>
      <c r="C11" s="74">
        <v>1401</v>
      </c>
      <c r="D11" s="4" t="s">
        <v>9</v>
      </c>
      <c r="E11" s="4">
        <v>73.7</v>
      </c>
      <c r="F11" s="4" t="s">
        <v>6</v>
      </c>
      <c r="G11" s="4" t="s">
        <v>7</v>
      </c>
    </row>
    <row r="12" spans="1:7" x14ac:dyDescent="0.25">
      <c r="A12" s="4" t="s">
        <v>23</v>
      </c>
      <c r="B12" s="4" t="s">
        <v>24</v>
      </c>
      <c r="C12" s="74">
        <v>49322</v>
      </c>
      <c r="D12" s="4" t="s">
        <v>25</v>
      </c>
      <c r="E12" s="4">
        <v>2740.1</v>
      </c>
      <c r="F12" s="4" t="s">
        <v>6</v>
      </c>
      <c r="G12" s="4" t="s">
        <v>7</v>
      </c>
    </row>
    <row r="13" spans="1:7" x14ac:dyDescent="0.25">
      <c r="A13" s="4" t="s">
        <v>26</v>
      </c>
      <c r="B13" s="4" t="s">
        <v>27</v>
      </c>
      <c r="C13" s="74">
        <v>4709</v>
      </c>
      <c r="D13" s="4" t="s">
        <v>9</v>
      </c>
      <c r="E13" s="4">
        <v>2354.5</v>
      </c>
      <c r="F13" s="4" t="s">
        <v>6</v>
      </c>
      <c r="G13" s="4" t="s">
        <v>7</v>
      </c>
    </row>
    <row r="14" spans="1:7" x14ac:dyDescent="0.25">
      <c r="A14" s="4" t="s">
        <v>28</v>
      </c>
      <c r="B14" s="4" t="s">
        <v>29</v>
      </c>
      <c r="C14" s="74">
        <v>12008</v>
      </c>
      <c r="D14" s="4" t="s">
        <v>25</v>
      </c>
      <c r="E14" s="4">
        <v>800.5</v>
      </c>
      <c r="F14" s="4" t="s">
        <v>6</v>
      </c>
      <c r="G14" s="4" t="s">
        <v>7</v>
      </c>
    </row>
    <row r="15" spans="1:7" x14ac:dyDescent="0.25">
      <c r="A15" s="4" t="s">
        <v>30</v>
      </c>
      <c r="B15" s="4" t="s">
        <v>31</v>
      </c>
      <c r="C15" s="74">
        <v>1575</v>
      </c>
      <c r="D15" s="4" t="s">
        <v>9</v>
      </c>
      <c r="E15" s="4">
        <v>196.9</v>
      </c>
      <c r="F15" s="4" t="s">
        <v>6</v>
      </c>
      <c r="G15" s="4" t="s">
        <v>7</v>
      </c>
    </row>
    <row r="16" spans="1:7" x14ac:dyDescent="0.25">
      <c r="A16" s="4" t="s">
        <v>32</v>
      </c>
      <c r="B16" s="4" t="s">
        <v>33</v>
      </c>
      <c r="C16" s="74">
        <v>589</v>
      </c>
      <c r="D16" s="4" t="s">
        <v>12</v>
      </c>
      <c r="E16" s="4">
        <v>15.5</v>
      </c>
      <c r="F16" s="4" t="s">
        <v>6</v>
      </c>
      <c r="G16" s="4" t="s">
        <v>7</v>
      </c>
    </row>
    <row r="17" spans="1:7" x14ac:dyDescent="0.25">
      <c r="A17" s="4" t="s">
        <v>34</v>
      </c>
      <c r="B17" s="4" t="s">
        <v>35</v>
      </c>
      <c r="C17" s="74">
        <v>3377</v>
      </c>
      <c r="D17" s="4" t="s">
        <v>9</v>
      </c>
      <c r="E17" s="4">
        <v>482.4</v>
      </c>
      <c r="F17" s="4" t="s">
        <v>6</v>
      </c>
      <c r="G17" s="4" t="s">
        <v>7</v>
      </c>
    </row>
    <row r="18" spans="1:7" x14ac:dyDescent="0.25">
      <c r="A18" s="4" t="s">
        <v>36</v>
      </c>
      <c r="B18" s="4" t="s">
        <v>37</v>
      </c>
      <c r="C18" s="74">
        <v>138</v>
      </c>
      <c r="D18" s="4" t="s">
        <v>12</v>
      </c>
      <c r="E18" s="4">
        <v>8.6</v>
      </c>
      <c r="F18" s="4" t="s">
        <v>6</v>
      </c>
      <c r="G18" s="4" t="s">
        <v>7</v>
      </c>
    </row>
    <row r="19" spans="1:7" x14ac:dyDescent="0.25">
      <c r="A19" s="4" t="s">
        <v>38</v>
      </c>
      <c r="B19" s="4" t="s">
        <v>39</v>
      </c>
      <c r="C19" s="74">
        <v>2343</v>
      </c>
      <c r="D19" s="4" t="s">
        <v>9</v>
      </c>
      <c r="E19" s="4">
        <v>260.3</v>
      </c>
      <c r="F19" s="4" t="s">
        <v>6</v>
      </c>
      <c r="G19" s="4" t="s">
        <v>7</v>
      </c>
    </row>
    <row r="20" spans="1:7" x14ac:dyDescent="0.25">
      <c r="A20" s="4" t="s">
        <v>40</v>
      </c>
      <c r="B20" s="4" t="s">
        <v>41</v>
      </c>
      <c r="C20" s="74">
        <v>1974</v>
      </c>
      <c r="D20" s="4" t="s">
        <v>9</v>
      </c>
      <c r="E20" s="4">
        <v>394.8</v>
      </c>
      <c r="F20" s="4" t="s">
        <v>6</v>
      </c>
      <c r="G20" s="4" t="s">
        <v>7</v>
      </c>
    </row>
    <row r="21" spans="1:7" x14ac:dyDescent="0.25">
      <c r="A21" s="4" t="s">
        <v>42</v>
      </c>
      <c r="B21" s="4" t="s">
        <v>43</v>
      </c>
      <c r="C21" s="74">
        <v>4111</v>
      </c>
      <c r="D21" s="4" t="s">
        <v>9</v>
      </c>
      <c r="E21" s="4">
        <v>411.1</v>
      </c>
      <c r="F21" s="4" t="s">
        <v>6</v>
      </c>
      <c r="G21" s="4" t="s">
        <v>7</v>
      </c>
    </row>
    <row r="22" spans="1:7" x14ac:dyDescent="0.25">
      <c r="A22" s="4" t="s">
        <v>44</v>
      </c>
      <c r="B22" s="4" t="s">
        <v>45</v>
      </c>
      <c r="C22" s="74">
        <v>6415</v>
      </c>
      <c r="D22" s="4" t="s">
        <v>9</v>
      </c>
      <c r="E22" s="4">
        <v>493.5</v>
      </c>
      <c r="F22" s="4" t="s">
        <v>6</v>
      </c>
      <c r="G22" s="4" t="s">
        <v>7</v>
      </c>
    </row>
    <row r="23" spans="1:7" x14ac:dyDescent="0.25">
      <c r="A23" s="4" t="s">
        <v>46</v>
      </c>
      <c r="B23" s="4" t="s">
        <v>47</v>
      </c>
      <c r="C23" s="74">
        <v>1536</v>
      </c>
      <c r="D23" s="4" t="s">
        <v>9</v>
      </c>
      <c r="E23" s="4">
        <v>153.6</v>
      </c>
      <c r="F23" s="4" t="s">
        <v>6</v>
      </c>
      <c r="G23" s="4" t="s">
        <v>7</v>
      </c>
    </row>
    <row r="24" spans="1:7" x14ac:dyDescent="0.25">
      <c r="A24" s="4" t="s">
        <v>48</v>
      </c>
      <c r="B24" s="4" t="s">
        <v>49</v>
      </c>
      <c r="C24" s="74">
        <v>194</v>
      </c>
      <c r="D24" s="4" t="s">
        <v>12</v>
      </c>
      <c r="E24" s="4">
        <v>4.7</v>
      </c>
      <c r="F24" s="4" t="s">
        <v>6</v>
      </c>
      <c r="G24" s="4" t="s">
        <v>7</v>
      </c>
    </row>
    <row r="25" spans="1:7" x14ac:dyDescent="0.25">
      <c r="A25" s="4" t="s">
        <v>50</v>
      </c>
      <c r="B25" s="4" t="s">
        <v>51</v>
      </c>
      <c r="C25" s="74">
        <v>693</v>
      </c>
      <c r="D25" s="4" t="s">
        <v>12</v>
      </c>
      <c r="E25" s="4">
        <v>7.1</v>
      </c>
      <c r="F25" s="4" t="s">
        <v>6</v>
      </c>
      <c r="G25" s="4" t="s">
        <v>7</v>
      </c>
    </row>
    <row r="26" spans="1:7" x14ac:dyDescent="0.25">
      <c r="A26" s="4" t="s">
        <v>52</v>
      </c>
      <c r="B26" s="4" t="s">
        <v>53</v>
      </c>
      <c r="C26" s="74">
        <v>1314</v>
      </c>
      <c r="D26" s="4" t="s">
        <v>9</v>
      </c>
      <c r="E26" s="4">
        <v>29.2</v>
      </c>
      <c r="F26" s="4" t="s">
        <v>6</v>
      </c>
      <c r="G26" s="4" t="s">
        <v>7</v>
      </c>
    </row>
    <row r="27" spans="1:7" x14ac:dyDescent="0.25">
      <c r="A27" s="4" t="s">
        <v>54</v>
      </c>
      <c r="B27" s="4" t="s">
        <v>55</v>
      </c>
      <c r="C27" s="74">
        <v>4741</v>
      </c>
      <c r="D27" s="4" t="s">
        <v>9</v>
      </c>
      <c r="E27" s="4">
        <v>158</v>
      </c>
      <c r="F27" s="4" t="s">
        <v>6</v>
      </c>
      <c r="G27" s="4" t="s">
        <v>7</v>
      </c>
    </row>
    <row r="28" spans="1:7" x14ac:dyDescent="0.25">
      <c r="A28" s="4" t="s">
        <v>56</v>
      </c>
      <c r="B28" s="4" t="s">
        <v>57</v>
      </c>
      <c r="C28" s="74">
        <v>107</v>
      </c>
      <c r="D28" s="4" t="s">
        <v>12</v>
      </c>
      <c r="E28" s="4">
        <v>7.1</v>
      </c>
      <c r="F28" s="4" t="s">
        <v>6</v>
      </c>
      <c r="G28" s="4" t="s">
        <v>7</v>
      </c>
    </row>
    <row r="29" spans="1:7" x14ac:dyDescent="0.25">
      <c r="A29" s="4" t="s">
        <v>58</v>
      </c>
      <c r="B29" s="4" t="s">
        <v>59</v>
      </c>
      <c r="C29" s="74">
        <v>342522</v>
      </c>
      <c r="D29" s="4" t="s">
        <v>60</v>
      </c>
      <c r="E29" s="4">
        <v>4757.3</v>
      </c>
      <c r="F29" s="4" t="s">
        <v>6</v>
      </c>
      <c r="G29" s="4" t="s">
        <v>7</v>
      </c>
    </row>
    <row r="30" spans="1:7" x14ac:dyDescent="0.25">
      <c r="A30" s="4" t="s">
        <v>61</v>
      </c>
      <c r="B30" s="4" t="s">
        <v>62</v>
      </c>
      <c r="C30" s="74">
        <v>108</v>
      </c>
      <c r="D30" s="4" t="s">
        <v>12</v>
      </c>
      <c r="E30" s="4">
        <v>4.3</v>
      </c>
      <c r="F30" s="4" t="s">
        <v>6</v>
      </c>
      <c r="G30" s="4" t="s">
        <v>7</v>
      </c>
    </row>
    <row r="31" spans="1:7" x14ac:dyDescent="0.25">
      <c r="A31" s="4" t="s">
        <v>63</v>
      </c>
      <c r="B31" s="4" t="s">
        <v>64</v>
      </c>
      <c r="C31" s="74">
        <v>1802</v>
      </c>
      <c r="D31" s="4" t="s">
        <v>9</v>
      </c>
      <c r="E31" s="4">
        <v>69.3</v>
      </c>
      <c r="F31" s="4" t="s">
        <v>6</v>
      </c>
      <c r="G31" s="4" t="s">
        <v>7</v>
      </c>
    </row>
    <row r="32" spans="1:7" x14ac:dyDescent="0.25">
      <c r="A32" s="4" t="s">
        <v>65</v>
      </c>
      <c r="B32" s="4" t="s">
        <v>66</v>
      </c>
      <c r="C32" s="74">
        <v>906</v>
      </c>
      <c r="D32" s="4" t="s">
        <v>12</v>
      </c>
      <c r="E32" s="4">
        <v>226.5</v>
      </c>
      <c r="F32" s="4" t="s">
        <v>6</v>
      </c>
      <c r="G32" s="4" t="s">
        <v>7</v>
      </c>
    </row>
    <row r="33" spans="1:7" x14ac:dyDescent="0.25">
      <c r="A33" s="4" t="s">
        <v>67</v>
      </c>
      <c r="B33" s="4" t="s">
        <v>68</v>
      </c>
      <c r="C33" s="74">
        <v>118</v>
      </c>
      <c r="D33" s="4" t="s">
        <v>12</v>
      </c>
      <c r="E33" s="4">
        <v>4.4000000000000004</v>
      </c>
      <c r="F33" s="4" t="s">
        <v>6</v>
      </c>
      <c r="G33" s="4" t="s">
        <v>7</v>
      </c>
    </row>
    <row r="34" spans="1:7" x14ac:dyDescent="0.25">
      <c r="A34" s="4" t="s">
        <v>69</v>
      </c>
      <c r="B34" s="4" t="s">
        <v>70</v>
      </c>
      <c r="C34" s="74">
        <v>202</v>
      </c>
      <c r="D34" s="4" t="s">
        <v>12</v>
      </c>
      <c r="E34" s="4">
        <v>5.0999999999999996</v>
      </c>
      <c r="F34" s="4" t="s">
        <v>6</v>
      </c>
      <c r="G34" s="4" t="s">
        <v>7</v>
      </c>
    </row>
    <row r="35" spans="1:7" x14ac:dyDescent="0.25">
      <c r="A35" s="4" t="s">
        <v>71</v>
      </c>
      <c r="B35" s="4" t="s">
        <v>72</v>
      </c>
      <c r="C35" s="74">
        <v>5420</v>
      </c>
      <c r="D35" s="4" t="s">
        <v>9</v>
      </c>
      <c r="E35" s="4">
        <v>1806.7</v>
      </c>
      <c r="F35" s="4" t="s">
        <v>6</v>
      </c>
      <c r="G35" s="4" t="s">
        <v>7</v>
      </c>
    </row>
    <row r="36" spans="1:7" x14ac:dyDescent="0.25">
      <c r="A36" s="4" t="s">
        <v>73</v>
      </c>
      <c r="B36" s="4" t="s">
        <v>74</v>
      </c>
      <c r="C36" s="74">
        <v>1013</v>
      </c>
      <c r="D36" s="4" t="s">
        <v>9</v>
      </c>
      <c r="E36" s="4">
        <v>126.6</v>
      </c>
      <c r="F36" s="4" t="s">
        <v>6</v>
      </c>
      <c r="G36" s="4" t="s">
        <v>7</v>
      </c>
    </row>
    <row r="37" spans="1:7" x14ac:dyDescent="0.25">
      <c r="A37" s="4" t="s">
        <v>75</v>
      </c>
      <c r="B37" s="4" t="s">
        <v>76</v>
      </c>
      <c r="C37" s="74">
        <v>122</v>
      </c>
      <c r="D37" s="4" t="s">
        <v>12</v>
      </c>
      <c r="E37" s="4">
        <v>1.5</v>
      </c>
      <c r="F37" s="4" t="s">
        <v>6</v>
      </c>
      <c r="G37" s="4" t="s">
        <v>7</v>
      </c>
    </row>
    <row r="38" spans="1:7" x14ac:dyDescent="0.25">
      <c r="A38" s="4" t="s">
        <v>77</v>
      </c>
      <c r="B38" s="4" t="s">
        <v>78</v>
      </c>
      <c r="C38" s="74">
        <v>1468</v>
      </c>
      <c r="D38" s="4" t="s">
        <v>9</v>
      </c>
      <c r="E38" s="4">
        <v>8.4</v>
      </c>
      <c r="F38" s="4" t="s">
        <v>6</v>
      </c>
      <c r="G38" s="4" t="s">
        <v>7</v>
      </c>
    </row>
    <row r="39" spans="1:7" x14ac:dyDescent="0.25">
      <c r="A39" s="4" t="s">
        <v>79</v>
      </c>
      <c r="B39" s="4" t="s">
        <v>80</v>
      </c>
      <c r="C39" s="74">
        <v>1628</v>
      </c>
      <c r="D39" s="4" t="s">
        <v>9</v>
      </c>
      <c r="E39" s="4">
        <v>814</v>
      </c>
      <c r="F39" s="4" t="s">
        <v>6</v>
      </c>
      <c r="G39" s="4" t="s">
        <v>7</v>
      </c>
    </row>
    <row r="40" spans="1:7" x14ac:dyDescent="0.25">
      <c r="A40" s="4" t="s">
        <v>81</v>
      </c>
      <c r="B40" s="4" t="s">
        <v>82</v>
      </c>
      <c r="C40" s="74">
        <v>4071</v>
      </c>
      <c r="D40" s="4" t="s">
        <v>9</v>
      </c>
      <c r="E40" s="4">
        <v>271.39999999999998</v>
      </c>
      <c r="F40" s="4" t="s">
        <v>6</v>
      </c>
      <c r="G40" s="4" t="s">
        <v>7</v>
      </c>
    </row>
    <row r="41" spans="1:7" x14ac:dyDescent="0.25">
      <c r="A41" s="4" t="s">
        <v>83</v>
      </c>
      <c r="B41" s="4" t="s">
        <v>84</v>
      </c>
      <c r="C41" s="74">
        <v>28919</v>
      </c>
      <c r="D41" s="4" t="s">
        <v>25</v>
      </c>
      <c r="E41" s="4">
        <v>2891.9</v>
      </c>
      <c r="F41" s="4" t="s">
        <v>6</v>
      </c>
      <c r="G41" s="4" t="s">
        <v>7</v>
      </c>
    </row>
    <row r="42" spans="1:7" x14ac:dyDescent="0.25">
      <c r="A42" s="4" t="s">
        <v>85</v>
      </c>
      <c r="B42" s="4" t="s">
        <v>86</v>
      </c>
      <c r="C42" s="74">
        <v>2882</v>
      </c>
      <c r="D42" s="4" t="s">
        <v>9</v>
      </c>
      <c r="E42" s="4">
        <v>480.3</v>
      </c>
      <c r="F42" s="4" t="s">
        <v>6</v>
      </c>
      <c r="G42" s="4" t="s">
        <v>7</v>
      </c>
    </row>
    <row r="43" spans="1:7" x14ac:dyDescent="0.25">
      <c r="A43" s="4" t="s">
        <v>87</v>
      </c>
      <c r="B43" s="4" t="s">
        <v>88</v>
      </c>
      <c r="C43" s="74">
        <v>1394</v>
      </c>
      <c r="D43" s="4" t="s">
        <v>9</v>
      </c>
      <c r="E43" s="4">
        <v>14.4</v>
      </c>
      <c r="F43" s="4" t="s">
        <v>6</v>
      </c>
      <c r="G43" s="4" t="s">
        <v>7</v>
      </c>
    </row>
    <row r="44" spans="1:7" x14ac:dyDescent="0.25">
      <c r="A44" s="4" t="s">
        <v>89</v>
      </c>
      <c r="B44" s="4" t="s">
        <v>90</v>
      </c>
      <c r="C44" s="74">
        <v>338</v>
      </c>
      <c r="D44" s="4" t="s">
        <v>12</v>
      </c>
      <c r="E44" s="4">
        <v>10.6</v>
      </c>
      <c r="F44" s="4" t="s">
        <v>6</v>
      </c>
      <c r="G44" s="4" t="s">
        <v>7</v>
      </c>
    </row>
    <row r="45" spans="1:7" x14ac:dyDescent="0.25">
      <c r="A45" s="4" t="s">
        <v>91</v>
      </c>
      <c r="B45" s="4" t="s">
        <v>92</v>
      </c>
      <c r="C45" s="74">
        <v>579</v>
      </c>
      <c r="D45" s="4" t="s">
        <v>12</v>
      </c>
      <c r="E45" s="4">
        <v>15.6</v>
      </c>
      <c r="F45" s="4" t="s">
        <v>6</v>
      </c>
      <c r="G45" s="4" t="s">
        <v>7</v>
      </c>
    </row>
    <row r="46" spans="1:7" x14ac:dyDescent="0.25">
      <c r="A46" s="4" t="s">
        <v>93</v>
      </c>
      <c r="B46" s="4" t="s">
        <v>94</v>
      </c>
      <c r="C46" s="74">
        <v>162</v>
      </c>
      <c r="D46" s="4" t="s">
        <v>12</v>
      </c>
      <c r="E46" s="4">
        <v>16.2</v>
      </c>
      <c r="F46" s="4" t="s">
        <v>6</v>
      </c>
      <c r="G46" s="4" t="s">
        <v>7</v>
      </c>
    </row>
    <row r="47" spans="1:7" x14ac:dyDescent="0.25">
      <c r="A47" s="4" t="s">
        <v>95</v>
      </c>
      <c r="B47" s="4" t="s">
        <v>96</v>
      </c>
      <c r="C47" s="74">
        <v>4877</v>
      </c>
      <c r="D47" s="4" t="s">
        <v>9</v>
      </c>
      <c r="E47" s="4">
        <v>304.8</v>
      </c>
      <c r="F47" s="4" t="s">
        <v>6</v>
      </c>
      <c r="G47" s="4" t="s">
        <v>7</v>
      </c>
    </row>
    <row r="48" spans="1:7" x14ac:dyDescent="0.25">
      <c r="A48" s="4" t="s">
        <v>97</v>
      </c>
      <c r="B48" s="4" t="s">
        <v>98</v>
      </c>
      <c r="C48" s="74">
        <v>10222</v>
      </c>
      <c r="D48" s="4" t="s">
        <v>25</v>
      </c>
      <c r="E48" s="4">
        <v>681.5</v>
      </c>
      <c r="F48" s="4" t="s">
        <v>6</v>
      </c>
      <c r="G48" s="4" t="s">
        <v>7</v>
      </c>
    </row>
    <row r="49" spans="1:7" x14ac:dyDescent="0.25">
      <c r="A49" s="4" t="s">
        <v>99</v>
      </c>
      <c r="B49" s="4" t="s">
        <v>100</v>
      </c>
      <c r="C49" s="74">
        <v>832</v>
      </c>
      <c r="D49" s="4" t="s">
        <v>12</v>
      </c>
      <c r="E49" s="4">
        <v>12.2</v>
      </c>
      <c r="F49" s="4" t="s">
        <v>6</v>
      </c>
      <c r="G49" s="4" t="s">
        <v>7</v>
      </c>
    </row>
    <row r="50" spans="1:7" x14ac:dyDescent="0.25">
      <c r="A50" s="4" t="s">
        <v>101</v>
      </c>
      <c r="B50" s="4" t="s">
        <v>102</v>
      </c>
      <c r="C50" s="74">
        <v>848</v>
      </c>
      <c r="D50" s="4" t="s">
        <v>12</v>
      </c>
      <c r="E50" s="4">
        <v>9</v>
      </c>
      <c r="F50" s="4" t="s">
        <v>6</v>
      </c>
      <c r="G50" s="4" t="s">
        <v>7</v>
      </c>
    </row>
    <row r="51" spans="1:7" x14ac:dyDescent="0.25">
      <c r="A51" s="4" t="s">
        <v>103</v>
      </c>
      <c r="B51" s="4" t="s">
        <v>104</v>
      </c>
      <c r="C51" s="74">
        <v>155</v>
      </c>
      <c r="D51" s="4" t="s">
        <v>12</v>
      </c>
      <c r="E51" s="4">
        <v>8.6</v>
      </c>
      <c r="F51" s="4" t="s">
        <v>6</v>
      </c>
      <c r="G51" s="4" t="s">
        <v>7</v>
      </c>
    </row>
    <row r="52" spans="1:7" x14ac:dyDescent="0.25">
      <c r="A52" s="4" t="s">
        <v>105</v>
      </c>
      <c r="B52" s="4" t="s">
        <v>106</v>
      </c>
      <c r="C52" s="74">
        <v>18393</v>
      </c>
      <c r="D52" s="4" t="s">
        <v>25</v>
      </c>
      <c r="E52" s="4">
        <v>471.6</v>
      </c>
      <c r="F52" s="4" t="s">
        <v>6</v>
      </c>
      <c r="G52" s="4" t="s">
        <v>7</v>
      </c>
    </row>
    <row r="53" spans="1:7" x14ac:dyDescent="0.25">
      <c r="A53" s="4" t="s">
        <v>107</v>
      </c>
      <c r="B53" s="4" t="s">
        <v>108</v>
      </c>
      <c r="C53" s="74">
        <v>5112</v>
      </c>
      <c r="D53" s="4" t="s">
        <v>9</v>
      </c>
      <c r="E53" s="4">
        <v>1022.4</v>
      </c>
      <c r="F53" s="4" t="s">
        <v>6</v>
      </c>
      <c r="G53" s="4" t="s">
        <v>7</v>
      </c>
    </row>
    <row r="54" spans="1:7" x14ac:dyDescent="0.25">
      <c r="A54" s="4" t="s">
        <v>109</v>
      </c>
      <c r="B54" s="4" t="s">
        <v>110</v>
      </c>
      <c r="C54" s="74">
        <v>142668</v>
      </c>
      <c r="D54" s="4" t="s">
        <v>60</v>
      </c>
      <c r="E54" s="4">
        <v>767</v>
      </c>
      <c r="F54" s="4" t="s">
        <v>111</v>
      </c>
      <c r="G54" s="4" t="s">
        <v>112</v>
      </c>
    </row>
    <row r="55" spans="1:7" x14ac:dyDescent="0.25">
      <c r="A55" s="4" t="s">
        <v>113</v>
      </c>
      <c r="B55" s="4" t="s">
        <v>114</v>
      </c>
      <c r="C55" s="74">
        <v>21332</v>
      </c>
      <c r="D55" s="4" t="s">
        <v>25</v>
      </c>
      <c r="E55" s="4">
        <v>426.6</v>
      </c>
      <c r="F55" s="4" t="s">
        <v>111</v>
      </c>
      <c r="G55" s="4" t="s">
        <v>112</v>
      </c>
    </row>
    <row r="56" spans="1:7" x14ac:dyDescent="0.25">
      <c r="A56" s="4" t="s">
        <v>115</v>
      </c>
      <c r="B56" s="4" t="s">
        <v>116</v>
      </c>
      <c r="C56" s="74">
        <v>2494</v>
      </c>
      <c r="D56" s="4" t="s">
        <v>9</v>
      </c>
      <c r="E56" s="4">
        <v>146.69999999999999</v>
      </c>
      <c r="F56" s="4" t="s">
        <v>111</v>
      </c>
      <c r="G56" s="4" t="s">
        <v>112</v>
      </c>
    </row>
    <row r="57" spans="1:7" x14ac:dyDescent="0.25">
      <c r="A57" s="4" t="s">
        <v>117</v>
      </c>
      <c r="B57" s="4" t="s">
        <v>118</v>
      </c>
      <c r="C57" s="74">
        <v>45410</v>
      </c>
      <c r="D57" s="4" t="s">
        <v>25</v>
      </c>
      <c r="E57" s="4">
        <v>825.6</v>
      </c>
      <c r="F57" s="4" t="s">
        <v>111</v>
      </c>
      <c r="G57" s="4" t="s">
        <v>112</v>
      </c>
    </row>
    <row r="58" spans="1:7" x14ac:dyDescent="0.25">
      <c r="A58" s="4" t="s">
        <v>119</v>
      </c>
      <c r="B58" s="4" t="s">
        <v>120</v>
      </c>
      <c r="C58" s="74">
        <v>11538</v>
      </c>
      <c r="D58" s="4" t="s">
        <v>25</v>
      </c>
      <c r="E58" s="4">
        <v>256.39999999999998</v>
      </c>
      <c r="F58" s="4" t="s">
        <v>111</v>
      </c>
      <c r="G58" s="4" t="s">
        <v>112</v>
      </c>
    </row>
    <row r="59" spans="1:7" x14ac:dyDescent="0.25">
      <c r="A59" s="4" t="s">
        <v>121</v>
      </c>
      <c r="B59" s="4" t="s">
        <v>122</v>
      </c>
      <c r="C59" s="74">
        <v>533</v>
      </c>
      <c r="D59" s="4" t="s">
        <v>12</v>
      </c>
      <c r="E59" s="4">
        <v>41</v>
      </c>
      <c r="F59" s="4" t="s">
        <v>111</v>
      </c>
      <c r="G59" s="4" t="s">
        <v>112</v>
      </c>
    </row>
    <row r="60" spans="1:7" x14ac:dyDescent="0.25">
      <c r="A60" s="4" t="s">
        <v>123</v>
      </c>
      <c r="B60" s="4" t="s">
        <v>124</v>
      </c>
      <c r="C60" s="74">
        <v>814</v>
      </c>
      <c r="D60" s="4" t="s">
        <v>12</v>
      </c>
      <c r="E60" s="4">
        <v>35.4</v>
      </c>
      <c r="F60" s="4" t="s">
        <v>111</v>
      </c>
      <c r="G60" s="4" t="s">
        <v>112</v>
      </c>
    </row>
    <row r="61" spans="1:7" x14ac:dyDescent="0.25">
      <c r="A61" s="4" t="s">
        <v>125</v>
      </c>
      <c r="B61" s="4" t="s">
        <v>126</v>
      </c>
      <c r="C61" s="74">
        <v>578</v>
      </c>
      <c r="D61" s="4" t="s">
        <v>12</v>
      </c>
      <c r="E61" s="4">
        <v>57.8</v>
      </c>
      <c r="F61" s="4" t="s">
        <v>111</v>
      </c>
      <c r="G61" s="4" t="s">
        <v>112</v>
      </c>
    </row>
    <row r="62" spans="1:7" x14ac:dyDescent="0.25">
      <c r="A62" s="4" t="s">
        <v>127</v>
      </c>
      <c r="B62" s="4" t="s">
        <v>128</v>
      </c>
      <c r="C62" s="74">
        <v>1906</v>
      </c>
      <c r="D62" s="4" t="s">
        <v>9</v>
      </c>
      <c r="E62" s="4">
        <v>146.6</v>
      </c>
      <c r="F62" s="4" t="s">
        <v>111</v>
      </c>
      <c r="G62" s="4" t="s">
        <v>112</v>
      </c>
    </row>
    <row r="63" spans="1:7" x14ac:dyDescent="0.25">
      <c r="A63" s="4" t="s">
        <v>129</v>
      </c>
      <c r="B63" s="4" t="s">
        <v>130</v>
      </c>
      <c r="C63" s="74">
        <v>13477</v>
      </c>
      <c r="D63" s="4" t="s">
        <v>25</v>
      </c>
      <c r="E63" s="4">
        <v>306.3</v>
      </c>
      <c r="F63" s="4" t="s">
        <v>111</v>
      </c>
      <c r="G63" s="4" t="s">
        <v>112</v>
      </c>
    </row>
    <row r="64" spans="1:7" x14ac:dyDescent="0.25">
      <c r="A64" s="4" t="s">
        <v>131</v>
      </c>
      <c r="B64" s="4" t="s">
        <v>132</v>
      </c>
      <c r="C64" s="74">
        <v>14351</v>
      </c>
      <c r="D64" s="4" t="s">
        <v>25</v>
      </c>
      <c r="E64" s="4">
        <v>652.29999999999995</v>
      </c>
      <c r="F64" s="4" t="s">
        <v>111</v>
      </c>
      <c r="G64" s="4" t="s">
        <v>112</v>
      </c>
    </row>
    <row r="65" spans="1:7" x14ac:dyDescent="0.25">
      <c r="A65" s="4" t="s">
        <v>133</v>
      </c>
      <c r="B65" s="4" t="s">
        <v>134</v>
      </c>
      <c r="C65" s="74">
        <v>6079</v>
      </c>
      <c r="D65" s="4" t="s">
        <v>9</v>
      </c>
      <c r="E65" s="4">
        <v>467.6</v>
      </c>
      <c r="F65" s="4" t="s">
        <v>111</v>
      </c>
      <c r="G65" s="4" t="s">
        <v>112</v>
      </c>
    </row>
    <row r="66" spans="1:7" x14ac:dyDescent="0.25">
      <c r="A66" s="4" t="s">
        <v>135</v>
      </c>
      <c r="B66" s="4" t="s">
        <v>136</v>
      </c>
      <c r="C66" s="74">
        <v>9627</v>
      </c>
      <c r="D66" s="4" t="s">
        <v>9</v>
      </c>
      <c r="E66" s="4">
        <v>260.2</v>
      </c>
      <c r="F66" s="4" t="s">
        <v>111</v>
      </c>
      <c r="G66" s="4" t="s">
        <v>112</v>
      </c>
    </row>
    <row r="67" spans="1:7" x14ac:dyDescent="0.25">
      <c r="A67" s="4" t="s">
        <v>137</v>
      </c>
      <c r="B67" s="4" t="s">
        <v>138</v>
      </c>
      <c r="C67" s="74">
        <v>2158</v>
      </c>
      <c r="D67" s="4" t="s">
        <v>9</v>
      </c>
      <c r="E67" s="4">
        <v>539.5</v>
      </c>
      <c r="F67" s="4" t="s">
        <v>111</v>
      </c>
      <c r="G67" s="4" t="s">
        <v>112</v>
      </c>
    </row>
    <row r="68" spans="1:7" x14ac:dyDescent="0.25">
      <c r="A68" s="4" t="s">
        <v>139</v>
      </c>
      <c r="B68" s="4" t="s">
        <v>140</v>
      </c>
      <c r="C68" s="74">
        <v>5891</v>
      </c>
      <c r="D68" s="4" t="s">
        <v>9</v>
      </c>
      <c r="E68" s="4">
        <v>589.1</v>
      </c>
      <c r="F68" s="4" t="s">
        <v>111</v>
      </c>
      <c r="G68" s="4" t="s">
        <v>112</v>
      </c>
    </row>
    <row r="69" spans="1:7" x14ac:dyDescent="0.25">
      <c r="A69" s="4" t="s">
        <v>141</v>
      </c>
      <c r="B69" s="4" t="s">
        <v>142</v>
      </c>
      <c r="C69" s="74">
        <v>7221</v>
      </c>
      <c r="D69" s="4" t="s">
        <v>9</v>
      </c>
      <c r="E69" s="4">
        <v>267.39999999999998</v>
      </c>
      <c r="F69" s="4" t="s">
        <v>111</v>
      </c>
      <c r="G69" s="4" t="s">
        <v>112</v>
      </c>
    </row>
    <row r="70" spans="1:7" x14ac:dyDescent="0.25">
      <c r="A70" s="4" t="s">
        <v>143</v>
      </c>
      <c r="B70" s="4" t="s">
        <v>144</v>
      </c>
      <c r="C70" s="74">
        <v>4489</v>
      </c>
      <c r="D70" s="4" t="s">
        <v>9</v>
      </c>
      <c r="E70" s="4">
        <v>195.2</v>
      </c>
      <c r="F70" s="4" t="s">
        <v>111</v>
      </c>
      <c r="G70" s="4" t="s">
        <v>112</v>
      </c>
    </row>
    <row r="71" spans="1:7" x14ac:dyDescent="0.25">
      <c r="A71" s="4" t="s">
        <v>145</v>
      </c>
      <c r="B71" s="4" t="s">
        <v>146</v>
      </c>
      <c r="C71" s="74">
        <v>2731</v>
      </c>
      <c r="D71" s="4" t="s">
        <v>9</v>
      </c>
      <c r="E71" s="4">
        <v>195.1</v>
      </c>
      <c r="F71" s="4" t="s">
        <v>111</v>
      </c>
      <c r="G71" s="4" t="s">
        <v>112</v>
      </c>
    </row>
    <row r="72" spans="1:7" x14ac:dyDescent="0.25">
      <c r="A72" s="4" t="s">
        <v>147</v>
      </c>
      <c r="B72" s="4" t="s">
        <v>148</v>
      </c>
      <c r="C72" s="74">
        <v>2172</v>
      </c>
      <c r="D72" s="4" t="s">
        <v>9</v>
      </c>
      <c r="E72" s="4">
        <v>167.1</v>
      </c>
      <c r="F72" s="4" t="s">
        <v>111</v>
      </c>
      <c r="G72" s="4" t="s">
        <v>112</v>
      </c>
    </row>
    <row r="73" spans="1:7" x14ac:dyDescent="0.25">
      <c r="A73" s="4" t="s">
        <v>149</v>
      </c>
      <c r="B73" s="4" t="s">
        <v>150</v>
      </c>
      <c r="C73" s="74">
        <v>15057</v>
      </c>
      <c r="D73" s="4" t="s">
        <v>25</v>
      </c>
      <c r="E73" s="4">
        <v>470.5</v>
      </c>
      <c r="F73" s="4" t="s">
        <v>111</v>
      </c>
      <c r="G73" s="4" t="s">
        <v>112</v>
      </c>
    </row>
    <row r="74" spans="1:7" x14ac:dyDescent="0.25">
      <c r="A74" s="4" t="s">
        <v>151</v>
      </c>
      <c r="B74" s="4" t="s">
        <v>152</v>
      </c>
      <c r="C74" s="74">
        <v>35580</v>
      </c>
      <c r="D74" s="4" t="s">
        <v>25</v>
      </c>
      <c r="E74" s="4">
        <v>1147.7</v>
      </c>
      <c r="F74" s="4" t="s">
        <v>111</v>
      </c>
      <c r="G74" s="4" t="s">
        <v>112</v>
      </c>
    </row>
    <row r="75" spans="1:7" x14ac:dyDescent="0.25">
      <c r="A75" s="4" t="s">
        <v>153</v>
      </c>
      <c r="B75" s="4" t="s">
        <v>154</v>
      </c>
      <c r="C75" s="74">
        <v>1371</v>
      </c>
      <c r="D75" s="4" t="s">
        <v>9</v>
      </c>
      <c r="E75" s="4">
        <v>91.4</v>
      </c>
      <c r="F75" s="4" t="s">
        <v>111</v>
      </c>
      <c r="G75" s="4" t="s">
        <v>112</v>
      </c>
    </row>
    <row r="76" spans="1:7" x14ac:dyDescent="0.25">
      <c r="A76" s="4" t="s">
        <v>155</v>
      </c>
      <c r="B76" s="4" t="s">
        <v>156</v>
      </c>
      <c r="C76" s="74">
        <v>5007</v>
      </c>
      <c r="D76" s="4" t="s">
        <v>9</v>
      </c>
      <c r="E76" s="4">
        <v>128.4</v>
      </c>
      <c r="F76" s="4" t="s">
        <v>111</v>
      </c>
      <c r="G76" s="4" t="s">
        <v>112</v>
      </c>
    </row>
    <row r="77" spans="1:7" x14ac:dyDescent="0.25">
      <c r="A77" s="4" t="s">
        <v>157</v>
      </c>
      <c r="B77" s="4" t="s">
        <v>158</v>
      </c>
      <c r="C77" s="74">
        <v>3381</v>
      </c>
      <c r="D77" s="4" t="s">
        <v>9</v>
      </c>
      <c r="E77" s="4">
        <v>1127</v>
      </c>
      <c r="F77" s="4" t="s">
        <v>111</v>
      </c>
      <c r="G77" s="4" t="s">
        <v>112</v>
      </c>
    </row>
    <row r="78" spans="1:7" x14ac:dyDescent="0.25">
      <c r="A78" s="4" t="s">
        <v>159</v>
      </c>
      <c r="B78" s="4" t="s">
        <v>160</v>
      </c>
      <c r="C78" s="74">
        <v>7672</v>
      </c>
      <c r="D78" s="4" t="s">
        <v>9</v>
      </c>
      <c r="E78" s="4">
        <v>225.6</v>
      </c>
      <c r="F78" s="4" t="s">
        <v>111</v>
      </c>
      <c r="G78" s="4" t="s">
        <v>112</v>
      </c>
    </row>
    <row r="79" spans="1:7" x14ac:dyDescent="0.25">
      <c r="A79" s="4" t="s">
        <v>161</v>
      </c>
      <c r="B79" s="4" t="s">
        <v>162</v>
      </c>
      <c r="C79" s="74">
        <v>5467</v>
      </c>
      <c r="D79" s="4" t="s">
        <v>9</v>
      </c>
      <c r="E79" s="4">
        <v>210.3</v>
      </c>
      <c r="F79" s="4" t="s">
        <v>111</v>
      </c>
      <c r="G79" s="4" t="s">
        <v>112</v>
      </c>
    </row>
    <row r="80" spans="1:7" x14ac:dyDescent="0.25">
      <c r="A80" s="4" t="s">
        <v>163</v>
      </c>
      <c r="B80" s="4" t="s">
        <v>164</v>
      </c>
      <c r="C80" s="74">
        <v>6996</v>
      </c>
      <c r="D80" s="4" t="s">
        <v>9</v>
      </c>
      <c r="E80" s="4">
        <v>101.4</v>
      </c>
      <c r="F80" s="4" t="s">
        <v>111</v>
      </c>
      <c r="G80" s="4" t="s">
        <v>112</v>
      </c>
    </row>
    <row r="81" spans="1:7" x14ac:dyDescent="0.25">
      <c r="A81" s="4" t="s">
        <v>165</v>
      </c>
      <c r="B81" s="4" t="s">
        <v>166</v>
      </c>
      <c r="C81" s="74">
        <v>8097</v>
      </c>
      <c r="D81" s="4" t="s">
        <v>9</v>
      </c>
      <c r="E81" s="4">
        <v>578.4</v>
      </c>
      <c r="F81" s="4" t="s">
        <v>111</v>
      </c>
      <c r="G81" s="4" t="s">
        <v>112</v>
      </c>
    </row>
    <row r="82" spans="1:7" x14ac:dyDescent="0.25">
      <c r="A82" s="4" t="s">
        <v>167</v>
      </c>
      <c r="B82" s="4" t="s">
        <v>168</v>
      </c>
      <c r="C82" s="74">
        <v>15831</v>
      </c>
      <c r="D82" s="4" t="s">
        <v>25</v>
      </c>
      <c r="E82" s="4">
        <v>172.1</v>
      </c>
      <c r="F82" s="4" t="s">
        <v>111</v>
      </c>
      <c r="G82" s="4" t="s">
        <v>112</v>
      </c>
    </row>
    <row r="83" spans="1:7" x14ac:dyDescent="0.25">
      <c r="A83" s="4" t="s">
        <v>169</v>
      </c>
      <c r="B83" s="4" t="s">
        <v>170</v>
      </c>
      <c r="C83" s="74">
        <v>9756</v>
      </c>
      <c r="D83" s="4" t="s">
        <v>9</v>
      </c>
      <c r="E83" s="4">
        <v>325.2</v>
      </c>
      <c r="F83" s="4" t="s">
        <v>111</v>
      </c>
      <c r="G83" s="4" t="s">
        <v>112</v>
      </c>
    </row>
    <row r="84" spans="1:7" x14ac:dyDescent="0.25">
      <c r="A84" s="4" t="s">
        <v>171</v>
      </c>
      <c r="B84" s="4" t="s">
        <v>172</v>
      </c>
      <c r="C84" s="74">
        <v>19749</v>
      </c>
      <c r="D84" s="4" t="s">
        <v>25</v>
      </c>
      <c r="E84" s="4">
        <v>731.4</v>
      </c>
      <c r="F84" s="4" t="s">
        <v>111</v>
      </c>
      <c r="G84" s="4" t="s">
        <v>112</v>
      </c>
    </row>
    <row r="85" spans="1:7" x14ac:dyDescent="0.25">
      <c r="A85" s="4" t="s">
        <v>173</v>
      </c>
      <c r="B85" s="4" t="s">
        <v>174</v>
      </c>
      <c r="C85" s="74">
        <v>6387</v>
      </c>
      <c r="D85" s="4" t="s">
        <v>9</v>
      </c>
      <c r="E85" s="4">
        <v>193.5</v>
      </c>
      <c r="F85" s="4" t="s">
        <v>111</v>
      </c>
      <c r="G85" s="4" t="s">
        <v>112</v>
      </c>
    </row>
    <row r="86" spans="1:7" x14ac:dyDescent="0.25">
      <c r="A86" s="4" t="s">
        <v>175</v>
      </c>
      <c r="B86" s="4" t="s">
        <v>176</v>
      </c>
      <c r="C86" s="74">
        <v>9063</v>
      </c>
      <c r="D86" s="4" t="s">
        <v>9</v>
      </c>
      <c r="E86" s="4">
        <v>1007</v>
      </c>
      <c r="F86" s="4" t="s">
        <v>111</v>
      </c>
      <c r="G86" s="4" t="s">
        <v>112</v>
      </c>
    </row>
    <row r="87" spans="1:7" x14ac:dyDescent="0.25">
      <c r="A87" s="4" t="s">
        <v>177</v>
      </c>
      <c r="B87" s="4" t="s">
        <v>178</v>
      </c>
      <c r="C87" s="74">
        <v>4703</v>
      </c>
      <c r="D87" s="4" t="s">
        <v>9</v>
      </c>
      <c r="E87" s="4">
        <v>168</v>
      </c>
      <c r="F87" s="4" t="s">
        <v>111</v>
      </c>
      <c r="G87" s="4" t="s">
        <v>112</v>
      </c>
    </row>
    <row r="88" spans="1:7" x14ac:dyDescent="0.25">
      <c r="A88" s="4" t="s">
        <v>179</v>
      </c>
      <c r="B88" s="4" t="s">
        <v>180</v>
      </c>
      <c r="C88" s="74">
        <v>4111</v>
      </c>
      <c r="D88" s="4" t="s">
        <v>9</v>
      </c>
      <c r="E88" s="4">
        <v>685.2</v>
      </c>
      <c r="F88" s="4" t="s">
        <v>111</v>
      </c>
      <c r="G88" s="4" t="s">
        <v>112</v>
      </c>
    </row>
    <row r="89" spans="1:7" x14ac:dyDescent="0.25">
      <c r="A89" s="4" t="s">
        <v>181</v>
      </c>
      <c r="B89" s="4" t="s">
        <v>182</v>
      </c>
      <c r="C89" s="74">
        <v>43086</v>
      </c>
      <c r="D89" s="4" t="s">
        <v>25</v>
      </c>
      <c r="E89" s="4">
        <v>377.9</v>
      </c>
      <c r="F89" s="4" t="s">
        <v>111</v>
      </c>
      <c r="G89" s="4" t="s">
        <v>112</v>
      </c>
    </row>
    <row r="90" spans="1:7" x14ac:dyDescent="0.25">
      <c r="A90" s="4" t="s">
        <v>183</v>
      </c>
      <c r="B90" s="4" t="s">
        <v>184</v>
      </c>
      <c r="C90" s="74">
        <v>4393</v>
      </c>
      <c r="D90" s="4" t="s">
        <v>9</v>
      </c>
      <c r="E90" s="4">
        <v>54.9</v>
      </c>
      <c r="F90" s="4" t="s">
        <v>111</v>
      </c>
      <c r="G90" s="4" t="s">
        <v>112</v>
      </c>
    </row>
    <row r="91" spans="1:7" x14ac:dyDescent="0.25">
      <c r="A91" s="4" t="s">
        <v>185</v>
      </c>
      <c r="B91" s="4" t="s">
        <v>186</v>
      </c>
      <c r="C91" s="74">
        <v>2031</v>
      </c>
      <c r="D91" s="4" t="s">
        <v>9</v>
      </c>
      <c r="E91" s="4">
        <v>106.9</v>
      </c>
      <c r="F91" s="4" t="s">
        <v>111</v>
      </c>
      <c r="G91" s="4" t="s">
        <v>112</v>
      </c>
    </row>
    <row r="92" spans="1:7" x14ac:dyDescent="0.25">
      <c r="A92" s="4" t="s">
        <v>187</v>
      </c>
      <c r="B92" s="4" t="s">
        <v>188</v>
      </c>
      <c r="C92" s="74">
        <v>9584</v>
      </c>
      <c r="D92" s="4" t="s">
        <v>9</v>
      </c>
      <c r="E92" s="4">
        <v>147.4</v>
      </c>
      <c r="F92" s="4" t="s">
        <v>111</v>
      </c>
      <c r="G92" s="4" t="s">
        <v>112</v>
      </c>
    </row>
    <row r="93" spans="1:7" x14ac:dyDescent="0.25">
      <c r="A93" s="4" t="s">
        <v>189</v>
      </c>
      <c r="B93" s="4" t="s">
        <v>190</v>
      </c>
      <c r="C93" s="74">
        <v>8811</v>
      </c>
      <c r="D93" s="4" t="s">
        <v>9</v>
      </c>
      <c r="E93" s="4">
        <v>127.7</v>
      </c>
      <c r="F93" s="4" t="s">
        <v>111</v>
      </c>
      <c r="G93" s="4" t="s">
        <v>112</v>
      </c>
    </row>
    <row r="94" spans="1:7" x14ac:dyDescent="0.25">
      <c r="A94" s="4" t="s">
        <v>191</v>
      </c>
      <c r="B94" s="4" t="s">
        <v>192</v>
      </c>
      <c r="C94" s="74">
        <v>5880</v>
      </c>
      <c r="D94" s="4" t="s">
        <v>9</v>
      </c>
      <c r="E94" s="4">
        <v>210</v>
      </c>
      <c r="F94" s="4" t="s">
        <v>111</v>
      </c>
      <c r="G94" s="4" t="s">
        <v>112</v>
      </c>
    </row>
    <row r="95" spans="1:7" x14ac:dyDescent="0.25">
      <c r="A95" s="4" t="s">
        <v>193</v>
      </c>
      <c r="B95" s="4" t="s">
        <v>194</v>
      </c>
      <c r="C95" s="74">
        <v>33929</v>
      </c>
      <c r="D95" s="4" t="s">
        <v>25</v>
      </c>
      <c r="E95" s="4">
        <v>1475.2</v>
      </c>
      <c r="F95" s="4" t="s">
        <v>111</v>
      </c>
      <c r="G95" s="4" t="s">
        <v>112</v>
      </c>
    </row>
    <row r="96" spans="1:7" x14ac:dyDescent="0.25">
      <c r="A96" s="4" t="s">
        <v>195</v>
      </c>
      <c r="B96" s="4" t="s">
        <v>196</v>
      </c>
      <c r="C96" s="74">
        <v>861635</v>
      </c>
      <c r="D96" s="4" t="s">
        <v>60</v>
      </c>
      <c r="E96" s="4">
        <v>3575.2</v>
      </c>
      <c r="F96" s="4" t="s">
        <v>111</v>
      </c>
      <c r="G96" s="4" t="s">
        <v>112</v>
      </c>
    </row>
    <row r="97" spans="1:7" x14ac:dyDescent="0.25">
      <c r="A97" s="4" t="s">
        <v>197</v>
      </c>
      <c r="B97" s="4" t="s">
        <v>198</v>
      </c>
      <c r="C97" s="74">
        <v>49403</v>
      </c>
      <c r="D97" s="4" t="s">
        <v>25</v>
      </c>
      <c r="E97" s="4">
        <v>695.8</v>
      </c>
      <c r="F97" s="4" t="s">
        <v>111</v>
      </c>
      <c r="G97" s="4" t="s">
        <v>112</v>
      </c>
    </row>
    <row r="98" spans="1:7" x14ac:dyDescent="0.25">
      <c r="A98" s="4" t="s">
        <v>199</v>
      </c>
      <c r="B98" s="4" t="s">
        <v>200</v>
      </c>
      <c r="C98" s="74">
        <v>3745</v>
      </c>
      <c r="D98" s="4" t="s">
        <v>9</v>
      </c>
      <c r="E98" s="4">
        <v>89.2</v>
      </c>
      <c r="F98" s="4" t="s">
        <v>111</v>
      </c>
      <c r="G98" s="4" t="s">
        <v>112</v>
      </c>
    </row>
    <row r="99" spans="1:7" x14ac:dyDescent="0.25">
      <c r="A99" s="4" t="s">
        <v>201</v>
      </c>
      <c r="B99" s="4" t="s">
        <v>202</v>
      </c>
      <c r="C99" s="74">
        <v>5417</v>
      </c>
      <c r="D99" s="4" t="s">
        <v>9</v>
      </c>
      <c r="E99" s="4">
        <v>270.89999999999998</v>
      </c>
      <c r="F99" s="4" t="s">
        <v>111</v>
      </c>
      <c r="G99" s="4" t="s">
        <v>112</v>
      </c>
    </row>
    <row r="100" spans="1:7" x14ac:dyDescent="0.25">
      <c r="A100" s="4" t="s">
        <v>203</v>
      </c>
      <c r="B100" s="4" t="s">
        <v>204</v>
      </c>
      <c r="C100" s="74">
        <v>4607</v>
      </c>
      <c r="D100" s="4" t="s">
        <v>9</v>
      </c>
      <c r="E100" s="4">
        <v>242.5</v>
      </c>
      <c r="F100" s="4" t="s">
        <v>111</v>
      </c>
      <c r="G100" s="4" t="s">
        <v>112</v>
      </c>
    </row>
    <row r="101" spans="1:7" x14ac:dyDescent="0.25">
      <c r="A101" s="4" t="s">
        <v>205</v>
      </c>
      <c r="B101" s="4" t="s">
        <v>206</v>
      </c>
      <c r="C101" s="74">
        <v>25639</v>
      </c>
      <c r="D101" s="4" t="s">
        <v>25</v>
      </c>
      <c r="E101" s="4">
        <v>986.1</v>
      </c>
      <c r="F101" s="4" t="s">
        <v>111</v>
      </c>
      <c r="G101" s="4" t="s">
        <v>112</v>
      </c>
    </row>
    <row r="102" spans="1:7" x14ac:dyDescent="0.25">
      <c r="A102" s="4" t="s">
        <v>207</v>
      </c>
      <c r="B102" s="4" t="s">
        <v>208</v>
      </c>
      <c r="C102" s="74">
        <v>10055</v>
      </c>
      <c r="D102" s="4" t="s">
        <v>25</v>
      </c>
      <c r="E102" s="4">
        <v>529.20000000000005</v>
      </c>
      <c r="F102" s="4" t="s">
        <v>111</v>
      </c>
      <c r="G102" s="4" t="s">
        <v>112</v>
      </c>
    </row>
    <row r="103" spans="1:7" x14ac:dyDescent="0.25">
      <c r="A103" s="4" t="s">
        <v>209</v>
      </c>
      <c r="B103" s="4" t="s">
        <v>210</v>
      </c>
      <c r="C103" s="74">
        <v>6385</v>
      </c>
      <c r="D103" s="4" t="s">
        <v>9</v>
      </c>
      <c r="E103" s="4">
        <v>1596.3</v>
      </c>
      <c r="F103" s="4" t="s">
        <v>111</v>
      </c>
      <c r="G103" s="4" t="s">
        <v>112</v>
      </c>
    </row>
    <row r="104" spans="1:7" x14ac:dyDescent="0.25">
      <c r="A104" s="4" t="s">
        <v>211</v>
      </c>
      <c r="B104" s="4" t="s">
        <v>212</v>
      </c>
      <c r="C104" s="74">
        <v>21387</v>
      </c>
      <c r="D104" s="4" t="s">
        <v>25</v>
      </c>
      <c r="E104" s="4">
        <v>629</v>
      </c>
      <c r="F104" s="4" t="s">
        <v>111</v>
      </c>
      <c r="G104" s="4" t="s">
        <v>112</v>
      </c>
    </row>
    <row r="105" spans="1:7" x14ac:dyDescent="0.25">
      <c r="A105" s="4" t="s">
        <v>213</v>
      </c>
      <c r="B105" s="4" t="s">
        <v>214</v>
      </c>
      <c r="C105" s="74">
        <v>3368</v>
      </c>
      <c r="D105" s="4" t="s">
        <v>9</v>
      </c>
      <c r="E105" s="4">
        <v>134.69999999999999</v>
      </c>
      <c r="F105" s="4" t="s">
        <v>111</v>
      </c>
      <c r="G105" s="4" t="s">
        <v>112</v>
      </c>
    </row>
    <row r="106" spans="1:7" x14ac:dyDescent="0.25">
      <c r="A106" s="4" t="s">
        <v>215</v>
      </c>
      <c r="B106" s="4" t="s">
        <v>216</v>
      </c>
      <c r="C106" s="74">
        <v>5454</v>
      </c>
      <c r="D106" s="4" t="s">
        <v>9</v>
      </c>
      <c r="E106" s="4">
        <v>419.5</v>
      </c>
      <c r="F106" s="4" t="s">
        <v>111</v>
      </c>
      <c r="G106" s="4" t="s">
        <v>112</v>
      </c>
    </row>
    <row r="107" spans="1:7" x14ac:dyDescent="0.25">
      <c r="A107" s="4" t="s">
        <v>217</v>
      </c>
      <c r="B107" s="4" t="s">
        <v>218</v>
      </c>
      <c r="C107" s="74">
        <v>4976</v>
      </c>
      <c r="D107" s="4" t="s">
        <v>9</v>
      </c>
      <c r="E107" s="4">
        <v>142.19999999999999</v>
      </c>
      <c r="F107" s="4" t="s">
        <v>111</v>
      </c>
      <c r="G107" s="4" t="s">
        <v>112</v>
      </c>
    </row>
    <row r="108" spans="1:7" x14ac:dyDescent="0.25">
      <c r="A108" s="4" t="s">
        <v>219</v>
      </c>
      <c r="B108" s="4" t="s">
        <v>220</v>
      </c>
      <c r="C108" s="74">
        <v>10464</v>
      </c>
      <c r="D108" s="4" t="s">
        <v>25</v>
      </c>
      <c r="E108" s="4">
        <v>1162.7</v>
      </c>
      <c r="F108" s="4" t="s">
        <v>111</v>
      </c>
      <c r="G108" s="4" t="s">
        <v>112</v>
      </c>
    </row>
    <row r="109" spans="1:7" x14ac:dyDescent="0.25">
      <c r="A109" s="4" t="s">
        <v>221</v>
      </c>
      <c r="B109" s="4" t="s">
        <v>222</v>
      </c>
      <c r="C109" s="74">
        <v>17090</v>
      </c>
      <c r="D109" s="4" t="s">
        <v>25</v>
      </c>
      <c r="E109" s="4">
        <v>1553.6</v>
      </c>
      <c r="F109" s="4" t="s">
        <v>111</v>
      </c>
      <c r="G109" s="4" t="s">
        <v>112</v>
      </c>
    </row>
    <row r="110" spans="1:7" x14ac:dyDescent="0.25">
      <c r="A110" s="4" t="s">
        <v>223</v>
      </c>
      <c r="B110" s="4" t="s">
        <v>224</v>
      </c>
      <c r="C110" s="74">
        <v>8588</v>
      </c>
      <c r="D110" s="4" t="s">
        <v>9</v>
      </c>
      <c r="E110" s="4">
        <v>117.6</v>
      </c>
      <c r="F110" s="4" t="s">
        <v>111</v>
      </c>
      <c r="G110" s="4" t="s">
        <v>112</v>
      </c>
    </row>
    <row r="111" spans="1:7" x14ac:dyDescent="0.25">
      <c r="A111" s="4" t="s">
        <v>225</v>
      </c>
      <c r="B111" s="4" t="s">
        <v>226</v>
      </c>
      <c r="C111" s="74">
        <v>1799</v>
      </c>
      <c r="D111" s="4" t="s">
        <v>9</v>
      </c>
      <c r="E111" s="4">
        <v>43.9</v>
      </c>
      <c r="F111" s="4" t="s">
        <v>111</v>
      </c>
      <c r="G111" s="4" t="s">
        <v>112</v>
      </c>
    </row>
    <row r="112" spans="1:7" x14ac:dyDescent="0.25">
      <c r="A112" s="4" t="s">
        <v>227</v>
      </c>
      <c r="B112" s="4" t="s">
        <v>228</v>
      </c>
      <c r="C112" s="74">
        <v>5557</v>
      </c>
      <c r="D112" s="4" t="s">
        <v>9</v>
      </c>
      <c r="E112" s="4">
        <v>120.8</v>
      </c>
      <c r="F112" s="4" t="s">
        <v>111</v>
      </c>
      <c r="G112" s="4" t="s">
        <v>112</v>
      </c>
    </row>
    <row r="113" spans="1:7" x14ac:dyDescent="0.25">
      <c r="A113" s="4" t="s">
        <v>229</v>
      </c>
      <c r="B113" s="4" t="s">
        <v>230</v>
      </c>
      <c r="C113" s="74">
        <v>11870</v>
      </c>
      <c r="D113" s="4" t="s">
        <v>25</v>
      </c>
      <c r="E113" s="4">
        <v>698.2</v>
      </c>
      <c r="F113" s="4" t="s">
        <v>111</v>
      </c>
      <c r="G113" s="4" t="s">
        <v>112</v>
      </c>
    </row>
    <row r="114" spans="1:7" x14ac:dyDescent="0.25">
      <c r="A114" s="4" t="s">
        <v>231</v>
      </c>
      <c r="B114" s="4" t="s">
        <v>232</v>
      </c>
      <c r="C114" s="74">
        <v>4795</v>
      </c>
      <c r="D114" s="4" t="s">
        <v>9</v>
      </c>
      <c r="E114" s="4">
        <v>82.7</v>
      </c>
      <c r="F114" s="4" t="s">
        <v>111</v>
      </c>
      <c r="G114" s="4" t="s">
        <v>112</v>
      </c>
    </row>
    <row r="115" spans="1:7" x14ac:dyDescent="0.25">
      <c r="A115" s="4" t="s">
        <v>233</v>
      </c>
      <c r="B115" s="4" t="s">
        <v>234</v>
      </c>
      <c r="C115" s="74">
        <v>5469</v>
      </c>
      <c r="D115" s="4" t="s">
        <v>9</v>
      </c>
      <c r="E115" s="4">
        <v>218.8</v>
      </c>
      <c r="F115" s="4" t="s">
        <v>111</v>
      </c>
      <c r="G115" s="4" t="s">
        <v>112</v>
      </c>
    </row>
    <row r="116" spans="1:7" x14ac:dyDescent="0.25">
      <c r="A116" s="4" t="s">
        <v>235</v>
      </c>
      <c r="B116" s="4" t="s">
        <v>236</v>
      </c>
      <c r="C116" s="74">
        <v>5528</v>
      </c>
      <c r="D116" s="4" t="s">
        <v>9</v>
      </c>
      <c r="E116" s="4">
        <v>178.3</v>
      </c>
      <c r="F116" s="4" t="s">
        <v>111</v>
      </c>
      <c r="G116" s="4" t="s">
        <v>112</v>
      </c>
    </row>
    <row r="117" spans="1:7" x14ac:dyDescent="0.25">
      <c r="A117" s="4" t="s">
        <v>237</v>
      </c>
      <c r="B117" s="4" t="s">
        <v>238</v>
      </c>
      <c r="C117" s="74">
        <v>8939</v>
      </c>
      <c r="D117" s="4" t="s">
        <v>9</v>
      </c>
      <c r="E117" s="4">
        <v>372.5</v>
      </c>
      <c r="F117" s="4" t="s">
        <v>111</v>
      </c>
      <c r="G117" s="4" t="s">
        <v>112</v>
      </c>
    </row>
    <row r="118" spans="1:7" x14ac:dyDescent="0.25">
      <c r="A118" s="4" t="s">
        <v>239</v>
      </c>
      <c r="B118" s="4" t="s">
        <v>240</v>
      </c>
      <c r="C118" s="74">
        <v>4768</v>
      </c>
      <c r="D118" s="4" t="s">
        <v>9</v>
      </c>
      <c r="E118" s="4">
        <v>238.4</v>
      </c>
      <c r="F118" s="4" t="s">
        <v>111</v>
      </c>
      <c r="G118" s="4" t="s">
        <v>112</v>
      </c>
    </row>
    <row r="119" spans="1:7" x14ac:dyDescent="0.25">
      <c r="A119" s="4" t="s">
        <v>241</v>
      </c>
      <c r="B119" s="4" t="s">
        <v>242</v>
      </c>
      <c r="C119" s="74">
        <v>4777</v>
      </c>
      <c r="D119" s="4" t="s">
        <v>9</v>
      </c>
      <c r="E119" s="4">
        <v>207.7</v>
      </c>
      <c r="F119" s="4" t="s">
        <v>111</v>
      </c>
      <c r="G119" s="4" t="s">
        <v>112</v>
      </c>
    </row>
    <row r="120" spans="1:7" x14ac:dyDescent="0.25">
      <c r="A120" s="4" t="s">
        <v>243</v>
      </c>
      <c r="B120" s="4" t="s">
        <v>244</v>
      </c>
      <c r="C120" s="74">
        <v>124</v>
      </c>
      <c r="D120" s="4" t="s">
        <v>12</v>
      </c>
      <c r="E120" s="4">
        <v>6.9</v>
      </c>
      <c r="F120" s="4" t="s">
        <v>111</v>
      </c>
      <c r="G120" s="4" t="s">
        <v>112</v>
      </c>
    </row>
    <row r="121" spans="1:7" x14ac:dyDescent="0.25">
      <c r="A121" s="4" t="s">
        <v>245</v>
      </c>
      <c r="B121" s="4" t="s">
        <v>246</v>
      </c>
      <c r="C121" s="74">
        <v>5550</v>
      </c>
      <c r="D121" s="4" t="s">
        <v>9</v>
      </c>
      <c r="E121" s="4">
        <v>150</v>
      </c>
      <c r="F121" s="4" t="s">
        <v>111</v>
      </c>
      <c r="G121" s="4" t="s">
        <v>112</v>
      </c>
    </row>
    <row r="122" spans="1:7" x14ac:dyDescent="0.25">
      <c r="A122" s="4" t="s">
        <v>247</v>
      </c>
      <c r="B122" s="4" t="s">
        <v>248</v>
      </c>
      <c r="C122" s="74">
        <v>8302</v>
      </c>
      <c r="D122" s="4" t="s">
        <v>9</v>
      </c>
      <c r="E122" s="4">
        <v>307.5</v>
      </c>
      <c r="F122" s="4" t="s">
        <v>111</v>
      </c>
      <c r="G122" s="4" t="s">
        <v>112</v>
      </c>
    </row>
    <row r="123" spans="1:7" x14ac:dyDescent="0.25">
      <c r="A123" s="4" t="s">
        <v>249</v>
      </c>
      <c r="B123" s="4" t="s">
        <v>250</v>
      </c>
      <c r="C123" s="74">
        <v>379</v>
      </c>
      <c r="D123" s="4" t="s">
        <v>12</v>
      </c>
      <c r="E123" s="4">
        <v>42.1</v>
      </c>
      <c r="F123" s="4" t="s">
        <v>111</v>
      </c>
      <c r="G123" s="4" t="s">
        <v>112</v>
      </c>
    </row>
    <row r="124" spans="1:7" x14ac:dyDescent="0.25">
      <c r="A124" s="4" t="s">
        <v>251</v>
      </c>
      <c r="B124" s="4" t="s">
        <v>252</v>
      </c>
      <c r="C124" s="74">
        <v>1228</v>
      </c>
      <c r="D124" s="4" t="s">
        <v>9</v>
      </c>
      <c r="E124" s="4">
        <v>53.4</v>
      </c>
      <c r="F124" s="4" t="s">
        <v>111</v>
      </c>
      <c r="G124" s="4" t="s">
        <v>112</v>
      </c>
    </row>
    <row r="125" spans="1:7" x14ac:dyDescent="0.25">
      <c r="A125" s="4" t="s">
        <v>253</v>
      </c>
      <c r="B125" s="4" t="s">
        <v>254</v>
      </c>
      <c r="C125" s="74">
        <v>5912</v>
      </c>
      <c r="D125" s="4" t="s">
        <v>9</v>
      </c>
      <c r="E125" s="4">
        <v>281.5</v>
      </c>
      <c r="F125" s="4" t="s">
        <v>111</v>
      </c>
      <c r="G125" s="4" t="s">
        <v>112</v>
      </c>
    </row>
    <row r="126" spans="1:7" x14ac:dyDescent="0.25">
      <c r="A126" s="4" t="s">
        <v>255</v>
      </c>
      <c r="B126" s="4" t="s">
        <v>256</v>
      </c>
      <c r="C126" s="74">
        <v>841</v>
      </c>
      <c r="D126" s="4" t="s">
        <v>12</v>
      </c>
      <c r="E126" s="4">
        <v>18.3</v>
      </c>
      <c r="F126" s="4" t="s">
        <v>111</v>
      </c>
      <c r="G126" s="4" t="s">
        <v>112</v>
      </c>
    </row>
    <row r="127" spans="1:7" x14ac:dyDescent="0.25">
      <c r="A127" s="4" t="s">
        <v>257</v>
      </c>
      <c r="B127" s="4" t="s">
        <v>258</v>
      </c>
      <c r="C127" s="74">
        <v>3315</v>
      </c>
      <c r="D127" s="4" t="s">
        <v>9</v>
      </c>
      <c r="E127" s="4">
        <v>552.5</v>
      </c>
      <c r="F127" s="4" t="s">
        <v>111</v>
      </c>
      <c r="G127" s="4" t="s">
        <v>112</v>
      </c>
    </row>
    <row r="128" spans="1:7" x14ac:dyDescent="0.25">
      <c r="A128" s="4" t="s">
        <v>259</v>
      </c>
      <c r="B128" s="4" t="s">
        <v>260</v>
      </c>
      <c r="C128" s="74">
        <v>6550</v>
      </c>
      <c r="D128" s="4" t="s">
        <v>9</v>
      </c>
      <c r="E128" s="4">
        <v>1310</v>
      </c>
      <c r="F128" s="4" t="s">
        <v>111</v>
      </c>
      <c r="G128" s="4" t="s">
        <v>112</v>
      </c>
    </row>
    <row r="129" spans="1:7" x14ac:dyDescent="0.25">
      <c r="A129" s="4" t="s">
        <v>261</v>
      </c>
      <c r="B129" s="4" t="s">
        <v>262</v>
      </c>
      <c r="C129" s="74">
        <v>44836</v>
      </c>
      <c r="D129" s="4" t="s">
        <v>25</v>
      </c>
      <c r="E129" s="4">
        <v>640.5</v>
      </c>
      <c r="F129" s="4" t="s">
        <v>111</v>
      </c>
      <c r="G129" s="4" t="s">
        <v>112</v>
      </c>
    </row>
    <row r="130" spans="1:7" x14ac:dyDescent="0.25">
      <c r="A130" s="4" t="s">
        <v>263</v>
      </c>
      <c r="B130" s="4" t="s">
        <v>264</v>
      </c>
      <c r="C130" s="74">
        <v>7624</v>
      </c>
      <c r="D130" s="4" t="s">
        <v>9</v>
      </c>
      <c r="E130" s="4">
        <v>635.29999999999995</v>
      </c>
      <c r="F130" s="4" t="s">
        <v>111</v>
      </c>
      <c r="G130" s="4" t="s">
        <v>112</v>
      </c>
    </row>
    <row r="131" spans="1:7" x14ac:dyDescent="0.25">
      <c r="A131" s="4" t="s">
        <v>265</v>
      </c>
      <c r="B131" s="4" t="s">
        <v>266</v>
      </c>
      <c r="C131" s="74">
        <v>7022</v>
      </c>
      <c r="D131" s="4" t="s">
        <v>9</v>
      </c>
      <c r="E131" s="4">
        <v>226.5</v>
      </c>
      <c r="F131" s="4" t="s">
        <v>111</v>
      </c>
      <c r="G131" s="4" t="s">
        <v>112</v>
      </c>
    </row>
    <row r="132" spans="1:7" x14ac:dyDescent="0.25">
      <c r="A132" s="4" t="s">
        <v>267</v>
      </c>
      <c r="B132" s="4" t="s">
        <v>268</v>
      </c>
      <c r="C132" s="74">
        <v>10721</v>
      </c>
      <c r="D132" s="4" t="s">
        <v>25</v>
      </c>
      <c r="E132" s="4">
        <v>595.6</v>
      </c>
      <c r="F132" s="4" t="s">
        <v>111</v>
      </c>
      <c r="G132" s="4" t="s">
        <v>112</v>
      </c>
    </row>
    <row r="133" spans="1:7" x14ac:dyDescent="0.25">
      <c r="A133" s="4" t="s">
        <v>269</v>
      </c>
      <c r="B133" s="4" t="s">
        <v>270</v>
      </c>
      <c r="C133" s="74">
        <v>5584</v>
      </c>
      <c r="D133" s="4" t="s">
        <v>9</v>
      </c>
      <c r="E133" s="4">
        <v>186.1</v>
      </c>
      <c r="F133" s="4" t="s">
        <v>111</v>
      </c>
      <c r="G133" s="4" t="s">
        <v>112</v>
      </c>
    </row>
    <row r="134" spans="1:7" x14ac:dyDescent="0.25">
      <c r="A134" s="4" t="s">
        <v>271</v>
      </c>
      <c r="B134" s="4" t="s">
        <v>272</v>
      </c>
      <c r="C134" s="74">
        <v>2376</v>
      </c>
      <c r="D134" s="4" t="s">
        <v>9</v>
      </c>
      <c r="E134" s="4">
        <v>216</v>
      </c>
      <c r="F134" s="4" t="s">
        <v>111</v>
      </c>
      <c r="G134" s="4" t="s">
        <v>112</v>
      </c>
    </row>
    <row r="135" spans="1:7" x14ac:dyDescent="0.25">
      <c r="A135" s="4" t="s">
        <v>273</v>
      </c>
      <c r="B135" s="4" t="s">
        <v>274</v>
      </c>
      <c r="C135" s="74">
        <v>10963</v>
      </c>
      <c r="D135" s="4" t="s">
        <v>25</v>
      </c>
      <c r="E135" s="4">
        <v>156.6</v>
      </c>
      <c r="F135" s="4" t="s">
        <v>111</v>
      </c>
      <c r="G135" s="4" t="s">
        <v>112</v>
      </c>
    </row>
    <row r="136" spans="1:7" x14ac:dyDescent="0.25">
      <c r="A136" s="4" t="s">
        <v>275</v>
      </c>
      <c r="B136" s="4" t="s">
        <v>276</v>
      </c>
      <c r="C136" s="74">
        <v>1023</v>
      </c>
      <c r="D136" s="4" t="s">
        <v>9</v>
      </c>
      <c r="E136" s="4">
        <v>18.899999999999999</v>
      </c>
      <c r="F136" s="4" t="s">
        <v>111</v>
      </c>
      <c r="G136" s="4" t="s">
        <v>112</v>
      </c>
    </row>
    <row r="137" spans="1:7" x14ac:dyDescent="0.25">
      <c r="A137" s="4" t="s">
        <v>277</v>
      </c>
      <c r="B137" s="4" t="s">
        <v>278</v>
      </c>
      <c r="C137" s="74">
        <v>8876</v>
      </c>
      <c r="D137" s="4" t="s">
        <v>9</v>
      </c>
      <c r="E137" s="4">
        <v>355</v>
      </c>
      <c r="F137" s="4" t="s">
        <v>111</v>
      </c>
      <c r="G137" s="4" t="s">
        <v>112</v>
      </c>
    </row>
    <row r="138" spans="1:7" x14ac:dyDescent="0.25">
      <c r="A138" s="4" t="s">
        <v>279</v>
      </c>
      <c r="B138" s="4" t="s">
        <v>280</v>
      </c>
      <c r="C138" s="74">
        <v>8352</v>
      </c>
      <c r="D138" s="4" t="s">
        <v>9</v>
      </c>
      <c r="E138" s="4">
        <v>397.7</v>
      </c>
      <c r="F138" s="4" t="s">
        <v>111</v>
      </c>
      <c r="G138" s="4" t="s">
        <v>112</v>
      </c>
    </row>
    <row r="139" spans="1:7" x14ac:dyDescent="0.25">
      <c r="A139" s="4" t="s">
        <v>281</v>
      </c>
      <c r="B139" s="4" t="s">
        <v>282</v>
      </c>
      <c r="C139" s="74">
        <v>5278</v>
      </c>
      <c r="D139" s="4" t="s">
        <v>9</v>
      </c>
      <c r="E139" s="4">
        <v>203</v>
      </c>
      <c r="F139" s="4" t="s">
        <v>111</v>
      </c>
      <c r="G139" s="4" t="s">
        <v>112</v>
      </c>
    </row>
    <row r="140" spans="1:7" x14ac:dyDescent="0.25">
      <c r="A140" s="4" t="s">
        <v>283</v>
      </c>
      <c r="B140" s="4" t="s">
        <v>284</v>
      </c>
      <c r="C140" s="74">
        <v>1701</v>
      </c>
      <c r="D140" s="4" t="s">
        <v>9</v>
      </c>
      <c r="E140" s="4">
        <v>106.3</v>
      </c>
      <c r="F140" s="4" t="s">
        <v>111</v>
      </c>
      <c r="G140" s="4" t="s">
        <v>112</v>
      </c>
    </row>
    <row r="141" spans="1:7" x14ac:dyDescent="0.25">
      <c r="A141" s="4" t="s">
        <v>285</v>
      </c>
      <c r="B141" s="4" t="s">
        <v>286</v>
      </c>
      <c r="C141" s="74">
        <v>34089</v>
      </c>
      <c r="D141" s="4" t="s">
        <v>25</v>
      </c>
      <c r="E141" s="4">
        <v>921.3</v>
      </c>
      <c r="F141" s="4" t="s">
        <v>111</v>
      </c>
      <c r="G141" s="4" t="s">
        <v>112</v>
      </c>
    </row>
    <row r="142" spans="1:7" x14ac:dyDescent="0.25">
      <c r="A142" s="4" t="s">
        <v>287</v>
      </c>
      <c r="B142" s="4" t="s">
        <v>288</v>
      </c>
      <c r="C142" s="74">
        <v>3631</v>
      </c>
      <c r="D142" s="4" t="s">
        <v>9</v>
      </c>
      <c r="E142" s="4">
        <v>279.3</v>
      </c>
      <c r="F142" s="4" t="s">
        <v>111</v>
      </c>
      <c r="G142" s="4" t="s">
        <v>112</v>
      </c>
    </row>
    <row r="143" spans="1:7" x14ac:dyDescent="0.25">
      <c r="A143" s="4" t="s">
        <v>289</v>
      </c>
      <c r="B143" s="4" t="s">
        <v>290</v>
      </c>
      <c r="C143" s="74">
        <v>6615</v>
      </c>
      <c r="D143" s="4" t="s">
        <v>9</v>
      </c>
      <c r="E143" s="4">
        <v>2205</v>
      </c>
      <c r="F143" s="4" t="s">
        <v>111</v>
      </c>
      <c r="G143" s="4" t="s">
        <v>112</v>
      </c>
    </row>
    <row r="144" spans="1:7" x14ac:dyDescent="0.25">
      <c r="A144" s="4" t="s">
        <v>291</v>
      </c>
      <c r="B144" s="4" t="s">
        <v>292</v>
      </c>
      <c r="C144" s="74">
        <v>1570</v>
      </c>
      <c r="D144" s="4" t="s">
        <v>9</v>
      </c>
      <c r="E144" s="4">
        <v>523.29999999999995</v>
      </c>
      <c r="F144" s="4" t="s">
        <v>293</v>
      </c>
      <c r="G144" s="4" t="s">
        <v>294</v>
      </c>
    </row>
    <row r="145" spans="1:7" x14ac:dyDescent="0.25">
      <c r="A145" s="4" t="s">
        <v>296</v>
      </c>
      <c r="B145" s="4" t="s">
        <v>297</v>
      </c>
      <c r="C145" s="74">
        <v>2099</v>
      </c>
      <c r="D145" s="4" t="s">
        <v>9</v>
      </c>
      <c r="E145" s="4">
        <v>419.8</v>
      </c>
      <c r="F145" s="4" t="s">
        <v>293</v>
      </c>
      <c r="G145" s="4" t="s">
        <v>294</v>
      </c>
    </row>
    <row r="146" spans="1:7" x14ac:dyDescent="0.25">
      <c r="A146" s="4" t="s">
        <v>298</v>
      </c>
      <c r="B146" s="4" t="s">
        <v>299</v>
      </c>
      <c r="C146" s="74">
        <v>3144</v>
      </c>
      <c r="D146" s="4" t="s">
        <v>9</v>
      </c>
      <c r="E146" s="4">
        <v>285.8</v>
      </c>
      <c r="F146" s="4" t="s">
        <v>293</v>
      </c>
      <c r="G146" s="4" t="s">
        <v>294</v>
      </c>
    </row>
    <row r="147" spans="1:7" x14ac:dyDescent="0.25">
      <c r="A147" s="4" t="s">
        <v>300</v>
      </c>
      <c r="B147" s="4" t="s">
        <v>301</v>
      </c>
      <c r="C147" s="74">
        <v>5610</v>
      </c>
      <c r="D147" s="4" t="s">
        <v>9</v>
      </c>
      <c r="E147" s="4">
        <v>801.4</v>
      </c>
      <c r="F147" s="4" t="s">
        <v>293</v>
      </c>
      <c r="G147" s="4" t="s">
        <v>294</v>
      </c>
    </row>
    <row r="148" spans="1:7" x14ac:dyDescent="0.25">
      <c r="A148" s="4" t="s">
        <v>302</v>
      </c>
      <c r="B148" s="4" t="s">
        <v>303</v>
      </c>
      <c r="C148" s="74">
        <v>1843</v>
      </c>
      <c r="D148" s="4" t="s">
        <v>9</v>
      </c>
      <c r="E148" s="4">
        <v>307.2</v>
      </c>
      <c r="F148" s="4" t="s">
        <v>293</v>
      </c>
      <c r="G148" s="4" t="s">
        <v>294</v>
      </c>
    </row>
    <row r="149" spans="1:7" x14ac:dyDescent="0.25">
      <c r="A149" s="4" t="s">
        <v>304</v>
      </c>
      <c r="B149" s="4" t="s">
        <v>305</v>
      </c>
      <c r="C149" s="74">
        <v>5607</v>
      </c>
      <c r="D149" s="4" t="s">
        <v>9</v>
      </c>
      <c r="E149" s="4">
        <v>151.5</v>
      </c>
      <c r="F149" s="4" t="s">
        <v>293</v>
      </c>
      <c r="G149" s="4" t="s">
        <v>294</v>
      </c>
    </row>
    <row r="150" spans="1:7" x14ac:dyDescent="0.25">
      <c r="A150" s="4" t="s">
        <v>306</v>
      </c>
      <c r="B150" s="4" t="s">
        <v>307</v>
      </c>
      <c r="C150" s="74">
        <v>3823</v>
      </c>
      <c r="D150" s="4" t="s">
        <v>9</v>
      </c>
      <c r="E150" s="4">
        <v>637.20000000000005</v>
      </c>
      <c r="F150" s="4" t="s">
        <v>293</v>
      </c>
      <c r="G150" s="4" t="s">
        <v>294</v>
      </c>
    </row>
    <row r="151" spans="1:7" x14ac:dyDescent="0.25">
      <c r="A151" s="4" t="s">
        <v>308</v>
      </c>
      <c r="B151" s="4" t="s">
        <v>309</v>
      </c>
      <c r="C151" s="74">
        <v>106260</v>
      </c>
      <c r="D151" s="4" t="s">
        <v>60</v>
      </c>
      <c r="E151" s="4">
        <v>4086.9</v>
      </c>
      <c r="F151" s="4" t="s">
        <v>293</v>
      </c>
      <c r="G151" s="4" t="s">
        <v>294</v>
      </c>
    </row>
    <row r="152" spans="1:7" x14ac:dyDescent="0.25">
      <c r="A152" s="4" t="s">
        <v>310</v>
      </c>
      <c r="B152" s="4" t="s">
        <v>311</v>
      </c>
      <c r="C152" s="74">
        <v>1947</v>
      </c>
      <c r="D152" s="4" t="s">
        <v>9</v>
      </c>
      <c r="E152" s="4">
        <v>324.5</v>
      </c>
      <c r="F152" s="4" t="s">
        <v>293</v>
      </c>
      <c r="G152" s="4" t="s">
        <v>294</v>
      </c>
    </row>
    <row r="153" spans="1:7" x14ac:dyDescent="0.25">
      <c r="A153" s="4" t="s">
        <v>312</v>
      </c>
      <c r="B153" s="4" t="s">
        <v>313</v>
      </c>
      <c r="C153" s="74">
        <v>1690</v>
      </c>
      <c r="D153" s="4" t="s">
        <v>9</v>
      </c>
      <c r="E153" s="4">
        <v>563.29999999999995</v>
      </c>
      <c r="F153" s="4" t="s">
        <v>293</v>
      </c>
      <c r="G153" s="4" t="s">
        <v>294</v>
      </c>
    </row>
    <row r="154" spans="1:7" x14ac:dyDescent="0.25">
      <c r="A154" s="4" t="s">
        <v>314</v>
      </c>
      <c r="B154" s="4" t="s">
        <v>315</v>
      </c>
      <c r="C154" s="74">
        <v>2401</v>
      </c>
      <c r="D154" s="4" t="s">
        <v>9</v>
      </c>
      <c r="E154" s="4">
        <v>400.2</v>
      </c>
      <c r="F154" s="4" t="s">
        <v>293</v>
      </c>
      <c r="G154" s="4" t="s">
        <v>294</v>
      </c>
    </row>
    <row r="155" spans="1:7" x14ac:dyDescent="0.25">
      <c r="A155" s="4" t="s">
        <v>316</v>
      </c>
      <c r="B155" s="4" t="s">
        <v>317</v>
      </c>
      <c r="C155" s="74">
        <v>2371</v>
      </c>
      <c r="D155" s="4" t="s">
        <v>9</v>
      </c>
      <c r="E155" s="4">
        <v>296.39999999999998</v>
      </c>
      <c r="F155" s="4" t="s">
        <v>293</v>
      </c>
      <c r="G155" s="4" t="s">
        <v>294</v>
      </c>
    </row>
    <row r="156" spans="1:7" x14ac:dyDescent="0.25">
      <c r="A156" s="4" t="s">
        <v>318</v>
      </c>
      <c r="B156" s="4" t="s">
        <v>319</v>
      </c>
      <c r="C156" s="74">
        <v>6513</v>
      </c>
      <c r="D156" s="4" t="s">
        <v>9</v>
      </c>
      <c r="E156" s="4">
        <v>930.4</v>
      </c>
      <c r="F156" s="4" t="s">
        <v>293</v>
      </c>
      <c r="G156" s="4" t="s">
        <v>294</v>
      </c>
    </row>
    <row r="157" spans="1:7" x14ac:dyDescent="0.25">
      <c r="A157" s="4" t="s">
        <v>320</v>
      </c>
      <c r="B157" s="4" t="s">
        <v>321</v>
      </c>
      <c r="C157" s="74">
        <v>4829</v>
      </c>
      <c r="D157" s="4" t="s">
        <v>9</v>
      </c>
      <c r="E157" s="4">
        <v>1609.7</v>
      </c>
      <c r="F157" s="4" t="s">
        <v>293</v>
      </c>
      <c r="G157" s="4" t="s">
        <v>294</v>
      </c>
    </row>
    <row r="158" spans="1:7" x14ac:dyDescent="0.25">
      <c r="A158" s="4" t="s">
        <v>322</v>
      </c>
      <c r="B158" s="4" t="s">
        <v>323</v>
      </c>
      <c r="C158" s="74">
        <v>2060</v>
      </c>
      <c r="D158" s="4" t="s">
        <v>9</v>
      </c>
      <c r="E158" s="4">
        <v>1030</v>
      </c>
      <c r="F158" s="4" t="s">
        <v>293</v>
      </c>
      <c r="G158" s="4" t="s">
        <v>294</v>
      </c>
    </row>
    <row r="159" spans="1:7" x14ac:dyDescent="0.25">
      <c r="A159" s="4" t="s">
        <v>324</v>
      </c>
      <c r="B159" s="4" t="s">
        <v>325</v>
      </c>
      <c r="C159" s="74">
        <v>3222</v>
      </c>
      <c r="D159" s="4" t="s">
        <v>9</v>
      </c>
      <c r="E159" s="4">
        <v>805.5</v>
      </c>
      <c r="F159" s="4" t="s">
        <v>293</v>
      </c>
      <c r="G159" s="4" t="s">
        <v>294</v>
      </c>
    </row>
    <row r="160" spans="1:7" x14ac:dyDescent="0.25">
      <c r="A160" s="4" t="s">
        <v>326</v>
      </c>
      <c r="B160" s="4" t="s">
        <v>327</v>
      </c>
      <c r="C160" s="74">
        <v>1636</v>
      </c>
      <c r="D160" s="4" t="s">
        <v>9</v>
      </c>
      <c r="E160" s="4">
        <v>1636</v>
      </c>
      <c r="F160" s="4" t="s">
        <v>293</v>
      </c>
      <c r="G160" s="4" t="s">
        <v>294</v>
      </c>
    </row>
    <row r="161" spans="1:7" x14ac:dyDescent="0.25">
      <c r="A161" s="4" t="s">
        <v>328</v>
      </c>
      <c r="B161" s="4" t="s">
        <v>329</v>
      </c>
      <c r="C161" s="74">
        <v>1580</v>
      </c>
      <c r="D161" s="4" t="s">
        <v>9</v>
      </c>
      <c r="E161" s="4">
        <v>316</v>
      </c>
      <c r="F161" s="4" t="s">
        <v>293</v>
      </c>
      <c r="G161" s="4" t="s">
        <v>294</v>
      </c>
    </row>
    <row r="162" spans="1:7" x14ac:dyDescent="0.25">
      <c r="A162" s="4" t="s">
        <v>330</v>
      </c>
      <c r="B162" s="4" t="s">
        <v>331</v>
      </c>
      <c r="C162" s="74">
        <v>4744</v>
      </c>
      <c r="D162" s="4" t="s">
        <v>9</v>
      </c>
      <c r="E162" s="4">
        <v>677.7</v>
      </c>
      <c r="F162" s="4" t="s">
        <v>293</v>
      </c>
      <c r="G162" s="4" t="s">
        <v>294</v>
      </c>
    </row>
    <row r="163" spans="1:7" x14ac:dyDescent="0.25">
      <c r="A163" s="4" t="s">
        <v>332</v>
      </c>
      <c r="B163" s="4" t="s">
        <v>333</v>
      </c>
      <c r="C163" s="74">
        <v>850</v>
      </c>
      <c r="D163" s="4" t="s">
        <v>12</v>
      </c>
      <c r="E163" s="4">
        <v>121.4</v>
      </c>
      <c r="F163" s="4" t="s">
        <v>293</v>
      </c>
      <c r="G163" s="4" t="s">
        <v>294</v>
      </c>
    </row>
    <row r="164" spans="1:7" x14ac:dyDescent="0.25">
      <c r="A164" s="4" t="s">
        <v>334</v>
      </c>
      <c r="B164" s="4" t="s">
        <v>335</v>
      </c>
      <c r="C164" s="74">
        <v>854</v>
      </c>
      <c r="D164" s="4" t="s">
        <v>12</v>
      </c>
      <c r="E164" s="4">
        <v>142.30000000000001</v>
      </c>
      <c r="F164" s="4" t="s">
        <v>293</v>
      </c>
      <c r="G164" s="4" t="s">
        <v>294</v>
      </c>
    </row>
    <row r="165" spans="1:7" x14ac:dyDescent="0.25">
      <c r="A165" s="4" t="s">
        <v>336</v>
      </c>
      <c r="B165" s="4" t="s">
        <v>337</v>
      </c>
      <c r="C165" s="74">
        <v>5000</v>
      </c>
      <c r="D165" s="4" t="s">
        <v>9</v>
      </c>
      <c r="E165" s="4">
        <v>1000</v>
      </c>
      <c r="F165" s="4" t="s">
        <v>293</v>
      </c>
      <c r="G165" s="4" t="s">
        <v>294</v>
      </c>
    </row>
    <row r="166" spans="1:7" x14ac:dyDescent="0.25">
      <c r="A166" s="4" t="s">
        <v>338</v>
      </c>
      <c r="B166" s="4" t="s">
        <v>339</v>
      </c>
      <c r="C166" s="74">
        <v>874</v>
      </c>
      <c r="D166" s="4" t="s">
        <v>12</v>
      </c>
      <c r="E166" s="4">
        <v>218.5</v>
      </c>
      <c r="F166" s="4" t="s">
        <v>293</v>
      </c>
      <c r="G166" s="4" t="s">
        <v>294</v>
      </c>
    </row>
    <row r="167" spans="1:7" x14ac:dyDescent="0.25">
      <c r="A167" s="4" t="s">
        <v>340</v>
      </c>
      <c r="B167" s="4" t="s">
        <v>341</v>
      </c>
      <c r="C167" s="74">
        <v>3019</v>
      </c>
      <c r="D167" s="4" t="s">
        <v>9</v>
      </c>
      <c r="E167" s="4">
        <v>377.4</v>
      </c>
      <c r="F167" s="4" t="s">
        <v>293</v>
      </c>
      <c r="G167" s="4" t="s">
        <v>294</v>
      </c>
    </row>
    <row r="168" spans="1:7" x14ac:dyDescent="0.25">
      <c r="A168" s="4" t="s">
        <v>342</v>
      </c>
      <c r="B168" s="4" t="s">
        <v>343</v>
      </c>
      <c r="C168" s="74">
        <v>22460</v>
      </c>
      <c r="D168" s="4" t="s">
        <v>25</v>
      </c>
      <c r="E168" s="4">
        <v>2041.8</v>
      </c>
      <c r="F168" s="4" t="s">
        <v>293</v>
      </c>
      <c r="G168" s="4" t="s">
        <v>294</v>
      </c>
    </row>
    <row r="169" spans="1:7" x14ac:dyDescent="0.25">
      <c r="A169" s="4" t="s">
        <v>344</v>
      </c>
      <c r="B169" s="4" t="s">
        <v>345</v>
      </c>
      <c r="C169" s="74">
        <v>361</v>
      </c>
      <c r="D169" s="4" t="s">
        <v>12</v>
      </c>
      <c r="E169" s="4">
        <v>180.5</v>
      </c>
      <c r="F169" s="4" t="s">
        <v>293</v>
      </c>
      <c r="G169" s="4" t="s">
        <v>294</v>
      </c>
    </row>
    <row r="170" spans="1:7" x14ac:dyDescent="0.25">
      <c r="A170" s="4" t="s">
        <v>346</v>
      </c>
      <c r="B170" s="4" t="s">
        <v>347</v>
      </c>
      <c r="C170" s="74">
        <v>11562</v>
      </c>
      <c r="D170" s="4" t="s">
        <v>25</v>
      </c>
      <c r="E170" s="4">
        <v>1284.7</v>
      </c>
      <c r="F170" s="4" t="s">
        <v>293</v>
      </c>
      <c r="G170" s="4" t="s">
        <v>294</v>
      </c>
    </row>
    <row r="171" spans="1:7" x14ac:dyDescent="0.25">
      <c r="A171" s="4" t="s">
        <v>348</v>
      </c>
      <c r="B171" s="4" t="s">
        <v>349</v>
      </c>
      <c r="C171" s="74">
        <v>2394</v>
      </c>
      <c r="D171" s="4" t="s">
        <v>9</v>
      </c>
      <c r="E171" s="4">
        <v>478.8</v>
      </c>
      <c r="F171" s="4" t="s">
        <v>293</v>
      </c>
      <c r="G171" s="4" t="s">
        <v>294</v>
      </c>
    </row>
    <row r="172" spans="1:7" x14ac:dyDescent="0.25">
      <c r="A172" s="4" t="s">
        <v>350</v>
      </c>
      <c r="B172" s="4" t="s">
        <v>351</v>
      </c>
      <c r="C172" s="74">
        <v>2788</v>
      </c>
      <c r="D172" s="4" t="s">
        <v>9</v>
      </c>
      <c r="E172" s="4">
        <v>464.7</v>
      </c>
      <c r="F172" s="4" t="s">
        <v>293</v>
      </c>
      <c r="G172" s="4" t="s">
        <v>294</v>
      </c>
    </row>
    <row r="173" spans="1:7" x14ac:dyDescent="0.25">
      <c r="A173" s="4" t="s">
        <v>352</v>
      </c>
      <c r="B173" s="4" t="s">
        <v>353</v>
      </c>
      <c r="C173" s="74">
        <v>2180</v>
      </c>
      <c r="D173" s="4" t="s">
        <v>9</v>
      </c>
      <c r="E173" s="4">
        <v>242.2</v>
      </c>
      <c r="F173" s="4" t="s">
        <v>293</v>
      </c>
      <c r="G173" s="4" t="s">
        <v>294</v>
      </c>
    </row>
    <row r="174" spans="1:7" x14ac:dyDescent="0.25">
      <c r="A174" s="4" t="s">
        <v>354</v>
      </c>
      <c r="B174" s="4" t="s">
        <v>355</v>
      </c>
      <c r="C174" s="74">
        <v>9719</v>
      </c>
      <c r="D174" s="4" t="s">
        <v>9</v>
      </c>
      <c r="E174" s="4">
        <v>1079.9000000000001</v>
      </c>
      <c r="F174" s="4" t="s">
        <v>293</v>
      </c>
      <c r="G174" s="4" t="s">
        <v>294</v>
      </c>
    </row>
    <row r="175" spans="1:7" x14ac:dyDescent="0.25">
      <c r="A175" s="4" t="s">
        <v>356</v>
      </c>
      <c r="B175" s="4" t="s">
        <v>357</v>
      </c>
      <c r="C175" s="74">
        <v>1489</v>
      </c>
      <c r="D175" s="4" t="s">
        <v>9</v>
      </c>
      <c r="E175" s="4">
        <v>372.3</v>
      </c>
      <c r="F175" s="4" t="s">
        <v>293</v>
      </c>
      <c r="G175" s="4" t="s">
        <v>294</v>
      </c>
    </row>
    <row r="176" spans="1:7" x14ac:dyDescent="0.25">
      <c r="A176" s="4" t="s">
        <v>358</v>
      </c>
      <c r="B176" s="4" t="s">
        <v>359</v>
      </c>
      <c r="C176" s="74">
        <v>9177</v>
      </c>
      <c r="D176" s="4" t="s">
        <v>9</v>
      </c>
      <c r="E176" s="4">
        <v>917.7</v>
      </c>
      <c r="F176" s="4" t="s">
        <v>293</v>
      </c>
      <c r="G176" s="4" t="s">
        <v>294</v>
      </c>
    </row>
    <row r="177" spans="1:7" x14ac:dyDescent="0.25">
      <c r="A177" s="4" t="s">
        <v>360</v>
      </c>
      <c r="B177" s="4" t="s">
        <v>361</v>
      </c>
      <c r="C177" s="74">
        <v>476</v>
      </c>
      <c r="D177" s="4" t="s">
        <v>12</v>
      </c>
      <c r="E177" s="4">
        <v>158.69999999999999</v>
      </c>
      <c r="F177" s="4" t="s">
        <v>293</v>
      </c>
      <c r="G177" s="4" t="s">
        <v>294</v>
      </c>
    </row>
    <row r="178" spans="1:7" x14ac:dyDescent="0.25">
      <c r="A178" s="4" t="s">
        <v>362</v>
      </c>
      <c r="B178" s="4" t="s">
        <v>363</v>
      </c>
      <c r="C178" s="74">
        <v>869</v>
      </c>
      <c r="D178" s="4" t="s">
        <v>12</v>
      </c>
      <c r="E178" s="4">
        <v>289.7</v>
      </c>
      <c r="F178" s="4" t="s">
        <v>293</v>
      </c>
      <c r="G178" s="4" t="s">
        <v>294</v>
      </c>
    </row>
    <row r="179" spans="1:7" x14ac:dyDescent="0.25">
      <c r="A179" s="4" t="s">
        <v>364</v>
      </c>
      <c r="B179" s="4" t="s">
        <v>365</v>
      </c>
      <c r="C179" s="74">
        <v>567</v>
      </c>
      <c r="D179" s="4" t="s">
        <v>12</v>
      </c>
      <c r="E179" s="4">
        <v>141.80000000000001</v>
      </c>
      <c r="F179" s="4" t="s">
        <v>293</v>
      </c>
      <c r="G179" s="4" t="s">
        <v>294</v>
      </c>
    </row>
    <row r="180" spans="1:7" x14ac:dyDescent="0.25">
      <c r="A180" s="4" t="s">
        <v>366</v>
      </c>
      <c r="B180" s="4" t="s">
        <v>367</v>
      </c>
      <c r="C180" s="74">
        <v>2404</v>
      </c>
      <c r="D180" s="4" t="s">
        <v>9</v>
      </c>
      <c r="E180" s="4">
        <v>104.5</v>
      </c>
      <c r="F180" s="4" t="s">
        <v>293</v>
      </c>
      <c r="G180" s="4" t="s">
        <v>294</v>
      </c>
    </row>
    <row r="181" spans="1:7" x14ac:dyDescent="0.25">
      <c r="A181" s="4" t="s">
        <v>368</v>
      </c>
      <c r="B181" s="4" t="s">
        <v>369</v>
      </c>
      <c r="C181" s="74">
        <v>538</v>
      </c>
      <c r="D181" s="4" t="s">
        <v>12</v>
      </c>
      <c r="E181" s="4">
        <v>76.900000000000006</v>
      </c>
      <c r="F181" s="4" t="s">
        <v>293</v>
      </c>
      <c r="G181" s="4" t="s">
        <v>294</v>
      </c>
    </row>
    <row r="182" spans="1:7" x14ac:dyDescent="0.25">
      <c r="A182" s="4" t="s">
        <v>370</v>
      </c>
      <c r="B182" s="4" t="s">
        <v>371</v>
      </c>
      <c r="C182" s="74">
        <v>1802</v>
      </c>
      <c r="D182" s="4" t="s">
        <v>9</v>
      </c>
      <c r="E182" s="4">
        <v>450.5</v>
      </c>
      <c r="F182" s="4" t="s">
        <v>293</v>
      </c>
      <c r="G182" s="4" t="s">
        <v>294</v>
      </c>
    </row>
    <row r="183" spans="1:7" x14ac:dyDescent="0.25">
      <c r="A183" s="4" t="s">
        <v>372</v>
      </c>
      <c r="B183" s="4" t="s">
        <v>373</v>
      </c>
      <c r="C183" s="74">
        <v>873</v>
      </c>
      <c r="D183" s="4" t="s">
        <v>12</v>
      </c>
      <c r="E183" s="4">
        <v>291</v>
      </c>
      <c r="F183" s="4" t="s">
        <v>293</v>
      </c>
      <c r="G183" s="4" t="s">
        <v>294</v>
      </c>
    </row>
    <row r="184" spans="1:7" x14ac:dyDescent="0.25">
      <c r="A184" s="4" t="s">
        <v>374</v>
      </c>
      <c r="B184" s="4" t="s">
        <v>375</v>
      </c>
      <c r="C184" s="74">
        <v>2493</v>
      </c>
      <c r="D184" s="4" t="s">
        <v>9</v>
      </c>
      <c r="E184" s="4">
        <v>311.60000000000002</v>
      </c>
      <c r="F184" s="4" t="s">
        <v>293</v>
      </c>
      <c r="G184" s="4" t="s">
        <v>294</v>
      </c>
    </row>
    <row r="185" spans="1:7" x14ac:dyDescent="0.25">
      <c r="A185" s="4" t="s">
        <v>376</v>
      </c>
      <c r="B185" s="4" t="s">
        <v>377</v>
      </c>
      <c r="C185" s="74">
        <v>2358</v>
      </c>
      <c r="D185" s="4" t="s">
        <v>9</v>
      </c>
      <c r="E185" s="4">
        <v>786</v>
      </c>
      <c r="F185" s="4" t="s">
        <v>293</v>
      </c>
      <c r="G185" s="4" t="s">
        <v>294</v>
      </c>
    </row>
    <row r="186" spans="1:7" x14ac:dyDescent="0.25">
      <c r="A186" s="4" t="s">
        <v>378</v>
      </c>
      <c r="B186" s="4" t="s">
        <v>379</v>
      </c>
      <c r="C186" s="74">
        <v>1909</v>
      </c>
      <c r="D186" s="4" t="s">
        <v>9</v>
      </c>
      <c r="E186" s="4">
        <v>238.6</v>
      </c>
      <c r="F186" s="4" t="s">
        <v>293</v>
      </c>
      <c r="G186" s="4" t="s">
        <v>294</v>
      </c>
    </row>
    <row r="187" spans="1:7" x14ac:dyDescent="0.25">
      <c r="A187" s="4" t="s">
        <v>380</v>
      </c>
      <c r="B187" s="4" t="s">
        <v>381</v>
      </c>
      <c r="C187" s="74">
        <v>2119</v>
      </c>
      <c r="D187" s="4" t="s">
        <v>9</v>
      </c>
      <c r="E187" s="4">
        <v>423.8</v>
      </c>
      <c r="F187" s="4" t="s">
        <v>293</v>
      </c>
      <c r="G187" s="4" t="s">
        <v>294</v>
      </c>
    </row>
    <row r="188" spans="1:7" x14ac:dyDescent="0.25">
      <c r="A188" s="4" t="s">
        <v>382</v>
      </c>
      <c r="B188" s="4" t="s">
        <v>383</v>
      </c>
      <c r="C188" s="74">
        <v>1434</v>
      </c>
      <c r="D188" s="4" t="s">
        <v>9</v>
      </c>
      <c r="E188" s="4">
        <v>179.3</v>
      </c>
      <c r="F188" s="4" t="s">
        <v>293</v>
      </c>
      <c r="G188" s="4" t="s">
        <v>294</v>
      </c>
    </row>
    <row r="189" spans="1:7" x14ac:dyDescent="0.25">
      <c r="A189" s="4" t="s">
        <v>384</v>
      </c>
      <c r="B189" s="4" t="s">
        <v>385</v>
      </c>
      <c r="C189" s="74">
        <v>164</v>
      </c>
      <c r="D189" s="4" t="s">
        <v>12</v>
      </c>
      <c r="E189" s="4">
        <v>41</v>
      </c>
      <c r="F189" s="4" t="s">
        <v>293</v>
      </c>
      <c r="G189" s="4" t="s">
        <v>294</v>
      </c>
    </row>
    <row r="190" spans="1:7" x14ac:dyDescent="0.25">
      <c r="A190" s="4" t="s">
        <v>386</v>
      </c>
      <c r="B190" s="4" t="s">
        <v>387</v>
      </c>
      <c r="C190" s="74">
        <v>1021</v>
      </c>
      <c r="D190" s="4" t="s">
        <v>9</v>
      </c>
      <c r="E190" s="4">
        <v>510.5</v>
      </c>
      <c r="F190" s="4" t="s">
        <v>293</v>
      </c>
      <c r="G190" s="4" t="s">
        <v>294</v>
      </c>
    </row>
    <row r="191" spans="1:7" x14ac:dyDescent="0.25">
      <c r="A191" s="4" t="s">
        <v>388</v>
      </c>
      <c r="B191" s="4" t="s">
        <v>389</v>
      </c>
      <c r="C191" s="74">
        <v>5451</v>
      </c>
      <c r="D191" s="4" t="s">
        <v>9</v>
      </c>
      <c r="E191" s="4">
        <v>320.60000000000002</v>
      </c>
      <c r="F191" s="4" t="s">
        <v>293</v>
      </c>
      <c r="G191" s="4" t="s">
        <v>294</v>
      </c>
    </row>
    <row r="192" spans="1:7" x14ac:dyDescent="0.25">
      <c r="A192" s="4" t="s">
        <v>390</v>
      </c>
      <c r="B192" s="4" t="s">
        <v>391</v>
      </c>
      <c r="C192" s="74">
        <v>3498</v>
      </c>
      <c r="D192" s="4" t="s">
        <v>9</v>
      </c>
      <c r="E192" s="4">
        <v>349.8</v>
      </c>
      <c r="F192" s="4" t="s">
        <v>293</v>
      </c>
      <c r="G192" s="4" t="s">
        <v>294</v>
      </c>
    </row>
    <row r="193" spans="1:7" x14ac:dyDescent="0.25">
      <c r="A193" s="4" t="s">
        <v>392</v>
      </c>
      <c r="B193" s="4" t="s">
        <v>393</v>
      </c>
      <c r="C193" s="74">
        <v>724</v>
      </c>
      <c r="D193" s="4" t="s">
        <v>12</v>
      </c>
      <c r="E193" s="4">
        <v>181</v>
      </c>
      <c r="F193" s="4" t="s">
        <v>293</v>
      </c>
      <c r="G193" s="4" t="s">
        <v>294</v>
      </c>
    </row>
    <row r="194" spans="1:7" x14ac:dyDescent="0.25">
      <c r="A194" s="4" t="s">
        <v>394</v>
      </c>
      <c r="B194" s="4" t="s">
        <v>395</v>
      </c>
      <c r="C194" s="74">
        <v>1184</v>
      </c>
      <c r="D194" s="4" t="s">
        <v>9</v>
      </c>
      <c r="E194" s="4">
        <v>197.3</v>
      </c>
      <c r="F194" s="4" t="s">
        <v>396</v>
      </c>
      <c r="G194" s="4" t="s">
        <v>397</v>
      </c>
    </row>
    <row r="195" spans="1:7" x14ac:dyDescent="0.25">
      <c r="A195" s="4" t="s">
        <v>398</v>
      </c>
      <c r="B195" s="4" t="s">
        <v>399</v>
      </c>
      <c r="C195" s="74">
        <v>1092</v>
      </c>
      <c r="D195" s="4" t="s">
        <v>9</v>
      </c>
      <c r="E195" s="4">
        <v>156</v>
      </c>
      <c r="F195" s="4" t="s">
        <v>396</v>
      </c>
      <c r="G195" s="4" t="s">
        <v>397</v>
      </c>
    </row>
    <row r="196" spans="1:7" x14ac:dyDescent="0.25">
      <c r="A196" s="4" t="s">
        <v>400</v>
      </c>
      <c r="B196" s="4" t="s">
        <v>401</v>
      </c>
      <c r="C196" s="74">
        <v>885</v>
      </c>
      <c r="D196" s="4" t="s">
        <v>12</v>
      </c>
      <c r="E196" s="4">
        <v>147.5</v>
      </c>
      <c r="F196" s="4" t="s">
        <v>396</v>
      </c>
      <c r="G196" s="4" t="s">
        <v>397</v>
      </c>
    </row>
    <row r="197" spans="1:7" x14ac:dyDescent="0.25">
      <c r="A197" s="4" t="s">
        <v>402</v>
      </c>
      <c r="B197" s="4" t="s">
        <v>403</v>
      </c>
      <c r="C197" s="74">
        <v>13962</v>
      </c>
      <c r="D197" s="4" t="s">
        <v>25</v>
      </c>
      <c r="E197" s="4">
        <v>1994.6</v>
      </c>
      <c r="F197" s="4" t="s">
        <v>396</v>
      </c>
      <c r="G197" s="4" t="s">
        <v>397</v>
      </c>
    </row>
    <row r="198" spans="1:7" x14ac:dyDescent="0.25">
      <c r="A198" s="4" t="s">
        <v>404</v>
      </c>
      <c r="B198" s="4" t="s">
        <v>405</v>
      </c>
      <c r="C198" s="74">
        <v>11574</v>
      </c>
      <c r="D198" s="4" t="s">
        <v>25</v>
      </c>
      <c r="E198" s="4">
        <v>964.5</v>
      </c>
      <c r="F198" s="4" t="s">
        <v>396</v>
      </c>
      <c r="G198" s="4" t="s">
        <v>397</v>
      </c>
    </row>
    <row r="199" spans="1:7" x14ac:dyDescent="0.25">
      <c r="A199" s="4" t="s">
        <v>406</v>
      </c>
      <c r="B199" s="4" t="s">
        <v>407</v>
      </c>
      <c r="C199" s="74">
        <v>650</v>
      </c>
      <c r="D199" s="4" t="s">
        <v>12</v>
      </c>
      <c r="E199" s="4">
        <v>46.4</v>
      </c>
      <c r="F199" s="4" t="s">
        <v>396</v>
      </c>
      <c r="G199" s="4" t="s">
        <v>397</v>
      </c>
    </row>
    <row r="200" spans="1:7" x14ac:dyDescent="0.25">
      <c r="A200" s="4" t="s">
        <v>408</v>
      </c>
      <c r="B200" s="4" t="s">
        <v>409</v>
      </c>
      <c r="C200" s="74">
        <v>785</v>
      </c>
      <c r="D200" s="4" t="s">
        <v>12</v>
      </c>
      <c r="E200" s="4">
        <v>196.3</v>
      </c>
      <c r="F200" s="4" t="s">
        <v>396</v>
      </c>
      <c r="G200" s="4" t="s">
        <v>397</v>
      </c>
    </row>
    <row r="201" spans="1:7" x14ac:dyDescent="0.25">
      <c r="A201" s="4" t="s">
        <v>410</v>
      </c>
      <c r="B201" s="4" t="s">
        <v>411</v>
      </c>
      <c r="C201" s="74">
        <v>1427</v>
      </c>
      <c r="D201" s="4" t="s">
        <v>9</v>
      </c>
      <c r="E201" s="4">
        <v>118.9</v>
      </c>
      <c r="F201" s="4" t="s">
        <v>396</v>
      </c>
      <c r="G201" s="4" t="s">
        <v>397</v>
      </c>
    </row>
    <row r="202" spans="1:7" x14ac:dyDescent="0.25">
      <c r="A202" s="4" t="s">
        <v>412</v>
      </c>
      <c r="B202" s="4" t="s">
        <v>413</v>
      </c>
      <c r="C202" s="74">
        <v>155114</v>
      </c>
      <c r="D202" s="4" t="s">
        <v>60</v>
      </c>
      <c r="E202" s="4">
        <v>3877.9</v>
      </c>
      <c r="F202" s="4" t="s">
        <v>396</v>
      </c>
      <c r="G202" s="4" t="s">
        <v>397</v>
      </c>
    </row>
    <row r="203" spans="1:7" x14ac:dyDescent="0.25">
      <c r="A203" s="4" t="s">
        <v>414</v>
      </c>
      <c r="B203" s="4" t="s">
        <v>415</v>
      </c>
      <c r="C203" s="74">
        <v>1559</v>
      </c>
      <c r="D203" s="4" t="s">
        <v>9</v>
      </c>
      <c r="E203" s="4">
        <v>155.9</v>
      </c>
      <c r="F203" s="4" t="s">
        <v>396</v>
      </c>
      <c r="G203" s="4" t="s">
        <v>397</v>
      </c>
    </row>
    <row r="204" spans="1:7" x14ac:dyDescent="0.25">
      <c r="A204" s="4" t="s">
        <v>416</v>
      </c>
      <c r="B204" s="4" t="s">
        <v>417</v>
      </c>
      <c r="C204" s="74">
        <v>169</v>
      </c>
      <c r="D204" s="4" t="s">
        <v>12</v>
      </c>
      <c r="E204" s="4">
        <v>28.2</v>
      </c>
      <c r="F204" s="4" t="s">
        <v>396</v>
      </c>
      <c r="G204" s="4" t="s">
        <v>397</v>
      </c>
    </row>
    <row r="205" spans="1:7" x14ac:dyDescent="0.25">
      <c r="A205" s="4" t="s">
        <v>418</v>
      </c>
      <c r="B205" s="4" t="s">
        <v>419</v>
      </c>
      <c r="C205" s="74">
        <v>8881</v>
      </c>
      <c r="D205" s="4" t="s">
        <v>9</v>
      </c>
      <c r="E205" s="4">
        <v>2220.3000000000002</v>
      </c>
      <c r="F205" s="4" t="s">
        <v>396</v>
      </c>
      <c r="G205" s="4" t="s">
        <v>397</v>
      </c>
    </row>
    <row r="206" spans="1:7" x14ac:dyDescent="0.25">
      <c r="A206" s="4" t="s">
        <v>420</v>
      </c>
      <c r="B206" s="4" t="s">
        <v>421</v>
      </c>
      <c r="C206" s="74">
        <v>1222</v>
      </c>
      <c r="D206" s="4" t="s">
        <v>9</v>
      </c>
      <c r="E206" s="4">
        <v>135.80000000000001</v>
      </c>
      <c r="F206" s="4" t="s">
        <v>396</v>
      </c>
      <c r="G206" s="4" t="s">
        <v>397</v>
      </c>
    </row>
    <row r="207" spans="1:7" x14ac:dyDescent="0.25">
      <c r="A207" s="4" t="s">
        <v>422</v>
      </c>
      <c r="B207" s="4" t="s">
        <v>423</v>
      </c>
      <c r="C207" s="74">
        <v>8981</v>
      </c>
      <c r="D207" s="4" t="s">
        <v>9</v>
      </c>
      <c r="E207" s="4">
        <v>816.5</v>
      </c>
      <c r="F207" s="4" t="s">
        <v>396</v>
      </c>
      <c r="G207" s="4" t="s">
        <v>397</v>
      </c>
    </row>
    <row r="208" spans="1:7" x14ac:dyDescent="0.25">
      <c r="A208" s="4" t="s">
        <v>424</v>
      </c>
      <c r="B208" s="4" t="s">
        <v>425</v>
      </c>
      <c r="C208" s="74">
        <v>860</v>
      </c>
      <c r="D208" s="4" t="s">
        <v>12</v>
      </c>
      <c r="E208" s="4">
        <v>78.2</v>
      </c>
      <c r="F208" s="4" t="s">
        <v>396</v>
      </c>
      <c r="G208" s="4" t="s">
        <v>397</v>
      </c>
    </row>
    <row r="209" spans="1:7" x14ac:dyDescent="0.25">
      <c r="A209" s="4" t="s">
        <v>426</v>
      </c>
      <c r="B209" s="4" t="s">
        <v>427</v>
      </c>
      <c r="C209" s="74">
        <v>5192</v>
      </c>
      <c r="D209" s="4" t="s">
        <v>9</v>
      </c>
      <c r="E209" s="4">
        <v>399.4</v>
      </c>
      <c r="F209" s="4" t="s">
        <v>396</v>
      </c>
      <c r="G209" s="4" t="s">
        <v>397</v>
      </c>
    </row>
    <row r="210" spans="1:7" x14ac:dyDescent="0.25">
      <c r="A210" s="4" t="s">
        <v>428</v>
      </c>
      <c r="B210" s="4" t="s">
        <v>429</v>
      </c>
      <c r="C210" s="74">
        <v>1826</v>
      </c>
      <c r="D210" s="4" t="s">
        <v>9</v>
      </c>
      <c r="E210" s="4">
        <v>365.2</v>
      </c>
      <c r="F210" s="4" t="s">
        <v>396</v>
      </c>
      <c r="G210" s="4" t="s">
        <v>397</v>
      </c>
    </row>
    <row r="211" spans="1:7" x14ac:dyDescent="0.25">
      <c r="A211" s="4" t="s">
        <v>430</v>
      </c>
      <c r="B211" s="4" t="s">
        <v>431</v>
      </c>
      <c r="C211" s="74">
        <v>1341</v>
      </c>
      <c r="D211" s="4" t="s">
        <v>9</v>
      </c>
      <c r="E211" s="4">
        <v>111.8</v>
      </c>
      <c r="F211" s="4" t="s">
        <v>396</v>
      </c>
      <c r="G211" s="4" t="s">
        <v>397</v>
      </c>
    </row>
    <row r="212" spans="1:7" x14ac:dyDescent="0.25">
      <c r="A212" s="4" t="s">
        <v>432</v>
      </c>
      <c r="B212" s="4" t="s">
        <v>433</v>
      </c>
      <c r="C212" s="74">
        <v>1800</v>
      </c>
      <c r="D212" s="4" t="s">
        <v>9</v>
      </c>
      <c r="E212" s="4">
        <v>257.10000000000002</v>
      </c>
      <c r="F212" s="4" t="s">
        <v>396</v>
      </c>
      <c r="G212" s="4" t="s">
        <v>397</v>
      </c>
    </row>
    <row r="213" spans="1:7" x14ac:dyDescent="0.25">
      <c r="A213" s="4" t="s">
        <v>434</v>
      </c>
      <c r="B213" s="4" t="s">
        <v>435</v>
      </c>
      <c r="C213" s="74">
        <v>2653</v>
      </c>
      <c r="D213" s="4" t="s">
        <v>9</v>
      </c>
      <c r="E213" s="4">
        <v>165.8</v>
      </c>
      <c r="F213" s="4" t="s">
        <v>396</v>
      </c>
      <c r="G213" s="4" t="s">
        <v>397</v>
      </c>
    </row>
    <row r="214" spans="1:7" x14ac:dyDescent="0.25">
      <c r="A214" s="4" t="s">
        <v>436</v>
      </c>
      <c r="B214" s="4" t="s">
        <v>437</v>
      </c>
      <c r="C214" s="74">
        <v>9651</v>
      </c>
      <c r="D214" s="4" t="s">
        <v>9</v>
      </c>
      <c r="E214" s="4">
        <v>1206.4000000000001</v>
      </c>
      <c r="F214" s="4" t="s">
        <v>396</v>
      </c>
      <c r="G214" s="4" t="s">
        <v>397</v>
      </c>
    </row>
    <row r="215" spans="1:7" x14ac:dyDescent="0.25">
      <c r="A215" s="4" t="s">
        <v>438</v>
      </c>
      <c r="B215" s="4" t="s">
        <v>439</v>
      </c>
      <c r="C215" s="74">
        <v>7302</v>
      </c>
      <c r="D215" s="4" t="s">
        <v>9</v>
      </c>
      <c r="E215" s="4">
        <v>730.2</v>
      </c>
      <c r="F215" s="4" t="s">
        <v>396</v>
      </c>
      <c r="G215" s="4" t="s">
        <v>397</v>
      </c>
    </row>
    <row r="216" spans="1:7" x14ac:dyDescent="0.25">
      <c r="A216" s="4" t="s">
        <v>440</v>
      </c>
      <c r="B216" s="4" t="s">
        <v>441</v>
      </c>
      <c r="C216" s="74">
        <v>2101</v>
      </c>
      <c r="D216" s="4" t="s">
        <v>9</v>
      </c>
      <c r="E216" s="4">
        <v>700.3</v>
      </c>
      <c r="F216" s="4" t="s">
        <v>396</v>
      </c>
      <c r="G216" s="4" t="s">
        <v>397</v>
      </c>
    </row>
    <row r="217" spans="1:7" x14ac:dyDescent="0.25">
      <c r="A217" s="4" t="s">
        <v>442</v>
      </c>
      <c r="B217" s="4" t="s">
        <v>443</v>
      </c>
      <c r="C217" s="74">
        <v>11439</v>
      </c>
      <c r="D217" s="4" t="s">
        <v>25</v>
      </c>
      <c r="E217" s="4">
        <v>2287.8000000000002</v>
      </c>
      <c r="F217" s="4" t="s">
        <v>396</v>
      </c>
      <c r="G217" s="4" t="s">
        <v>397</v>
      </c>
    </row>
    <row r="218" spans="1:7" x14ac:dyDescent="0.25">
      <c r="A218" s="4" t="s">
        <v>444</v>
      </c>
      <c r="B218" s="4" t="s">
        <v>445</v>
      </c>
      <c r="C218" s="74">
        <v>759</v>
      </c>
      <c r="D218" s="4" t="s">
        <v>12</v>
      </c>
      <c r="E218" s="4">
        <v>58.4</v>
      </c>
      <c r="F218" s="4" t="s">
        <v>446</v>
      </c>
      <c r="G218" s="4" t="s">
        <v>447</v>
      </c>
    </row>
    <row r="219" spans="1:7" x14ac:dyDescent="0.25">
      <c r="A219" s="4" t="s">
        <v>448</v>
      </c>
      <c r="B219" s="4" t="s">
        <v>449</v>
      </c>
      <c r="C219" s="74">
        <v>274</v>
      </c>
      <c r="D219" s="4" t="s">
        <v>12</v>
      </c>
      <c r="E219" s="4">
        <v>54.8</v>
      </c>
      <c r="F219" s="4" t="s">
        <v>446</v>
      </c>
      <c r="G219" s="4" t="s">
        <v>447</v>
      </c>
    </row>
    <row r="220" spans="1:7" x14ac:dyDescent="0.25">
      <c r="A220" s="4" t="s">
        <v>450</v>
      </c>
      <c r="B220" s="4" t="s">
        <v>451</v>
      </c>
      <c r="C220" s="74">
        <v>432</v>
      </c>
      <c r="D220" s="4" t="s">
        <v>12</v>
      </c>
      <c r="E220" s="4">
        <v>216</v>
      </c>
      <c r="F220" s="4" t="s">
        <v>446</v>
      </c>
      <c r="G220" s="4" t="s">
        <v>447</v>
      </c>
    </row>
    <row r="221" spans="1:7" x14ac:dyDescent="0.25">
      <c r="A221" s="4" t="s">
        <v>452</v>
      </c>
      <c r="B221" s="4" t="s">
        <v>453</v>
      </c>
      <c r="C221" s="74">
        <v>2584</v>
      </c>
      <c r="D221" s="4" t="s">
        <v>9</v>
      </c>
      <c r="E221" s="4">
        <v>287.10000000000002</v>
      </c>
      <c r="F221" s="4" t="s">
        <v>446</v>
      </c>
      <c r="G221" s="4" t="s">
        <v>447</v>
      </c>
    </row>
    <row r="222" spans="1:7" x14ac:dyDescent="0.25">
      <c r="A222" s="4" t="s">
        <v>454</v>
      </c>
      <c r="B222" s="4" t="s">
        <v>455</v>
      </c>
      <c r="C222" s="74">
        <v>2277</v>
      </c>
      <c r="D222" s="4" t="s">
        <v>9</v>
      </c>
      <c r="E222" s="4">
        <v>253</v>
      </c>
      <c r="F222" s="4" t="s">
        <v>446</v>
      </c>
      <c r="G222" s="4" t="s">
        <v>447</v>
      </c>
    </row>
    <row r="223" spans="1:7" x14ac:dyDescent="0.25">
      <c r="A223" s="4" t="s">
        <v>456</v>
      </c>
      <c r="B223" s="4" t="s">
        <v>457</v>
      </c>
      <c r="C223" s="74">
        <v>116676</v>
      </c>
      <c r="D223" s="4" t="s">
        <v>60</v>
      </c>
      <c r="E223" s="4">
        <v>1795</v>
      </c>
      <c r="F223" s="4" t="s">
        <v>446</v>
      </c>
      <c r="G223" s="4" t="s">
        <v>447</v>
      </c>
    </row>
    <row r="224" spans="1:7" x14ac:dyDescent="0.25">
      <c r="A224" s="4" t="s">
        <v>458</v>
      </c>
      <c r="B224" s="4" t="s">
        <v>459</v>
      </c>
      <c r="C224" s="74">
        <v>1378</v>
      </c>
      <c r="D224" s="4" t="s">
        <v>9</v>
      </c>
      <c r="E224" s="4">
        <v>344.5</v>
      </c>
      <c r="F224" s="4" t="s">
        <v>446</v>
      </c>
      <c r="G224" s="4" t="s">
        <v>447</v>
      </c>
    </row>
    <row r="225" spans="1:7" x14ac:dyDescent="0.25">
      <c r="A225" s="4" t="s">
        <v>460</v>
      </c>
      <c r="B225" s="4" t="s">
        <v>461</v>
      </c>
      <c r="C225" s="74">
        <v>845</v>
      </c>
      <c r="D225" s="4" t="s">
        <v>12</v>
      </c>
      <c r="E225" s="4">
        <v>105.6</v>
      </c>
      <c r="F225" s="4" t="s">
        <v>446</v>
      </c>
      <c r="G225" s="4" t="s">
        <v>447</v>
      </c>
    </row>
    <row r="226" spans="1:7" x14ac:dyDescent="0.25">
      <c r="A226" s="4" t="s">
        <v>462</v>
      </c>
      <c r="B226" s="4" t="s">
        <v>463</v>
      </c>
      <c r="C226" s="74">
        <v>1089</v>
      </c>
      <c r="D226" s="4" t="s">
        <v>9</v>
      </c>
      <c r="E226" s="4">
        <v>181.5</v>
      </c>
      <c r="F226" s="4" t="s">
        <v>446</v>
      </c>
      <c r="G226" s="4" t="s">
        <v>447</v>
      </c>
    </row>
    <row r="227" spans="1:7" x14ac:dyDescent="0.25">
      <c r="A227" s="4" t="s">
        <v>464</v>
      </c>
      <c r="B227" s="4" t="s">
        <v>465</v>
      </c>
      <c r="C227" s="74">
        <v>190</v>
      </c>
      <c r="D227" s="4" t="s">
        <v>12</v>
      </c>
      <c r="E227" s="4">
        <v>95</v>
      </c>
      <c r="F227" s="4" t="s">
        <v>446</v>
      </c>
      <c r="G227" s="4" t="s">
        <v>447</v>
      </c>
    </row>
    <row r="228" spans="1:7" x14ac:dyDescent="0.25">
      <c r="A228" s="4" t="s">
        <v>466</v>
      </c>
      <c r="B228" s="4" t="s">
        <v>467</v>
      </c>
      <c r="C228" s="74">
        <v>618</v>
      </c>
      <c r="D228" s="4" t="s">
        <v>12</v>
      </c>
      <c r="E228" s="4">
        <v>123.6</v>
      </c>
      <c r="F228" s="4" t="s">
        <v>446</v>
      </c>
      <c r="G228" s="4" t="s">
        <v>447</v>
      </c>
    </row>
    <row r="229" spans="1:7" x14ac:dyDescent="0.25">
      <c r="A229" s="4" t="s">
        <v>468</v>
      </c>
      <c r="B229" s="4" t="s">
        <v>469</v>
      </c>
      <c r="C229" s="74">
        <v>527</v>
      </c>
      <c r="D229" s="4" t="s">
        <v>12</v>
      </c>
      <c r="E229" s="4">
        <v>52.7</v>
      </c>
      <c r="F229" s="4" t="s">
        <v>446</v>
      </c>
      <c r="G229" s="4" t="s">
        <v>447</v>
      </c>
    </row>
    <row r="230" spans="1:7" x14ac:dyDescent="0.25">
      <c r="A230" s="4" t="s">
        <v>470</v>
      </c>
      <c r="B230" s="4" t="s">
        <v>471</v>
      </c>
      <c r="C230" s="74">
        <v>370</v>
      </c>
      <c r="D230" s="4" t="s">
        <v>12</v>
      </c>
      <c r="E230" s="4">
        <v>61.7</v>
      </c>
      <c r="F230" s="4" t="s">
        <v>446</v>
      </c>
      <c r="G230" s="4" t="s">
        <v>447</v>
      </c>
    </row>
    <row r="231" spans="1:7" x14ac:dyDescent="0.25">
      <c r="A231" s="4" t="s">
        <v>472</v>
      </c>
      <c r="B231" s="4" t="s">
        <v>473</v>
      </c>
      <c r="C231" s="74">
        <v>1281</v>
      </c>
      <c r="D231" s="4" t="s">
        <v>9</v>
      </c>
      <c r="E231" s="4">
        <v>320.3</v>
      </c>
      <c r="F231" s="4" t="s">
        <v>446</v>
      </c>
      <c r="G231" s="4" t="s">
        <v>447</v>
      </c>
    </row>
    <row r="232" spans="1:7" x14ac:dyDescent="0.25">
      <c r="A232" s="4" t="s">
        <v>474</v>
      </c>
      <c r="B232" s="4" t="s">
        <v>475</v>
      </c>
      <c r="C232" s="74">
        <v>275</v>
      </c>
      <c r="D232" s="4" t="s">
        <v>12</v>
      </c>
      <c r="E232" s="4">
        <v>91.7</v>
      </c>
      <c r="F232" s="4" t="s">
        <v>446</v>
      </c>
      <c r="G232" s="4" t="s">
        <v>447</v>
      </c>
    </row>
    <row r="233" spans="1:7" x14ac:dyDescent="0.25">
      <c r="A233" s="4" t="s">
        <v>476</v>
      </c>
      <c r="B233" s="4" t="s">
        <v>477</v>
      </c>
      <c r="C233" s="74">
        <v>90</v>
      </c>
      <c r="D233" s="4" t="s">
        <v>12</v>
      </c>
      <c r="E233" s="4">
        <v>30</v>
      </c>
      <c r="F233" s="4" t="s">
        <v>446</v>
      </c>
      <c r="G233" s="4" t="s">
        <v>447</v>
      </c>
    </row>
    <row r="234" spans="1:7" x14ac:dyDescent="0.25">
      <c r="A234" s="4" t="s">
        <v>478</v>
      </c>
      <c r="B234" s="4" t="s">
        <v>479</v>
      </c>
      <c r="C234" s="74">
        <v>352</v>
      </c>
      <c r="D234" s="4" t="s">
        <v>12</v>
      </c>
      <c r="E234" s="4">
        <v>117.3</v>
      </c>
      <c r="F234" s="4" t="s">
        <v>446</v>
      </c>
      <c r="G234" s="4" t="s">
        <v>447</v>
      </c>
    </row>
    <row r="235" spans="1:7" x14ac:dyDescent="0.25">
      <c r="A235" s="4" t="s">
        <v>480</v>
      </c>
      <c r="B235" s="4" t="s">
        <v>481</v>
      </c>
      <c r="C235" s="74">
        <v>2040</v>
      </c>
      <c r="D235" s="4" t="s">
        <v>9</v>
      </c>
      <c r="E235" s="4">
        <v>340</v>
      </c>
      <c r="F235" s="4" t="s">
        <v>446</v>
      </c>
      <c r="G235" s="4" t="s">
        <v>447</v>
      </c>
    </row>
    <row r="236" spans="1:7" x14ac:dyDescent="0.25">
      <c r="A236" s="4" t="s">
        <v>482</v>
      </c>
      <c r="B236" s="4" t="s">
        <v>483</v>
      </c>
      <c r="C236" s="74">
        <v>519</v>
      </c>
      <c r="D236" s="4" t="s">
        <v>12</v>
      </c>
      <c r="E236" s="4">
        <v>103.8</v>
      </c>
      <c r="F236" s="4" t="s">
        <v>446</v>
      </c>
      <c r="G236" s="4" t="s">
        <v>447</v>
      </c>
    </row>
    <row r="237" spans="1:7" x14ac:dyDescent="0.25">
      <c r="A237" s="4" t="s">
        <v>484</v>
      </c>
      <c r="B237" s="4" t="s">
        <v>485</v>
      </c>
      <c r="C237" s="74">
        <v>212</v>
      </c>
      <c r="D237" s="4" t="s">
        <v>12</v>
      </c>
      <c r="E237" s="4">
        <v>35.299999999999997</v>
      </c>
      <c r="F237" s="4" t="s">
        <v>446</v>
      </c>
      <c r="G237" s="4" t="s">
        <v>447</v>
      </c>
    </row>
    <row r="238" spans="1:7" x14ac:dyDescent="0.25">
      <c r="A238" s="4" t="s">
        <v>486</v>
      </c>
      <c r="B238" s="4" t="s">
        <v>487</v>
      </c>
      <c r="C238" s="74">
        <v>1875</v>
      </c>
      <c r="D238" s="4" t="s">
        <v>9</v>
      </c>
      <c r="E238" s="4">
        <v>156.30000000000001</v>
      </c>
      <c r="F238" s="4" t="s">
        <v>446</v>
      </c>
      <c r="G238" s="4" t="s">
        <v>447</v>
      </c>
    </row>
    <row r="239" spans="1:7" x14ac:dyDescent="0.25">
      <c r="A239" s="4" t="s">
        <v>488</v>
      </c>
      <c r="B239" s="4" t="s">
        <v>489</v>
      </c>
      <c r="C239" s="74">
        <v>139</v>
      </c>
      <c r="D239" s="4" t="s">
        <v>12</v>
      </c>
      <c r="E239" s="4">
        <v>17.399999999999999</v>
      </c>
      <c r="F239" s="4" t="s">
        <v>446</v>
      </c>
      <c r="G239" s="4" t="s">
        <v>447</v>
      </c>
    </row>
    <row r="240" spans="1:7" x14ac:dyDescent="0.25">
      <c r="A240" s="4" t="s">
        <v>490</v>
      </c>
      <c r="B240" s="4" t="s">
        <v>491</v>
      </c>
      <c r="C240" s="74">
        <v>127</v>
      </c>
      <c r="D240" s="4" t="s">
        <v>12</v>
      </c>
      <c r="E240" s="4">
        <v>63.5</v>
      </c>
      <c r="F240" s="4" t="s">
        <v>446</v>
      </c>
      <c r="G240" s="4" t="s">
        <v>447</v>
      </c>
    </row>
    <row r="241" spans="1:7" x14ac:dyDescent="0.25">
      <c r="A241" s="4" t="s">
        <v>492</v>
      </c>
      <c r="B241" s="4" t="s">
        <v>493</v>
      </c>
      <c r="C241" s="74">
        <v>1014</v>
      </c>
      <c r="D241" s="4" t="s">
        <v>9</v>
      </c>
      <c r="E241" s="4">
        <v>126.8</v>
      </c>
      <c r="F241" s="4" t="s">
        <v>446</v>
      </c>
      <c r="G241" s="4" t="s">
        <v>447</v>
      </c>
    </row>
    <row r="242" spans="1:7" x14ac:dyDescent="0.25">
      <c r="A242" s="4" t="s">
        <v>494</v>
      </c>
      <c r="B242" s="4" t="s">
        <v>495</v>
      </c>
      <c r="C242" s="74">
        <v>1411</v>
      </c>
      <c r="D242" s="4" t="s">
        <v>9</v>
      </c>
      <c r="E242" s="4">
        <v>352.8</v>
      </c>
      <c r="F242" s="4" t="s">
        <v>446</v>
      </c>
      <c r="G242" s="4" t="s">
        <v>447</v>
      </c>
    </row>
    <row r="243" spans="1:7" x14ac:dyDescent="0.25">
      <c r="A243" s="4" t="s">
        <v>496</v>
      </c>
      <c r="B243" s="4" t="s">
        <v>497</v>
      </c>
      <c r="C243" s="74">
        <v>625</v>
      </c>
      <c r="D243" s="4" t="s">
        <v>12</v>
      </c>
      <c r="E243" s="4">
        <v>78.099999999999994</v>
      </c>
      <c r="F243" s="4" t="s">
        <v>446</v>
      </c>
      <c r="G243" s="4" t="s">
        <v>447</v>
      </c>
    </row>
    <row r="244" spans="1:7" x14ac:dyDescent="0.25">
      <c r="A244" s="4" t="s">
        <v>498</v>
      </c>
      <c r="B244" s="4" t="s">
        <v>499</v>
      </c>
      <c r="C244" s="74">
        <v>1424</v>
      </c>
      <c r="D244" s="4" t="s">
        <v>9</v>
      </c>
      <c r="E244" s="4">
        <v>356</v>
      </c>
      <c r="F244" s="4" t="s">
        <v>446</v>
      </c>
      <c r="G244" s="4" t="s">
        <v>447</v>
      </c>
    </row>
    <row r="245" spans="1:7" x14ac:dyDescent="0.25">
      <c r="A245" s="4" t="s">
        <v>500</v>
      </c>
      <c r="B245" s="4" t="s">
        <v>501</v>
      </c>
      <c r="C245" s="74">
        <v>2476</v>
      </c>
      <c r="D245" s="4" t="s">
        <v>9</v>
      </c>
      <c r="E245" s="4">
        <v>825.3</v>
      </c>
      <c r="F245" s="4" t="s">
        <v>446</v>
      </c>
      <c r="G245" s="4" t="s">
        <v>447</v>
      </c>
    </row>
    <row r="246" spans="1:7" x14ac:dyDescent="0.25">
      <c r="A246" s="4" t="s">
        <v>502</v>
      </c>
      <c r="B246" s="4" t="s">
        <v>503</v>
      </c>
      <c r="C246" s="74">
        <v>1009</v>
      </c>
      <c r="D246" s="4" t="s">
        <v>9</v>
      </c>
      <c r="E246" s="4">
        <v>63.1</v>
      </c>
      <c r="F246" s="4" t="s">
        <v>446</v>
      </c>
      <c r="G246" s="4" t="s">
        <v>447</v>
      </c>
    </row>
    <row r="247" spans="1:7" x14ac:dyDescent="0.25">
      <c r="A247" s="4" t="s">
        <v>504</v>
      </c>
      <c r="B247" s="4" t="s">
        <v>505</v>
      </c>
      <c r="C247" s="74">
        <v>2274</v>
      </c>
      <c r="D247" s="4" t="s">
        <v>9</v>
      </c>
      <c r="E247" s="4">
        <v>324.89999999999998</v>
      </c>
      <c r="F247" s="4" t="s">
        <v>446</v>
      </c>
      <c r="G247" s="4" t="s">
        <v>447</v>
      </c>
    </row>
    <row r="248" spans="1:7" x14ac:dyDescent="0.25">
      <c r="A248" s="4" t="s">
        <v>506</v>
      </c>
      <c r="B248" s="4" t="s">
        <v>507</v>
      </c>
      <c r="C248" s="74">
        <v>1347</v>
      </c>
      <c r="D248" s="4" t="s">
        <v>9</v>
      </c>
      <c r="E248" s="4">
        <v>224.5</v>
      </c>
      <c r="F248" s="4" t="s">
        <v>446</v>
      </c>
      <c r="G248" s="4" t="s">
        <v>447</v>
      </c>
    </row>
    <row r="249" spans="1:7" x14ac:dyDescent="0.25">
      <c r="A249" s="4" t="s">
        <v>508</v>
      </c>
      <c r="B249" s="4" t="s">
        <v>509</v>
      </c>
      <c r="C249" s="74">
        <v>673</v>
      </c>
      <c r="D249" s="4" t="s">
        <v>12</v>
      </c>
      <c r="E249" s="4">
        <v>96.1</v>
      </c>
      <c r="F249" s="4" t="s">
        <v>446</v>
      </c>
      <c r="G249" s="4" t="s">
        <v>447</v>
      </c>
    </row>
    <row r="250" spans="1:7" x14ac:dyDescent="0.25">
      <c r="A250" s="4" t="s">
        <v>510</v>
      </c>
      <c r="B250" s="4" t="s">
        <v>511</v>
      </c>
      <c r="C250" s="74">
        <v>1539</v>
      </c>
      <c r="D250" s="4" t="s">
        <v>9</v>
      </c>
      <c r="E250" s="4">
        <v>256.5</v>
      </c>
      <c r="F250" s="4" t="s">
        <v>446</v>
      </c>
      <c r="G250" s="4" t="s">
        <v>447</v>
      </c>
    </row>
    <row r="251" spans="1:7" x14ac:dyDescent="0.25">
      <c r="A251" s="4" t="s">
        <v>512</v>
      </c>
      <c r="B251" s="4" t="s">
        <v>513</v>
      </c>
      <c r="C251" s="74">
        <v>175</v>
      </c>
      <c r="D251" s="4" t="s">
        <v>12</v>
      </c>
      <c r="E251" s="4">
        <v>58.3</v>
      </c>
      <c r="F251" s="4" t="s">
        <v>446</v>
      </c>
      <c r="G251" s="4" t="s">
        <v>447</v>
      </c>
    </row>
    <row r="252" spans="1:7" x14ac:dyDescent="0.25">
      <c r="A252" s="4" t="s">
        <v>514</v>
      </c>
      <c r="B252" s="4" t="s">
        <v>515</v>
      </c>
      <c r="C252" s="74">
        <v>772</v>
      </c>
      <c r="D252" s="4" t="s">
        <v>12</v>
      </c>
      <c r="E252" s="4">
        <v>193</v>
      </c>
      <c r="F252" s="4" t="s">
        <v>446</v>
      </c>
      <c r="G252" s="4" t="s">
        <v>447</v>
      </c>
    </row>
    <row r="253" spans="1:7" x14ac:dyDescent="0.25">
      <c r="A253" s="4" t="s">
        <v>516</v>
      </c>
      <c r="B253" s="4" t="s">
        <v>517</v>
      </c>
      <c r="C253" s="74">
        <v>1772</v>
      </c>
      <c r="D253" s="4" t="s">
        <v>9</v>
      </c>
      <c r="E253" s="4">
        <v>161.1</v>
      </c>
      <c r="F253" s="4" t="s">
        <v>446</v>
      </c>
      <c r="G253" s="4" t="s">
        <v>447</v>
      </c>
    </row>
    <row r="254" spans="1:7" x14ac:dyDescent="0.25">
      <c r="A254" s="4" t="s">
        <v>518</v>
      </c>
      <c r="B254" s="4" t="s">
        <v>519</v>
      </c>
      <c r="C254" s="74">
        <v>1235</v>
      </c>
      <c r="D254" s="4" t="s">
        <v>9</v>
      </c>
      <c r="E254" s="4">
        <v>123.5</v>
      </c>
      <c r="F254" s="4" t="s">
        <v>446</v>
      </c>
      <c r="G254" s="4" t="s">
        <v>447</v>
      </c>
    </row>
    <row r="255" spans="1:7" x14ac:dyDescent="0.25">
      <c r="A255" s="4" t="s">
        <v>520</v>
      </c>
      <c r="B255" s="4" t="s">
        <v>521</v>
      </c>
      <c r="C255" s="74">
        <v>208</v>
      </c>
      <c r="D255" s="4" t="s">
        <v>12</v>
      </c>
      <c r="E255" s="4">
        <v>52</v>
      </c>
      <c r="F255" s="4" t="s">
        <v>446</v>
      </c>
      <c r="G255" s="4" t="s">
        <v>447</v>
      </c>
    </row>
    <row r="256" spans="1:7" x14ac:dyDescent="0.25">
      <c r="A256" s="4" t="s">
        <v>522</v>
      </c>
      <c r="B256" s="4" t="s">
        <v>523</v>
      </c>
      <c r="C256" s="74">
        <v>142</v>
      </c>
      <c r="D256" s="4" t="s">
        <v>12</v>
      </c>
      <c r="E256" s="4">
        <v>47.3</v>
      </c>
      <c r="F256" s="4" t="s">
        <v>446</v>
      </c>
      <c r="G256" s="4" t="s">
        <v>447</v>
      </c>
    </row>
    <row r="257" spans="1:7" x14ac:dyDescent="0.25">
      <c r="A257" s="4" t="s">
        <v>524</v>
      </c>
      <c r="B257" s="4" t="s">
        <v>525</v>
      </c>
      <c r="C257" s="74">
        <v>2383</v>
      </c>
      <c r="D257" s="4" t="s">
        <v>9</v>
      </c>
      <c r="E257" s="4">
        <v>397.2</v>
      </c>
      <c r="F257" s="4" t="s">
        <v>446</v>
      </c>
      <c r="G257" s="4" t="s">
        <v>447</v>
      </c>
    </row>
    <row r="258" spans="1:7" x14ac:dyDescent="0.25">
      <c r="A258" s="4" t="s">
        <v>526</v>
      </c>
      <c r="B258" s="4" t="s">
        <v>527</v>
      </c>
      <c r="C258" s="74">
        <v>1503</v>
      </c>
      <c r="D258" s="4" t="s">
        <v>9</v>
      </c>
      <c r="E258" s="4">
        <v>214.7</v>
      </c>
      <c r="F258" s="4" t="s">
        <v>446</v>
      </c>
      <c r="G258" s="4" t="s">
        <v>447</v>
      </c>
    </row>
    <row r="259" spans="1:7" x14ac:dyDescent="0.25">
      <c r="A259" s="4" t="s">
        <v>528</v>
      </c>
      <c r="B259" s="4" t="s">
        <v>529</v>
      </c>
      <c r="C259" s="74">
        <v>2086</v>
      </c>
      <c r="D259" s="4" t="s">
        <v>9</v>
      </c>
      <c r="E259" s="4">
        <v>298</v>
      </c>
      <c r="F259" s="4" t="s">
        <v>446</v>
      </c>
      <c r="G259" s="4" t="s">
        <v>447</v>
      </c>
    </row>
    <row r="260" spans="1:7" x14ac:dyDescent="0.25">
      <c r="A260" s="4" t="s">
        <v>530</v>
      </c>
      <c r="B260" s="4" t="s">
        <v>531</v>
      </c>
      <c r="C260" s="74">
        <v>1341</v>
      </c>
      <c r="D260" s="4" t="s">
        <v>9</v>
      </c>
      <c r="E260" s="4">
        <v>268.2</v>
      </c>
      <c r="F260" s="4" t="s">
        <v>446</v>
      </c>
      <c r="G260" s="4" t="s">
        <v>447</v>
      </c>
    </row>
    <row r="261" spans="1:7" x14ac:dyDescent="0.25">
      <c r="A261" s="4" t="s">
        <v>532</v>
      </c>
      <c r="B261" s="4" t="s">
        <v>533</v>
      </c>
      <c r="C261" s="74">
        <v>1276</v>
      </c>
      <c r="D261" s="4" t="s">
        <v>9</v>
      </c>
      <c r="E261" s="4">
        <v>79.8</v>
      </c>
      <c r="F261" s="4" t="s">
        <v>446</v>
      </c>
      <c r="G261" s="4" t="s">
        <v>447</v>
      </c>
    </row>
    <row r="262" spans="1:7" x14ac:dyDescent="0.25">
      <c r="A262" s="4" t="s">
        <v>534</v>
      </c>
      <c r="B262" s="4" t="s">
        <v>535</v>
      </c>
      <c r="C262" s="74">
        <v>380</v>
      </c>
      <c r="D262" s="4" t="s">
        <v>12</v>
      </c>
      <c r="E262" s="4">
        <v>54.3</v>
      </c>
      <c r="F262" s="4" t="s">
        <v>446</v>
      </c>
      <c r="G262" s="4" t="s">
        <v>447</v>
      </c>
    </row>
    <row r="263" spans="1:7" x14ac:dyDescent="0.25">
      <c r="A263" s="4" t="s">
        <v>536</v>
      </c>
      <c r="B263" s="4" t="s">
        <v>537</v>
      </c>
      <c r="C263" s="74">
        <v>1522</v>
      </c>
      <c r="D263" s="4" t="s">
        <v>9</v>
      </c>
      <c r="E263" s="4">
        <v>761</v>
      </c>
      <c r="F263" s="4" t="s">
        <v>446</v>
      </c>
      <c r="G263" s="4" t="s">
        <v>447</v>
      </c>
    </row>
    <row r="264" spans="1:7" x14ac:dyDescent="0.25">
      <c r="A264" s="4" t="s">
        <v>538</v>
      </c>
      <c r="B264" s="4" t="s">
        <v>539</v>
      </c>
      <c r="C264" s="74">
        <v>948</v>
      </c>
      <c r="D264" s="4" t="s">
        <v>12</v>
      </c>
      <c r="E264" s="4">
        <v>86.2</v>
      </c>
      <c r="F264" s="4" t="s">
        <v>446</v>
      </c>
      <c r="G264" s="4" t="s">
        <v>447</v>
      </c>
    </row>
    <row r="265" spans="1:7" x14ac:dyDescent="0.25">
      <c r="A265" s="4" t="s">
        <v>540</v>
      </c>
      <c r="B265" s="4" t="s">
        <v>541</v>
      </c>
      <c r="C265" s="74">
        <v>140</v>
      </c>
      <c r="D265" s="4" t="s">
        <v>12</v>
      </c>
      <c r="E265" s="4">
        <v>70</v>
      </c>
      <c r="F265" s="4" t="s">
        <v>446</v>
      </c>
      <c r="G265" s="4" t="s">
        <v>447</v>
      </c>
    </row>
    <row r="266" spans="1:7" x14ac:dyDescent="0.25">
      <c r="A266" s="4" t="s">
        <v>542</v>
      </c>
      <c r="B266" s="4" t="s">
        <v>543</v>
      </c>
      <c r="C266" s="74">
        <v>1495</v>
      </c>
      <c r="D266" s="4" t="s">
        <v>9</v>
      </c>
      <c r="E266" s="4">
        <v>249.2</v>
      </c>
      <c r="F266" s="4" t="s">
        <v>446</v>
      </c>
      <c r="G266" s="4" t="s">
        <v>447</v>
      </c>
    </row>
    <row r="267" spans="1:7" x14ac:dyDescent="0.25">
      <c r="A267" s="4" t="s">
        <v>544</v>
      </c>
      <c r="B267" s="4" t="s">
        <v>545</v>
      </c>
      <c r="C267" s="74">
        <v>2052</v>
      </c>
      <c r="D267" s="4" t="s">
        <v>9</v>
      </c>
      <c r="E267" s="4">
        <v>293.10000000000002</v>
      </c>
      <c r="F267" s="4" t="s">
        <v>446</v>
      </c>
      <c r="G267" s="4" t="s">
        <v>447</v>
      </c>
    </row>
    <row r="268" spans="1:7" x14ac:dyDescent="0.25">
      <c r="A268" s="4" t="s">
        <v>546</v>
      </c>
      <c r="B268" s="4" t="s">
        <v>547</v>
      </c>
      <c r="C268" s="74">
        <v>819</v>
      </c>
      <c r="D268" s="4" t="s">
        <v>12</v>
      </c>
      <c r="E268" s="4">
        <v>136.5</v>
      </c>
      <c r="F268" s="4" t="s">
        <v>446</v>
      </c>
      <c r="G268" s="4" t="s">
        <v>447</v>
      </c>
    </row>
    <row r="269" spans="1:7" x14ac:dyDescent="0.25">
      <c r="A269" s="4" t="s">
        <v>548</v>
      </c>
      <c r="B269" s="4" t="s">
        <v>549</v>
      </c>
      <c r="C269" s="74">
        <v>1951</v>
      </c>
      <c r="D269" s="4" t="s">
        <v>9</v>
      </c>
      <c r="E269" s="4">
        <v>216.8</v>
      </c>
      <c r="F269" s="4" t="s">
        <v>446</v>
      </c>
      <c r="G269" s="4" t="s">
        <v>447</v>
      </c>
    </row>
    <row r="270" spans="1:7" x14ac:dyDescent="0.25">
      <c r="A270" s="4" t="s">
        <v>550</v>
      </c>
      <c r="B270" s="4" t="s">
        <v>551</v>
      </c>
      <c r="C270" s="74">
        <v>759</v>
      </c>
      <c r="D270" s="4" t="s">
        <v>12</v>
      </c>
      <c r="E270" s="4">
        <v>108.4</v>
      </c>
      <c r="F270" s="4" t="s">
        <v>446</v>
      </c>
      <c r="G270" s="4" t="s">
        <v>447</v>
      </c>
    </row>
    <row r="271" spans="1:7" x14ac:dyDescent="0.25">
      <c r="A271" s="4" t="s">
        <v>552</v>
      </c>
      <c r="B271" s="4" t="s">
        <v>553</v>
      </c>
      <c r="C271" s="74">
        <v>293</v>
      </c>
      <c r="D271" s="4" t="s">
        <v>12</v>
      </c>
      <c r="E271" s="4">
        <v>73.3</v>
      </c>
      <c r="F271" s="4" t="s">
        <v>446</v>
      </c>
      <c r="G271" s="4" t="s">
        <v>447</v>
      </c>
    </row>
    <row r="272" spans="1:7" x14ac:dyDescent="0.25">
      <c r="A272" s="4" t="s">
        <v>554</v>
      </c>
      <c r="B272" s="4" t="s">
        <v>555</v>
      </c>
      <c r="C272" s="74">
        <v>2053</v>
      </c>
      <c r="D272" s="4" t="s">
        <v>9</v>
      </c>
      <c r="E272" s="4">
        <v>342.2</v>
      </c>
      <c r="F272" s="4" t="s">
        <v>446</v>
      </c>
      <c r="G272" s="4" t="s">
        <v>447</v>
      </c>
    </row>
    <row r="273" spans="1:7" x14ac:dyDescent="0.25">
      <c r="A273" s="4" t="s">
        <v>556</v>
      </c>
      <c r="B273" s="4" t="s">
        <v>557</v>
      </c>
      <c r="C273" s="74">
        <v>507</v>
      </c>
      <c r="D273" s="4" t="s">
        <v>12</v>
      </c>
      <c r="E273" s="4">
        <v>63.4</v>
      </c>
      <c r="F273" s="4" t="s">
        <v>446</v>
      </c>
      <c r="G273" s="4" t="s">
        <v>447</v>
      </c>
    </row>
    <row r="274" spans="1:7" x14ac:dyDescent="0.25">
      <c r="A274" s="4" t="s">
        <v>558</v>
      </c>
      <c r="B274" s="4" t="s">
        <v>559</v>
      </c>
      <c r="C274" s="74">
        <v>4833</v>
      </c>
      <c r="D274" s="4" t="s">
        <v>9</v>
      </c>
      <c r="E274" s="4">
        <v>302.10000000000002</v>
      </c>
      <c r="F274" s="4" t="s">
        <v>446</v>
      </c>
      <c r="G274" s="4" t="s">
        <v>447</v>
      </c>
    </row>
    <row r="275" spans="1:7" x14ac:dyDescent="0.25">
      <c r="A275" s="4" t="s">
        <v>560</v>
      </c>
      <c r="B275" s="4" t="s">
        <v>561</v>
      </c>
      <c r="C275" s="74">
        <v>3326</v>
      </c>
      <c r="D275" s="4" t="s">
        <v>9</v>
      </c>
      <c r="E275" s="4">
        <v>158.4</v>
      </c>
      <c r="F275" s="4" t="s">
        <v>446</v>
      </c>
      <c r="G275" s="4" t="s">
        <v>447</v>
      </c>
    </row>
    <row r="276" spans="1:7" x14ac:dyDescent="0.25">
      <c r="A276" s="4" t="s">
        <v>562</v>
      </c>
      <c r="B276" s="4" t="s">
        <v>563</v>
      </c>
      <c r="C276" s="74">
        <v>1556</v>
      </c>
      <c r="D276" s="4" t="s">
        <v>9</v>
      </c>
      <c r="E276" s="4">
        <v>311.2</v>
      </c>
      <c r="F276" s="4" t="s">
        <v>446</v>
      </c>
      <c r="G276" s="4" t="s">
        <v>447</v>
      </c>
    </row>
    <row r="277" spans="1:7" x14ac:dyDescent="0.25">
      <c r="A277" s="4" t="s">
        <v>564</v>
      </c>
      <c r="B277" s="4" t="s">
        <v>565</v>
      </c>
      <c r="C277" s="74">
        <v>411</v>
      </c>
      <c r="D277" s="4" t="s">
        <v>12</v>
      </c>
      <c r="E277" s="4">
        <v>205.5</v>
      </c>
      <c r="F277" s="4" t="s">
        <v>446</v>
      </c>
      <c r="G277" s="4" t="s">
        <v>447</v>
      </c>
    </row>
    <row r="278" spans="1:7" x14ac:dyDescent="0.25">
      <c r="A278" s="4" t="s">
        <v>566</v>
      </c>
      <c r="B278" s="4" t="s">
        <v>567</v>
      </c>
      <c r="C278" s="74">
        <v>3091</v>
      </c>
      <c r="D278" s="4" t="s">
        <v>9</v>
      </c>
      <c r="E278" s="4">
        <v>343.4</v>
      </c>
      <c r="F278" s="4" t="s">
        <v>446</v>
      </c>
      <c r="G278" s="4" t="s">
        <v>447</v>
      </c>
    </row>
    <row r="279" spans="1:7" x14ac:dyDescent="0.25">
      <c r="A279" s="4" t="s">
        <v>568</v>
      </c>
      <c r="B279" s="4" t="s">
        <v>569</v>
      </c>
      <c r="C279" s="74">
        <v>353</v>
      </c>
      <c r="D279" s="4" t="s">
        <v>12</v>
      </c>
      <c r="E279" s="4">
        <v>88.3</v>
      </c>
      <c r="F279" s="4" t="s">
        <v>446</v>
      </c>
      <c r="G279" s="4" t="s">
        <v>447</v>
      </c>
    </row>
    <row r="280" spans="1:7" x14ac:dyDescent="0.25">
      <c r="A280" s="4" t="s">
        <v>570</v>
      </c>
      <c r="B280" s="4" t="s">
        <v>571</v>
      </c>
      <c r="C280" s="74">
        <v>1060</v>
      </c>
      <c r="D280" s="4" t="s">
        <v>9</v>
      </c>
      <c r="E280" s="4">
        <v>176.7</v>
      </c>
      <c r="F280" s="4" t="s">
        <v>446</v>
      </c>
      <c r="G280" s="4" t="s">
        <v>447</v>
      </c>
    </row>
    <row r="281" spans="1:7" x14ac:dyDescent="0.25">
      <c r="A281" s="4" t="s">
        <v>572</v>
      </c>
      <c r="B281" s="4" t="s">
        <v>573</v>
      </c>
      <c r="C281" s="74">
        <v>799</v>
      </c>
      <c r="D281" s="4" t="s">
        <v>12</v>
      </c>
      <c r="E281" s="4">
        <v>57.1</v>
      </c>
      <c r="F281" s="4" t="s">
        <v>446</v>
      </c>
      <c r="G281" s="4" t="s">
        <v>447</v>
      </c>
    </row>
    <row r="282" spans="1:7" x14ac:dyDescent="0.25">
      <c r="A282" s="4" t="s">
        <v>574</v>
      </c>
      <c r="B282" s="4" t="s">
        <v>575</v>
      </c>
      <c r="C282" s="74">
        <v>338</v>
      </c>
      <c r="D282" s="4" t="s">
        <v>12</v>
      </c>
      <c r="E282" s="4">
        <v>112.7</v>
      </c>
      <c r="F282" s="4" t="s">
        <v>446</v>
      </c>
      <c r="G282" s="4" t="s">
        <v>447</v>
      </c>
    </row>
    <row r="283" spans="1:7" x14ac:dyDescent="0.25">
      <c r="A283" s="4" t="s">
        <v>576</v>
      </c>
      <c r="B283" s="4" t="s">
        <v>577</v>
      </c>
      <c r="C283" s="74">
        <v>512</v>
      </c>
      <c r="D283" s="4" t="s">
        <v>12</v>
      </c>
      <c r="E283" s="4">
        <v>85.3</v>
      </c>
      <c r="F283" s="4" t="s">
        <v>446</v>
      </c>
      <c r="G283" s="4" t="s">
        <v>447</v>
      </c>
    </row>
    <row r="284" spans="1:7" x14ac:dyDescent="0.25">
      <c r="A284" s="4" t="s">
        <v>578</v>
      </c>
      <c r="B284" s="4" t="s">
        <v>579</v>
      </c>
      <c r="C284" s="74">
        <v>442</v>
      </c>
      <c r="D284" s="4" t="s">
        <v>12</v>
      </c>
      <c r="E284" s="4">
        <v>88.4</v>
      </c>
      <c r="F284" s="4" t="s">
        <v>446</v>
      </c>
      <c r="G284" s="4" t="s">
        <v>447</v>
      </c>
    </row>
    <row r="285" spans="1:7" x14ac:dyDescent="0.25">
      <c r="A285" s="4" t="s">
        <v>580</v>
      </c>
      <c r="B285" s="4" t="s">
        <v>581</v>
      </c>
      <c r="C285" s="74">
        <v>701</v>
      </c>
      <c r="D285" s="4" t="s">
        <v>12</v>
      </c>
      <c r="E285" s="4">
        <v>77.900000000000006</v>
      </c>
      <c r="F285" s="4" t="s">
        <v>446</v>
      </c>
      <c r="G285" s="4" t="s">
        <v>447</v>
      </c>
    </row>
    <row r="286" spans="1:7" x14ac:dyDescent="0.25">
      <c r="A286" s="4" t="s">
        <v>582</v>
      </c>
      <c r="B286" s="4" t="s">
        <v>583</v>
      </c>
      <c r="C286" s="74">
        <v>265</v>
      </c>
      <c r="D286" s="4" t="s">
        <v>12</v>
      </c>
      <c r="E286" s="4">
        <v>53</v>
      </c>
      <c r="F286" s="4" t="s">
        <v>446</v>
      </c>
      <c r="G286" s="4" t="s">
        <v>447</v>
      </c>
    </row>
    <row r="287" spans="1:7" x14ac:dyDescent="0.25">
      <c r="A287" s="4" t="s">
        <v>584</v>
      </c>
      <c r="B287" s="4" t="s">
        <v>585</v>
      </c>
      <c r="C287" s="74">
        <v>596</v>
      </c>
      <c r="D287" s="4" t="s">
        <v>12</v>
      </c>
      <c r="E287" s="4">
        <v>119.2</v>
      </c>
      <c r="F287" s="4" t="s">
        <v>446</v>
      </c>
      <c r="G287" s="4" t="s">
        <v>447</v>
      </c>
    </row>
    <row r="288" spans="1:7" x14ac:dyDescent="0.25">
      <c r="A288" s="4" t="s">
        <v>586</v>
      </c>
      <c r="B288" s="4" t="s">
        <v>587</v>
      </c>
      <c r="C288" s="74">
        <v>2484</v>
      </c>
      <c r="D288" s="4" t="s">
        <v>9</v>
      </c>
      <c r="E288" s="4">
        <v>88.7</v>
      </c>
      <c r="F288" s="4" t="s">
        <v>588</v>
      </c>
      <c r="G288" s="4" t="s">
        <v>589</v>
      </c>
    </row>
    <row r="289" spans="1:7" x14ac:dyDescent="0.25">
      <c r="A289" s="4" t="s">
        <v>590</v>
      </c>
      <c r="B289" s="4" t="s">
        <v>591</v>
      </c>
      <c r="C289" s="74">
        <v>1013</v>
      </c>
      <c r="D289" s="4" t="s">
        <v>9</v>
      </c>
      <c r="E289" s="4">
        <v>72.400000000000006</v>
      </c>
      <c r="F289" s="4" t="s">
        <v>588</v>
      </c>
      <c r="G289" s="4" t="s">
        <v>589</v>
      </c>
    </row>
    <row r="290" spans="1:7" x14ac:dyDescent="0.25">
      <c r="A290" s="4" t="s">
        <v>592</v>
      </c>
      <c r="B290" s="4" t="s">
        <v>593</v>
      </c>
      <c r="C290" s="74">
        <v>350</v>
      </c>
      <c r="D290" s="4" t="s">
        <v>12</v>
      </c>
      <c r="E290" s="4">
        <v>43.8</v>
      </c>
      <c r="F290" s="4" t="s">
        <v>588</v>
      </c>
      <c r="G290" s="4" t="s">
        <v>589</v>
      </c>
    </row>
    <row r="291" spans="1:7" x14ac:dyDescent="0.25">
      <c r="A291" s="4" t="s">
        <v>594</v>
      </c>
      <c r="B291" s="4" t="s">
        <v>595</v>
      </c>
      <c r="C291" s="74">
        <v>442</v>
      </c>
      <c r="D291" s="4" t="s">
        <v>12</v>
      </c>
      <c r="E291" s="4">
        <v>31.6</v>
      </c>
      <c r="F291" s="4" t="s">
        <v>588</v>
      </c>
      <c r="G291" s="4" t="s">
        <v>589</v>
      </c>
    </row>
    <row r="292" spans="1:7" x14ac:dyDescent="0.25">
      <c r="A292" s="4" t="s">
        <v>596</v>
      </c>
      <c r="B292" s="4" t="s">
        <v>597</v>
      </c>
      <c r="C292" s="74">
        <v>562</v>
      </c>
      <c r="D292" s="4" t="s">
        <v>12</v>
      </c>
      <c r="E292" s="4">
        <v>70.3</v>
      </c>
      <c r="F292" s="4" t="s">
        <v>588</v>
      </c>
      <c r="G292" s="4" t="s">
        <v>589</v>
      </c>
    </row>
    <row r="293" spans="1:7" x14ac:dyDescent="0.25">
      <c r="A293" s="4" t="s">
        <v>598</v>
      </c>
      <c r="B293" s="4" t="s">
        <v>599</v>
      </c>
      <c r="C293" s="74">
        <v>3621</v>
      </c>
      <c r="D293" s="4" t="s">
        <v>9</v>
      </c>
      <c r="E293" s="4">
        <v>201.2</v>
      </c>
      <c r="F293" s="4" t="s">
        <v>588</v>
      </c>
      <c r="G293" s="4" t="s">
        <v>589</v>
      </c>
    </row>
    <row r="294" spans="1:7" x14ac:dyDescent="0.25">
      <c r="A294" s="4" t="s">
        <v>600</v>
      </c>
      <c r="B294" s="4" t="s">
        <v>601</v>
      </c>
      <c r="C294" s="74">
        <v>808</v>
      </c>
      <c r="D294" s="4" t="s">
        <v>12</v>
      </c>
      <c r="E294" s="4">
        <v>35.1</v>
      </c>
      <c r="F294" s="4" t="s">
        <v>588</v>
      </c>
      <c r="G294" s="4" t="s">
        <v>589</v>
      </c>
    </row>
    <row r="295" spans="1:7" x14ac:dyDescent="0.25">
      <c r="A295" s="4" t="s">
        <v>602</v>
      </c>
      <c r="B295" s="4" t="s">
        <v>603</v>
      </c>
      <c r="C295" s="74">
        <v>1573</v>
      </c>
      <c r="D295" s="4" t="s">
        <v>9</v>
      </c>
      <c r="E295" s="4">
        <v>524.29999999999995</v>
      </c>
      <c r="F295" s="4" t="s">
        <v>588</v>
      </c>
      <c r="G295" s="4" t="s">
        <v>589</v>
      </c>
    </row>
    <row r="296" spans="1:7" x14ac:dyDescent="0.25">
      <c r="A296" s="4" t="s">
        <v>604</v>
      </c>
      <c r="B296" s="4" t="s">
        <v>605</v>
      </c>
      <c r="C296" s="74">
        <v>1189</v>
      </c>
      <c r="D296" s="4" t="s">
        <v>9</v>
      </c>
      <c r="E296" s="4">
        <v>118.9</v>
      </c>
      <c r="F296" s="4" t="s">
        <v>588</v>
      </c>
      <c r="G296" s="4" t="s">
        <v>589</v>
      </c>
    </row>
    <row r="297" spans="1:7" x14ac:dyDescent="0.25">
      <c r="A297" s="4" t="s">
        <v>606</v>
      </c>
      <c r="B297" s="4" t="s">
        <v>607</v>
      </c>
      <c r="C297" s="74">
        <v>10497</v>
      </c>
      <c r="D297" s="4" t="s">
        <v>25</v>
      </c>
      <c r="E297" s="4">
        <v>749.8</v>
      </c>
      <c r="F297" s="4" t="s">
        <v>588</v>
      </c>
      <c r="G297" s="4" t="s">
        <v>589</v>
      </c>
    </row>
    <row r="298" spans="1:7" x14ac:dyDescent="0.25">
      <c r="A298" s="4" t="s">
        <v>608</v>
      </c>
      <c r="B298" s="4" t="s">
        <v>609</v>
      </c>
      <c r="C298" s="74">
        <v>20074</v>
      </c>
      <c r="D298" s="4" t="s">
        <v>25</v>
      </c>
      <c r="E298" s="4">
        <v>1003.7</v>
      </c>
      <c r="F298" s="4" t="s">
        <v>588</v>
      </c>
      <c r="G298" s="4" t="s">
        <v>589</v>
      </c>
    </row>
    <row r="299" spans="1:7" x14ac:dyDescent="0.25">
      <c r="A299" s="4" t="s">
        <v>610</v>
      </c>
      <c r="B299" s="4" t="s">
        <v>611</v>
      </c>
      <c r="C299" s="74">
        <v>6896</v>
      </c>
      <c r="D299" s="4" t="s">
        <v>9</v>
      </c>
      <c r="E299" s="4">
        <v>168.2</v>
      </c>
      <c r="F299" s="4" t="s">
        <v>588</v>
      </c>
      <c r="G299" s="4" t="s">
        <v>589</v>
      </c>
    </row>
    <row r="300" spans="1:7" x14ac:dyDescent="0.25">
      <c r="A300" s="4" t="s">
        <v>612</v>
      </c>
      <c r="B300" s="4" t="s">
        <v>613</v>
      </c>
      <c r="C300" s="74">
        <v>213</v>
      </c>
      <c r="D300" s="4" t="s">
        <v>12</v>
      </c>
      <c r="E300" s="4">
        <v>26.6</v>
      </c>
      <c r="F300" s="4" t="s">
        <v>588</v>
      </c>
      <c r="G300" s="4" t="s">
        <v>589</v>
      </c>
    </row>
    <row r="301" spans="1:7" x14ac:dyDescent="0.25">
      <c r="A301" s="4" t="s">
        <v>614</v>
      </c>
      <c r="B301" s="4" t="s">
        <v>615</v>
      </c>
      <c r="C301" s="74">
        <v>1316</v>
      </c>
      <c r="D301" s="4" t="s">
        <v>9</v>
      </c>
      <c r="E301" s="4">
        <v>87.7</v>
      </c>
      <c r="F301" s="4" t="s">
        <v>588</v>
      </c>
      <c r="G301" s="4" t="s">
        <v>589</v>
      </c>
    </row>
    <row r="302" spans="1:7" x14ac:dyDescent="0.25">
      <c r="A302" s="4" t="s">
        <v>616</v>
      </c>
      <c r="B302" s="4" t="s">
        <v>617</v>
      </c>
      <c r="C302" s="74">
        <v>583</v>
      </c>
      <c r="D302" s="4" t="s">
        <v>12</v>
      </c>
      <c r="E302" s="4">
        <v>34.299999999999997</v>
      </c>
      <c r="F302" s="4" t="s">
        <v>588</v>
      </c>
      <c r="G302" s="4" t="s">
        <v>589</v>
      </c>
    </row>
    <row r="303" spans="1:7" x14ac:dyDescent="0.25">
      <c r="A303" s="4" t="s">
        <v>618</v>
      </c>
      <c r="B303" s="4" t="s">
        <v>619</v>
      </c>
      <c r="C303" s="74">
        <v>3839</v>
      </c>
      <c r="D303" s="4" t="s">
        <v>9</v>
      </c>
      <c r="E303" s="4">
        <v>83.5</v>
      </c>
      <c r="F303" s="4" t="s">
        <v>588</v>
      </c>
      <c r="G303" s="4" t="s">
        <v>589</v>
      </c>
    </row>
    <row r="304" spans="1:7" x14ac:dyDescent="0.25">
      <c r="A304" s="4" t="s">
        <v>620</v>
      </c>
      <c r="B304" s="4" t="s">
        <v>621</v>
      </c>
      <c r="C304" s="74">
        <v>1339</v>
      </c>
      <c r="D304" s="4" t="s">
        <v>9</v>
      </c>
      <c r="E304" s="4">
        <v>148.80000000000001</v>
      </c>
      <c r="F304" s="4" t="s">
        <v>588</v>
      </c>
      <c r="G304" s="4" t="s">
        <v>589</v>
      </c>
    </row>
    <row r="305" spans="1:7" x14ac:dyDescent="0.25">
      <c r="A305" s="4" t="s">
        <v>622</v>
      </c>
      <c r="B305" s="4" t="s">
        <v>623</v>
      </c>
      <c r="C305" s="74">
        <v>5311</v>
      </c>
      <c r="D305" s="4" t="s">
        <v>9</v>
      </c>
      <c r="E305" s="4">
        <v>189.7</v>
      </c>
      <c r="F305" s="4" t="s">
        <v>588</v>
      </c>
      <c r="G305" s="4" t="s">
        <v>589</v>
      </c>
    </row>
    <row r="306" spans="1:7" x14ac:dyDescent="0.25">
      <c r="A306" s="4" t="s">
        <v>624</v>
      </c>
      <c r="B306" s="4" t="s">
        <v>625</v>
      </c>
      <c r="C306" s="74">
        <v>2021</v>
      </c>
      <c r="D306" s="4" t="s">
        <v>9</v>
      </c>
      <c r="E306" s="4">
        <v>144.4</v>
      </c>
      <c r="F306" s="4" t="s">
        <v>588</v>
      </c>
      <c r="G306" s="4" t="s">
        <v>589</v>
      </c>
    </row>
    <row r="307" spans="1:7" x14ac:dyDescent="0.25">
      <c r="A307" s="4" t="s">
        <v>626</v>
      </c>
      <c r="B307" s="4" t="s">
        <v>627</v>
      </c>
      <c r="C307" s="74">
        <v>405</v>
      </c>
      <c r="D307" s="4" t="s">
        <v>12</v>
      </c>
      <c r="E307" s="4">
        <v>11.3</v>
      </c>
      <c r="F307" s="4" t="s">
        <v>588</v>
      </c>
      <c r="G307" s="4" t="s">
        <v>589</v>
      </c>
    </row>
    <row r="308" spans="1:7" x14ac:dyDescent="0.25">
      <c r="A308" s="4" t="s">
        <v>628</v>
      </c>
      <c r="B308" s="4" t="s">
        <v>629</v>
      </c>
      <c r="C308" s="74">
        <v>551</v>
      </c>
      <c r="D308" s="4" t="s">
        <v>12</v>
      </c>
      <c r="E308" s="4">
        <v>50.1</v>
      </c>
      <c r="F308" s="4" t="s">
        <v>588</v>
      </c>
      <c r="G308" s="4" t="s">
        <v>589</v>
      </c>
    </row>
    <row r="309" spans="1:7" x14ac:dyDescent="0.25">
      <c r="A309" s="4" t="s">
        <v>630</v>
      </c>
      <c r="B309" s="4" t="s">
        <v>631</v>
      </c>
      <c r="C309" s="74">
        <v>5347</v>
      </c>
      <c r="D309" s="4" t="s">
        <v>9</v>
      </c>
      <c r="E309" s="4">
        <v>124.3</v>
      </c>
      <c r="F309" s="4" t="s">
        <v>588</v>
      </c>
      <c r="G309" s="4" t="s">
        <v>589</v>
      </c>
    </row>
    <row r="310" spans="1:7" x14ac:dyDescent="0.25">
      <c r="A310" s="4" t="s">
        <v>632</v>
      </c>
      <c r="B310" s="4" t="s">
        <v>633</v>
      </c>
      <c r="C310" s="74">
        <v>1046</v>
      </c>
      <c r="D310" s="4" t="s">
        <v>9</v>
      </c>
      <c r="E310" s="4">
        <v>104.6</v>
      </c>
      <c r="F310" s="4" t="s">
        <v>588</v>
      </c>
      <c r="G310" s="4" t="s">
        <v>589</v>
      </c>
    </row>
    <row r="311" spans="1:7" x14ac:dyDescent="0.25">
      <c r="A311" s="4" t="s">
        <v>634</v>
      </c>
      <c r="B311" s="4" t="s">
        <v>635</v>
      </c>
      <c r="C311" s="74">
        <v>2084</v>
      </c>
      <c r="D311" s="4" t="s">
        <v>9</v>
      </c>
      <c r="E311" s="4">
        <v>231.6</v>
      </c>
      <c r="F311" s="4" t="s">
        <v>588</v>
      </c>
      <c r="G311" s="4" t="s">
        <v>589</v>
      </c>
    </row>
    <row r="312" spans="1:7" x14ac:dyDescent="0.25">
      <c r="A312" s="4" t="s">
        <v>636</v>
      </c>
      <c r="B312" s="4" t="s">
        <v>637</v>
      </c>
      <c r="C312" s="74">
        <v>725</v>
      </c>
      <c r="D312" s="4" t="s">
        <v>12</v>
      </c>
      <c r="E312" s="4">
        <v>65.900000000000006</v>
      </c>
      <c r="F312" s="4" t="s">
        <v>588</v>
      </c>
      <c r="G312" s="4" t="s">
        <v>589</v>
      </c>
    </row>
    <row r="313" spans="1:7" x14ac:dyDescent="0.25">
      <c r="A313" s="4" t="s">
        <v>638</v>
      </c>
      <c r="B313" s="4" t="s">
        <v>639</v>
      </c>
      <c r="C313" s="74">
        <v>963</v>
      </c>
      <c r="D313" s="4" t="s">
        <v>12</v>
      </c>
      <c r="E313" s="4">
        <v>53.5</v>
      </c>
      <c r="F313" s="4" t="s">
        <v>588</v>
      </c>
      <c r="G313" s="4" t="s">
        <v>589</v>
      </c>
    </row>
    <row r="314" spans="1:7" x14ac:dyDescent="0.25">
      <c r="A314" s="4" t="s">
        <v>640</v>
      </c>
      <c r="B314" s="4" t="s">
        <v>641</v>
      </c>
      <c r="C314" s="74">
        <v>3211</v>
      </c>
      <c r="D314" s="4" t="s">
        <v>9</v>
      </c>
      <c r="E314" s="4">
        <v>321.10000000000002</v>
      </c>
      <c r="F314" s="4" t="s">
        <v>588</v>
      </c>
      <c r="G314" s="4" t="s">
        <v>589</v>
      </c>
    </row>
    <row r="315" spans="1:7" x14ac:dyDescent="0.25">
      <c r="A315" s="4" t="s">
        <v>642</v>
      </c>
      <c r="B315" s="4" t="s">
        <v>643</v>
      </c>
      <c r="C315" s="74">
        <v>788</v>
      </c>
      <c r="D315" s="4" t="s">
        <v>12</v>
      </c>
      <c r="E315" s="4">
        <v>71.599999999999994</v>
      </c>
      <c r="F315" s="4" t="s">
        <v>588</v>
      </c>
      <c r="G315" s="4" t="s">
        <v>589</v>
      </c>
    </row>
    <row r="316" spans="1:7" x14ac:dyDescent="0.25">
      <c r="A316" s="4" t="s">
        <v>644</v>
      </c>
      <c r="B316" s="4" t="s">
        <v>645</v>
      </c>
      <c r="C316" s="74">
        <v>298</v>
      </c>
      <c r="D316" s="4" t="s">
        <v>12</v>
      </c>
      <c r="E316" s="4">
        <v>42.6</v>
      </c>
      <c r="F316" s="4" t="s">
        <v>588</v>
      </c>
      <c r="G316" s="4" t="s">
        <v>589</v>
      </c>
    </row>
    <row r="317" spans="1:7" x14ac:dyDescent="0.25">
      <c r="A317" s="4" t="s">
        <v>646</v>
      </c>
      <c r="B317" s="4" t="s">
        <v>647</v>
      </c>
      <c r="C317" s="74">
        <v>1786</v>
      </c>
      <c r="D317" s="4" t="s">
        <v>9</v>
      </c>
      <c r="E317" s="4">
        <v>198.4</v>
      </c>
      <c r="F317" s="4" t="s">
        <v>588</v>
      </c>
      <c r="G317" s="4" t="s">
        <v>589</v>
      </c>
    </row>
    <row r="318" spans="1:7" x14ac:dyDescent="0.25">
      <c r="A318" s="4" t="s">
        <v>648</v>
      </c>
      <c r="B318" s="4" t="s">
        <v>649</v>
      </c>
      <c r="C318" s="74">
        <v>4074</v>
      </c>
      <c r="D318" s="4" t="s">
        <v>9</v>
      </c>
      <c r="E318" s="4">
        <v>163</v>
      </c>
      <c r="F318" s="4" t="s">
        <v>588</v>
      </c>
      <c r="G318" s="4" t="s">
        <v>589</v>
      </c>
    </row>
    <row r="319" spans="1:7" x14ac:dyDescent="0.25">
      <c r="A319" s="4" t="s">
        <v>650</v>
      </c>
      <c r="B319" s="4" t="s">
        <v>651</v>
      </c>
      <c r="C319" s="74">
        <v>2866</v>
      </c>
      <c r="D319" s="4" t="s">
        <v>9</v>
      </c>
      <c r="E319" s="4">
        <v>119.4</v>
      </c>
      <c r="F319" s="4" t="s">
        <v>588</v>
      </c>
      <c r="G319" s="4" t="s">
        <v>589</v>
      </c>
    </row>
    <row r="320" spans="1:7" x14ac:dyDescent="0.25">
      <c r="A320" s="4" t="s">
        <v>652</v>
      </c>
      <c r="B320" s="4" t="s">
        <v>653</v>
      </c>
      <c r="C320" s="74">
        <v>652</v>
      </c>
      <c r="D320" s="4" t="s">
        <v>12</v>
      </c>
      <c r="E320" s="4">
        <v>24.1</v>
      </c>
      <c r="F320" s="4" t="s">
        <v>588</v>
      </c>
      <c r="G320" s="4" t="s">
        <v>589</v>
      </c>
    </row>
    <row r="321" spans="1:7" x14ac:dyDescent="0.25">
      <c r="A321" s="4" t="s">
        <v>654</v>
      </c>
      <c r="B321" s="4" t="s">
        <v>655</v>
      </c>
      <c r="C321" s="74">
        <v>482</v>
      </c>
      <c r="D321" s="4" t="s">
        <v>12</v>
      </c>
      <c r="E321" s="4">
        <v>16.600000000000001</v>
      </c>
      <c r="F321" s="4" t="s">
        <v>588</v>
      </c>
      <c r="G321" s="4" t="s">
        <v>589</v>
      </c>
    </row>
    <row r="322" spans="1:7" x14ac:dyDescent="0.25">
      <c r="A322" s="4" t="s">
        <v>656</v>
      </c>
      <c r="B322" s="4" t="s">
        <v>657</v>
      </c>
      <c r="C322" s="74">
        <v>1140</v>
      </c>
      <c r="D322" s="4" t="s">
        <v>9</v>
      </c>
      <c r="E322" s="4">
        <v>67.099999999999994</v>
      </c>
      <c r="F322" s="4" t="s">
        <v>588</v>
      </c>
      <c r="G322" s="4" t="s">
        <v>589</v>
      </c>
    </row>
    <row r="323" spans="1:7" x14ac:dyDescent="0.25">
      <c r="A323" s="4" t="s">
        <v>658</v>
      </c>
      <c r="B323" s="4" t="s">
        <v>659</v>
      </c>
      <c r="C323" s="74">
        <v>3040</v>
      </c>
      <c r="D323" s="4" t="s">
        <v>9</v>
      </c>
      <c r="E323" s="4">
        <v>608</v>
      </c>
      <c r="F323" s="4" t="s">
        <v>588</v>
      </c>
      <c r="G323" s="4" t="s">
        <v>589</v>
      </c>
    </row>
    <row r="324" spans="1:7" x14ac:dyDescent="0.25">
      <c r="A324" s="4" t="s">
        <v>660</v>
      </c>
      <c r="B324" s="4" t="s">
        <v>661</v>
      </c>
      <c r="C324" s="74">
        <v>247</v>
      </c>
      <c r="D324" s="4" t="s">
        <v>12</v>
      </c>
      <c r="E324" s="4">
        <v>27.4</v>
      </c>
      <c r="F324" s="4" t="s">
        <v>588</v>
      </c>
      <c r="G324" s="4" t="s">
        <v>589</v>
      </c>
    </row>
    <row r="325" spans="1:7" x14ac:dyDescent="0.25">
      <c r="A325" s="4" t="s">
        <v>662</v>
      </c>
      <c r="B325" s="4" t="s">
        <v>663</v>
      </c>
      <c r="C325" s="74">
        <v>702</v>
      </c>
      <c r="D325" s="4" t="s">
        <v>12</v>
      </c>
      <c r="E325" s="4">
        <v>63.8</v>
      </c>
      <c r="F325" s="4" t="s">
        <v>588</v>
      </c>
      <c r="G325" s="4" t="s">
        <v>589</v>
      </c>
    </row>
    <row r="326" spans="1:7" x14ac:dyDescent="0.25">
      <c r="A326" s="4" t="s">
        <v>664</v>
      </c>
      <c r="B326" s="4" t="s">
        <v>665</v>
      </c>
      <c r="C326" s="74">
        <v>2708</v>
      </c>
      <c r="D326" s="4" t="s">
        <v>9</v>
      </c>
      <c r="E326" s="4">
        <v>108.3</v>
      </c>
      <c r="F326" s="4" t="s">
        <v>588</v>
      </c>
      <c r="G326" s="4" t="s">
        <v>589</v>
      </c>
    </row>
    <row r="327" spans="1:7" x14ac:dyDescent="0.25">
      <c r="A327" s="4" t="s">
        <v>666</v>
      </c>
      <c r="B327" s="4" t="s">
        <v>667</v>
      </c>
      <c r="C327" s="74">
        <v>607</v>
      </c>
      <c r="D327" s="4" t="s">
        <v>12</v>
      </c>
      <c r="E327" s="4">
        <v>60.7</v>
      </c>
      <c r="F327" s="4" t="s">
        <v>588</v>
      </c>
      <c r="G327" s="4" t="s">
        <v>589</v>
      </c>
    </row>
    <row r="328" spans="1:7" x14ac:dyDescent="0.25">
      <c r="A328" s="4" t="s">
        <v>668</v>
      </c>
      <c r="B328" s="4" t="s">
        <v>669</v>
      </c>
      <c r="C328" s="74">
        <v>10209</v>
      </c>
      <c r="D328" s="4" t="s">
        <v>25</v>
      </c>
      <c r="E328" s="4">
        <v>729.2</v>
      </c>
      <c r="F328" s="4" t="s">
        <v>588</v>
      </c>
      <c r="G328" s="4" t="s">
        <v>589</v>
      </c>
    </row>
    <row r="329" spans="1:7" x14ac:dyDescent="0.25">
      <c r="A329" s="4" t="s">
        <v>670</v>
      </c>
      <c r="B329" s="4" t="s">
        <v>671</v>
      </c>
      <c r="C329" s="74">
        <v>994</v>
      </c>
      <c r="D329" s="4" t="s">
        <v>12</v>
      </c>
      <c r="E329" s="4">
        <v>39.799999999999997</v>
      </c>
      <c r="F329" s="4" t="s">
        <v>588</v>
      </c>
      <c r="G329" s="4" t="s">
        <v>589</v>
      </c>
    </row>
    <row r="330" spans="1:7" x14ac:dyDescent="0.25">
      <c r="A330" s="4" t="s">
        <v>672</v>
      </c>
      <c r="B330" s="4" t="s">
        <v>673</v>
      </c>
      <c r="C330" s="74">
        <v>33465</v>
      </c>
      <c r="D330" s="4" t="s">
        <v>25</v>
      </c>
      <c r="E330" s="4">
        <v>1014.1</v>
      </c>
      <c r="F330" s="4" t="s">
        <v>588</v>
      </c>
      <c r="G330" s="4" t="s">
        <v>589</v>
      </c>
    </row>
    <row r="331" spans="1:7" x14ac:dyDescent="0.25">
      <c r="A331" s="4" t="s">
        <v>674</v>
      </c>
      <c r="B331" s="4" t="s">
        <v>675</v>
      </c>
      <c r="C331" s="74">
        <v>600</v>
      </c>
      <c r="D331" s="4" t="s">
        <v>12</v>
      </c>
      <c r="E331" s="4">
        <v>54.5</v>
      </c>
      <c r="F331" s="4" t="s">
        <v>588</v>
      </c>
      <c r="G331" s="4" t="s">
        <v>589</v>
      </c>
    </row>
    <row r="332" spans="1:7" x14ac:dyDescent="0.25">
      <c r="A332" s="4" t="s">
        <v>676</v>
      </c>
      <c r="B332" s="4" t="s">
        <v>677</v>
      </c>
      <c r="C332" s="74">
        <v>217</v>
      </c>
      <c r="D332" s="4" t="s">
        <v>12</v>
      </c>
      <c r="E332" s="4">
        <v>27.1</v>
      </c>
      <c r="F332" s="4" t="s">
        <v>588</v>
      </c>
      <c r="G332" s="4" t="s">
        <v>589</v>
      </c>
    </row>
    <row r="333" spans="1:7" x14ac:dyDescent="0.25">
      <c r="A333" s="4" t="s">
        <v>678</v>
      </c>
      <c r="B333" s="4" t="s">
        <v>679</v>
      </c>
      <c r="C333" s="74">
        <v>413</v>
      </c>
      <c r="D333" s="4" t="s">
        <v>12</v>
      </c>
      <c r="E333" s="4">
        <v>37.5</v>
      </c>
      <c r="F333" s="4" t="s">
        <v>588</v>
      </c>
      <c r="G333" s="4" t="s">
        <v>589</v>
      </c>
    </row>
    <row r="334" spans="1:7" x14ac:dyDescent="0.25">
      <c r="A334" s="4" t="s">
        <v>680</v>
      </c>
      <c r="B334" s="4" t="s">
        <v>681</v>
      </c>
      <c r="C334" s="74">
        <v>152</v>
      </c>
      <c r="D334" s="4" t="s">
        <v>12</v>
      </c>
      <c r="E334" s="4">
        <v>25.3</v>
      </c>
      <c r="F334" s="4" t="s">
        <v>588</v>
      </c>
      <c r="G334" s="4" t="s">
        <v>589</v>
      </c>
    </row>
    <row r="335" spans="1:7" x14ac:dyDescent="0.25">
      <c r="A335" s="4" t="s">
        <v>682</v>
      </c>
      <c r="B335" s="4" t="s">
        <v>683</v>
      </c>
      <c r="C335" s="74">
        <v>6165</v>
      </c>
      <c r="D335" s="4" t="s">
        <v>9</v>
      </c>
      <c r="E335" s="4">
        <v>411</v>
      </c>
      <c r="F335" s="4" t="s">
        <v>588</v>
      </c>
      <c r="G335" s="4" t="s">
        <v>589</v>
      </c>
    </row>
    <row r="336" spans="1:7" x14ac:dyDescent="0.25">
      <c r="A336" s="4" t="s">
        <v>684</v>
      </c>
      <c r="B336" s="4" t="s">
        <v>685</v>
      </c>
      <c r="C336" s="74">
        <v>568</v>
      </c>
      <c r="D336" s="4" t="s">
        <v>12</v>
      </c>
      <c r="E336" s="4">
        <v>51.6</v>
      </c>
      <c r="F336" s="4" t="s">
        <v>588</v>
      </c>
      <c r="G336" s="4" t="s">
        <v>589</v>
      </c>
    </row>
    <row r="337" spans="1:7" x14ac:dyDescent="0.25">
      <c r="A337" s="4" t="s">
        <v>686</v>
      </c>
      <c r="B337" s="4" t="s">
        <v>687</v>
      </c>
      <c r="C337" s="74">
        <v>1814</v>
      </c>
      <c r="D337" s="4" t="s">
        <v>9</v>
      </c>
      <c r="E337" s="4">
        <v>113.4</v>
      </c>
      <c r="F337" s="4" t="s">
        <v>588</v>
      </c>
      <c r="G337" s="4" t="s">
        <v>589</v>
      </c>
    </row>
    <row r="338" spans="1:7" x14ac:dyDescent="0.25">
      <c r="A338" s="4" t="s">
        <v>688</v>
      </c>
      <c r="B338" s="4" t="s">
        <v>689</v>
      </c>
      <c r="C338" s="74">
        <v>558</v>
      </c>
      <c r="D338" s="4" t="s">
        <v>12</v>
      </c>
      <c r="E338" s="4">
        <v>93</v>
      </c>
      <c r="F338" s="4" t="s">
        <v>588</v>
      </c>
      <c r="G338" s="4" t="s">
        <v>589</v>
      </c>
    </row>
    <row r="339" spans="1:7" x14ac:dyDescent="0.25">
      <c r="A339" s="4" t="s">
        <v>690</v>
      </c>
      <c r="B339" s="4" t="s">
        <v>691</v>
      </c>
      <c r="C339" s="74">
        <v>1530</v>
      </c>
      <c r="D339" s="4" t="s">
        <v>9</v>
      </c>
      <c r="E339" s="4">
        <v>76.5</v>
      </c>
      <c r="F339" s="4" t="s">
        <v>588</v>
      </c>
      <c r="G339" s="4" t="s">
        <v>589</v>
      </c>
    </row>
    <row r="340" spans="1:7" x14ac:dyDescent="0.25">
      <c r="A340" s="4" t="s">
        <v>692</v>
      </c>
      <c r="B340" s="4" t="s">
        <v>693</v>
      </c>
      <c r="C340" s="74">
        <v>62479</v>
      </c>
      <c r="D340" s="4" t="s">
        <v>25</v>
      </c>
      <c r="E340" s="4">
        <v>1688.6</v>
      </c>
      <c r="F340" s="4" t="s">
        <v>588</v>
      </c>
      <c r="G340" s="4" t="s">
        <v>589</v>
      </c>
    </row>
    <row r="341" spans="1:7" x14ac:dyDescent="0.25">
      <c r="A341" s="4" t="s">
        <v>694</v>
      </c>
      <c r="B341" s="4" t="s">
        <v>695</v>
      </c>
      <c r="C341" s="74">
        <v>943</v>
      </c>
      <c r="D341" s="4" t="s">
        <v>12</v>
      </c>
      <c r="E341" s="4">
        <v>117.9</v>
      </c>
      <c r="F341" s="4" t="s">
        <v>588</v>
      </c>
      <c r="G341" s="4" t="s">
        <v>589</v>
      </c>
    </row>
    <row r="342" spans="1:7" x14ac:dyDescent="0.25">
      <c r="A342" s="4" t="s">
        <v>696</v>
      </c>
      <c r="B342" s="4" t="s">
        <v>697</v>
      </c>
      <c r="C342" s="74">
        <v>896</v>
      </c>
      <c r="D342" s="4" t="s">
        <v>12</v>
      </c>
      <c r="E342" s="4">
        <v>99.6</v>
      </c>
      <c r="F342" s="4" t="s">
        <v>588</v>
      </c>
      <c r="G342" s="4" t="s">
        <v>589</v>
      </c>
    </row>
    <row r="343" spans="1:7" x14ac:dyDescent="0.25">
      <c r="A343" s="4" t="s">
        <v>698</v>
      </c>
      <c r="B343" s="4" t="s">
        <v>699</v>
      </c>
      <c r="C343" s="74">
        <v>510</v>
      </c>
      <c r="D343" s="4" t="s">
        <v>12</v>
      </c>
      <c r="E343" s="4">
        <v>39.200000000000003</v>
      </c>
      <c r="F343" s="4" t="s">
        <v>588</v>
      </c>
      <c r="G343" s="4" t="s">
        <v>589</v>
      </c>
    </row>
    <row r="344" spans="1:7" x14ac:dyDescent="0.25">
      <c r="A344" s="4" t="s">
        <v>700</v>
      </c>
      <c r="B344" s="4" t="s">
        <v>701</v>
      </c>
      <c r="C344" s="74">
        <v>3491</v>
      </c>
      <c r="D344" s="4" t="s">
        <v>9</v>
      </c>
      <c r="E344" s="4">
        <v>498.7</v>
      </c>
      <c r="F344" s="4" t="s">
        <v>702</v>
      </c>
      <c r="G344" s="4" t="s">
        <v>703</v>
      </c>
    </row>
    <row r="345" spans="1:7" x14ac:dyDescent="0.25">
      <c r="A345" s="4" t="s">
        <v>704</v>
      </c>
      <c r="B345" s="4" t="s">
        <v>705</v>
      </c>
      <c r="C345" s="74">
        <v>139163</v>
      </c>
      <c r="D345" s="4" t="s">
        <v>60</v>
      </c>
      <c r="E345" s="4">
        <v>2783.3</v>
      </c>
      <c r="F345" s="4" t="s">
        <v>702</v>
      </c>
      <c r="G345" s="4" t="s">
        <v>703</v>
      </c>
    </row>
    <row r="346" spans="1:7" x14ac:dyDescent="0.25">
      <c r="A346" s="4" t="s">
        <v>706</v>
      </c>
      <c r="B346" s="4" t="s">
        <v>707</v>
      </c>
      <c r="C346" s="74">
        <v>6009</v>
      </c>
      <c r="D346" s="4" t="s">
        <v>9</v>
      </c>
      <c r="E346" s="4">
        <v>500.8</v>
      </c>
      <c r="F346" s="4" t="s">
        <v>702</v>
      </c>
      <c r="G346" s="4" t="s">
        <v>703</v>
      </c>
    </row>
    <row r="347" spans="1:7" x14ac:dyDescent="0.25">
      <c r="A347" s="4" t="s">
        <v>708</v>
      </c>
      <c r="B347" s="4" t="s">
        <v>709</v>
      </c>
      <c r="C347" s="74">
        <v>7967</v>
      </c>
      <c r="D347" s="4" t="s">
        <v>9</v>
      </c>
      <c r="E347" s="4">
        <v>419.3</v>
      </c>
      <c r="F347" s="4" t="s">
        <v>702</v>
      </c>
      <c r="G347" s="4" t="s">
        <v>703</v>
      </c>
    </row>
    <row r="348" spans="1:7" x14ac:dyDescent="0.25">
      <c r="A348" s="4" t="s">
        <v>710</v>
      </c>
      <c r="B348" s="4" t="s">
        <v>711</v>
      </c>
      <c r="C348" s="74">
        <v>14418</v>
      </c>
      <c r="D348" s="4" t="s">
        <v>25</v>
      </c>
      <c r="E348" s="4">
        <v>327.7</v>
      </c>
      <c r="F348" s="4" t="s">
        <v>702</v>
      </c>
      <c r="G348" s="4" t="s">
        <v>703</v>
      </c>
    </row>
    <row r="349" spans="1:7" x14ac:dyDescent="0.25">
      <c r="A349" s="4" t="s">
        <v>712</v>
      </c>
      <c r="B349" s="4" t="s">
        <v>713</v>
      </c>
      <c r="C349" s="74">
        <v>13436</v>
      </c>
      <c r="D349" s="4" t="s">
        <v>25</v>
      </c>
      <c r="E349" s="4">
        <v>285.89999999999998</v>
      </c>
      <c r="F349" s="4" t="s">
        <v>702</v>
      </c>
      <c r="G349" s="4" t="s">
        <v>703</v>
      </c>
    </row>
    <row r="350" spans="1:7" x14ac:dyDescent="0.25">
      <c r="A350" s="4" t="s">
        <v>714</v>
      </c>
      <c r="B350" s="4" t="s">
        <v>715</v>
      </c>
      <c r="C350" s="74">
        <v>12543</v>
      </c>
      <c r="D350" s="4" t="s">
        <v>25</v>
      </c>
      <c r="E350" s="4">
        <v>380.1</v>
      </c>
      <c r="F350" s="4" t="s">
        <v>702</v>
      </c>
      <c r="G350" s="4" t="s">
        <v>703</v>
      </c>
    </row>
    <row r="351" spans="1:7" x14ac:dyDescent="0.25">
      <c r="A351" s="4" t="s">
        <v>716</v>
      </c>
      <c r="B351" s="4" t="s">
        <v>717</v>
      </c>
      <c r="C351" s="74">
        <v>11470</v>
      </c>
      <c r="D351" s="4" t="s">
        <v>25</v>
      </c>
      <c r="E351" s="4">
        <v>1911.7</v>
      </c>
      <c r="F351" s="4" t="s">
        <v>702</v>
      </c>
      <c r="G351" s="4" t="s">
        <v>703</v>
      </c>
    </row>
    <row r="352" spans="1:7" x14ac:dyDescent="0.25">
      <c r="A352" s="4" t="s">
        <v>718</v>
      </c>
      <c r="B352" s="4" t="s">
        <v>719</v>
      </c>
      <c r="C352" s="74">
        <v>8425</v>
      </c>
      <c r="D352" s="4" t="s">
        <v>9</v>
      </c>
      <c r="E352" s="4">
        <v>468.1</v>
      </c>
      <c r="F352" s="4" t="s">
        <v>720</v>
      </c>
      <c r="G352" s="4" t="s">
        <v>721</v>
      </c>
    </row>
    <row r="353" spans="1:7" x14ac:dyDescent="0.25">
      <c r="A353" s="4" t="s">
        <v>722</v>
      </c>
      <c r="B353" s="4" t="s">
        <v>723</v>
      </c>
      <c r="C353" s="74">
        <v>3298</v>
      </c>
      <c r="D353" s="4" t="s">
        <v>9</v>
      </c>
      <c r="E353" s="4">
        <v>253.7</v>
      </c>
      <c r="F353" s="4" t="s">
        <v>724</v>
      </c>
      <c r="G353" s="4" t="s">
        <v>725</v>
      </c>
    </row>
    <row r="354" spans="1:7" x14ac:dyDescent="0.25">
      <c r="A354" s="4" t="s">
        <v>726</v>
      </c>
      <c r="B354" s="4" t="s">
        <v>727</v>
      </c>
      <c r="C354" s="74">
        <v>2265</v>
      </c>
      <c r="D354" s="4" t="s">
        <v>9</v>
      </c>
      <c r="E354" s="4">
        <v>188.8</v>
      </c>
      <c r="F354" s="4" t="s">
        <v>724</v>
      </c>
      <c r="G354" s="4" t="s">
        <v>725</v>
      </c>
    </row>
    <row r="355" spans="1:7" x14ac:dyDescent="0.25">
      <c r="A355" s="4" t="s">
        <v>728</v>
      </c>
      <c r="B355" s="4" t="s">
        <v>729</v>
      </c>
      <c r="C355" s="74">
        <v>6316</v>
      </c>
      <c r="D355" s="4" t="s">
        <v>9</v>
      </c>
      <c r="E355" s="4">
        <v>394.8</v>
      </c>
      <c r="F355" s="4" t="s">
        <v>724</v>
      </c>
      <c r="G355" s="4" t="s">
        <v>725</v>
      </c>
    </row>
    <row r="356" spans="1:7" x14ac:dyDescent="0.25">
      <c r="A356" s="4" t="s">
        <v>730</v>
      </c>
      <c r="B356" s="4" t="s">
        <v>731</v>
      </c>
      <c r="C356" s="74">
        <v>1600</v>
      </c>
      <c r="D356" s="4" t="s">
        <v>9</v>
      </c>
      <c r="E356" s="4">
        <v>106.7</v>
      </c>
      <c r="F356" s="4" t="s">
        <v>724</v>
      </c>
      <c r="G356" s="4" t="s">
        <v>725</v>
      </c>
    </row>
    <row r="357" spans="1:7" x14ac:dyDescent="0.25">
      <c r="A357" s="4" t="s">
        <v>732</v>
      </c>
      <c r="B357" s="4" t="s">
        <v>733</v>
      </c>
      <c r="C357" s="74">
        <v>3966</v>
      </c>
      <c r="D357" s="4" t="s">
        <v>9</v>
      </c>
      <c r="E357" s="4">
        <v>495.8</v>
      </c>
      <c r="F357" s="4" t="s">
        <v>724</v>
      </c>
      <c r="G357" s="4" t="s">
        <v>725</v>
      </c>
    </row>
    <row r="358" spans="1:7" x14ac:dyDescent="0.25">
      <c r="A358" s="4" t="s">
        <v>734</v>
      </c>
      <c r="B358" s="4" t="s">
        <v>735</v>
      </c>
      <c r="C358" s="74">
        <v>2099</v>
      </c>
      <c r="D358" s="4" t="s">
        <v>9</v>
      </c>
      <c r="E358" s="4">
        <v>190.8</v>
      </c>
      <c r="F358" s="4" t="s">
        <v>724</v>
      </c>
      <c r="G358" s="4" t="s">
        <v>725</v>
      </c>
    </row>
    <row r="359" spans="1:7" x14ac:dyDescent="0.25">
      <c r="A359" s="4" t="s">
        <v>736</v>
      </c>
      <c r="B359" s="4" t="s">
        <v>737</v>
      </c>
      <c r="C359" s="74">
        <v>3942</v>
      </c>
      <c r="D359" s="4" t="s">
        <v>9</v>
      </c>
      <c r="E359" s="4">
        <v>262.8</v>
      </c>
      <c r="F359" s="4" t="s">
        <v>724</v>
      </c>
      <c r="G359" s="4" t="s">
        <v>725</v>
      </c>
    </row>
    <row r="360" spans="1:7" x14ac:dyDescent="0.25">
      <c r="A360" s="4" t="s">
        <v>738</v>
      </c>
      <c r="B360" s="4" t="s">
        <v>739</v>
      </c>
      <c r="C360" s="74">
        <v>4243</v>
      </c>
      <c r="D360" s="4" t="s">
        <v>9</v>
      </c>
      <c r="E360" s="4">
        <v>303.10000000000002</v>
      </c>
      <c r="F360" s="4" t="s">
        <v>724</v>
      </c>
      <c r="G360" s="4" t="s">
        <v>725</v>
      </c>
    </row>
    <row r="361" spans="1:7" x14ac:dyDescent="0.25">
      <c r="A361" s="4" t="s">
        <v>740</v>
      </c>
      <c r="B361" s="4" t="s">
        <v>741</v>
      </c>
      <c r="C361" s="74">
        <v>607</v>
      </c>
      <c r="D361" s="4" t="s">
        <v>12</v>
      </c>
      <c r="E361" s="4">
        <v>55.2</v>
      </c>
      <c r="F361" s="4" t="s">
        <v>724</v>
      </c>
      <c r="G361" s="4" t="s">
        <v>725</v>
      </c>
    </row>
    <row r="362" spans="1:7" x14ac:dyDescent="0.25">
      <c r="A362" s="4" t="s">
        <v>742</v>
      </c>
      <c r="B362" s="4" t="s">
        <v>743</v>
      </c>
      <c r="C362" s="74">
        <v>678</v>
      </c>
      <c r="D362" s="4" t="s">
        <v>12</v>
      </c>
      <c r="E362" s="4">
        <v>96.9</v>
      </c>
      <c r="F362" s="4" t="s">
        <v>724</v>
      </c>
      <c r="G362" s="4" t="s">
        <v>725</v>
      </c>
    </row>
    <row r="363" spans="1:7" x14ac:dyDescent="0.25">
      <c r="A363" s="4" t="s">
        <v>744</v>
      </c>
      <c r="B363" s="4" t="s">
        <v>745</v>
      </c>
      <c r="C363" s="74">
        <v>1400</v>
      </c>
      <c r="D363" s="4" t="s">
        <v>9</v>
      </c>
      <c r="E363" s="4">
        <v>155.6</v>
      </c>
      <c r="F363" s="4" t="s">
        <v>724</v>
      </c>
      <c r="G363" s="4" t="s">
        <v>725</v>
      </c>
    </row>
    <row r="364" spans="1:7" x14ac:dyDescent="0.25">
      <c r="A364" s="4" t="s">
        <v>746</v>
      </c>
      <c r="B364" s="4" t="s">
        <v>747</v>
      </c>
      <c r="C364" s="74">
        <v>679</v>
      </c>
      <c r="D364" s="4" t="s">
        <v>12</v>
      </c>
      <c r="E364" s="4">
        <v>61.7</v>
      </c>
      <c r="F364" s="4" t="s">
        <v>724</v>
      </c>
      <c r="G364" s="4" t="s">
        <v>725</v>
      </c>
    </row>
    <row r="365" spans="1:7" x14ac:dyDescent="0.25">
      <c r="A365" s="4" t="s">
        <v>748</v>
      </c>
      <c r="B365" s="4" t="s">
        <v>749</v>
      </c>
      <c r="C365" s="74">
        <v>4786</v>
      </c>
      <c r="D365" s="4" t="s">
        <v>9</v>
      </c>
      <c r="E365" s="4">
        <v>398.8</v>
      </c>
      <c r="F365" s="4" t="s">
        <v>724</v>
      </c>
      <c r="G365" s="4" t="s">
        <v>725</v>
      </c>
    </row>
    <row r="366" spans="1:7" x14ac:dyDescent="0.25">
      <c r="A366" s="4" t="s">
        <v>750</v>
      </c>
      <c r="B366" s="4" t="s">
        <v>751</v>
      </c>
      <c r="C366" s="74">
        <v>4048</v>
      </c>
      <c r="D366" s="4" t="s">
        <v>9</v>
      </c>
      <c r="E366" s="4">
        <v>168.7</v>
      </c>
      <c r="F366" s="4" t="s">
        <v>724</v>
      </c>
      <c r="G366" s="4" t="s">
        <v>725</v>
      </c>
    </row>
    <row r="367" spans="1:7" x14ac:dyDescent="0.25">
      <c r="A367" s="4" t="s">
        <v>752</v>
      </c>
      <c r="B367" s="4" t="s">
        <v>753</v>
      </c>
      <c r="C367" s="74">
        <v>2161</v>
      </c>
      <c r="D367" s="4" t="s">
        <v>9</v>
      </c>
      <c r="E367" s="4">
        <v>240.1</v>
      </c>
      <c r="F367" s="4" t="s">
        <v>724</v>
      </c>
      <c r="G367" s="4" t="s">
        <v>725</v>
      </c>
    </row>
    <row r="368" spans="1:7" x14ac:dyDescent="0.25">
      <c r="A368" s="4" t="s">
        <v>754</v>
      </c>
      <c r="B368" s="4" t="s">
        <v>755</v>
      </c>
      <c r="C368" s="74">
        <v>1514</v>
      </c>
      <c r="D368" s="4" t="s">
        <v>9</v>
      </c>
      <c r="E368" s="4">
        <v>79.7</v>
      </c>
      <c r="F368" s="4" t="s">
        <v>724</v>
      </c>
      <c r="G368" s="4" t="s">
        <v>725</v>
      </c>
    </row>
    <row r="369" spans="1:7" x14ac:dyDescent="0.25">
      <c r="A369" s="4" t="s">
        <v>756</v>
      </c>
      <c r="B369" s="4" t="s">
        <v>757</v>
      </c>
      <c r="C369" s="74">
        <v>6702</v>
      </c>
      <c r="D369" s="4" t="s">
        <v>9</v>
      </c>
      <c r="E369" s="4">
        <v>257.8</v>
      </c>
      <c r="F369" s="4" t="s">
        <v>724</v>
      </c>
      <c r="G369" s="4" t="s">
        <v>725</v>
      </c>
    </row>
    <row r="370" spans="1:7" x14ac:dyDescent="0.25">
      <c r="A370" s="4" t="s">
        <v>758</v>
      </c>
      <c r="B370" s="4" t="s">
        <v>759</v>
      </c>
      <c r="C370" s="74">
        <v>8584</v>
      </c>
      <c r="D370" s="4" t="s">
        <v>9</v>
      </c>
      <c r="E370" s="4">
        <v>343.4</v>
      </c>
      <c r="F370" s="4" t="s">
        <v>724</v>
      </c>
      <c r="G370" s="4" t="s">
        <v>725</v>
      </c>
    </row>
    <row r="371" spans="1:7" x14ac:dyDescent="0.25">
      <c r="A371" s="4" t="s">
        <v>760</v>
      </c>
      <c r="B371" s="4" t="s">
        <v>761</v>
      </c>
      <c r="C371" s="74">
        <v>151</v>
      </c>
      <c r="D371" s="4" t="s">
        <v>12</v>
      </c>
      <c r="E371" s="4">
        <v>25.2</v>
      </c>
      <c r="F371" s="4" t="s">
        <v>724</v>
      </c>
      <c r="G371" s="4" t="s">
        <v>725</v>
      </c>
    </row>
    <row r="372" spans="1:7" x14ac:dyDescent="0.25">
      <c r="A372" s="4" t="s">
        <v>762</v>
      </c>
      <c r="B372" s="4" t="s">
        <v>763</v>
      </c>
      <c r="C372" s="74">
        <v>5697</v>
      </c>
      <c r="D372" s="4" t="s">
        <v>9</v>
      </c>
      <c r="E372" s="4">
        <v>316.5</v>
      </c>
      <c r="F372" s="4" t="s">
        <v>724</v>
      </c>
      <c r="G372" s="4" t="s">
        <v>725</v>
      </c>
    </row>
    <row r="373" spans="1:7" x14ac:dyDescent="0.25">
      <c r="A373" s="4" t="s">
        <v>764</v>
      </c>
      <c r="B373" s="4" t="s">
        <v>765</v>
      </c>
      <c r="C373" s="74">
        <v>612</v>
      </c>
      <c r="D373" s="4" t="s">
        <v>12</v>
      </c>
      <c r="E373" s="4">
        <v>153</v>
      </c>
      <c r="F373" s="4" t="s">
        <v>724</v>
      </c>
      <c r="G373" s="4" t="s">
        <v>725</v>
      </c>
    </row>
    <row r="374" spans="1:7" x14ac:dyDescent="0.25">
      <c r="A374" s="4" t="s">
        <v>766</v>
      </c>
      <c r="B374" s="4" t="s">
        <v>767</v>
      </c>
      <c r="C374" s="74">
        <v>635</v>
      </c>
      <c r="D374" s="4" t="s">
        <v>12</v>
      </c>
      <c r="E374" s="4">
        <v>57.7</v>
      </c>
      <c r="F374" s="4" t="s">
        <v>724</v>
      </c>
      <c r="G374" s="4" t="s">
        <v>725</v>
      </c>
    </row>
    <row r="375" spans="1:7" x14ac:dyDescent="0.25">
      <c r="A375" s="4" t="s">
        <v>768</v>
      </c>
      <c r="B375" s="4" t="s">
        <v>769</v>
      </c>
      <c r="C375" s="74">
        <v>150672</v>
      </c>
      <c r="D375" s="4" t="s">
        <v>60</v>
      </c>
      <c r="E375" s="4">
        <v>930.1</v>
      </c>
      <c r="F375" s="4" t="s">
        <v>724</v>
      </c>
      <c r="G375" s="4" t="s">
        <v>725</v>
      </c>
    </row>
    <row r="376" spans="1:7" x14ac:dyDescent="0.25">
      <c r="A376" s="4" t="s">
        <v>770</v>
      </c>
      <c r="B376" s="4" t="s">
        <v>771</v>
      </c>
      <c r="C376" s="74">
        <v>3878</v>
      </c>
      <c r="D376" s="4" t="s">
        <v>9</v>
      </c>
      <c r="E376" s="4">
        <v>323.2</v>
      </c>
      <c r="F376" s="4" t="s">
        <v>724</v>
      </c>
      <c r="G376" s="4" t="s">
        <v>725</v>
      </c>
    </row>
    <row r="377" spans="1:7" x14ac:dyDescent="0.25">
      <c r="A377" s="4" t="s">
        <v>772</v>
      </c>
      <c r="B377" s="4" t="s">
        <v>773</v>
      </c>
      <c r="C377" s="74">
        <v>4167</v>
      </c>
      <c r="D377" s="4" t="s">
        <v>9</v>
      </c>
      <c r="E377" s="4">
        <v>173.6</v>
      </c>
      <c r="F377" s="4" t="s">
        <v>720</v>
      </c>
      <c r="G377" s="4" t="s">
        <v>721</v>
      </c>
    </row>
    <row r="378" spans="1:7" x14ac:dyDescent="0.25">
      <c r="A378" s="4" t="s">
        <v>774</v>
      </c>
      <c r="B378" s="4" t="s">
        <v>775</v>
      </c>
      <c r="C378" s="74">
        <v>4108</v>
      </c>
      <c r="D378" s="4" t="s">
        <v>9</v>
      </c>
      <c r="E378" s="4">
        <v>256.8</v>
      </c>
      <c r="F378" s="4" t="s">
        <v>724</v>
      </c>
      <c r="G378" s="4" t="s">
        <v>725</v>
      </c>
    </row>
    <row r="379" spans="1:7" x14ac:dyDescent="0.25">
      <c r="A379" s="4" t="s">
        <v>776</v>
      </c>
      <c r="B379" s="4" t="s">
        <v>777</v>
      </c>
      <c r="C379" s="74">
        <v>7505</v>
      </c>
      <c r="D379" s="4" t="s">
        <v>9</v>
      </c>
      <c r="E379" s="4">
        <v>220.7</v>
      </c>
      <c r="F379" s="4" t="s">
        <v>720</v>
      </c>
      <c r="G379" s="4" t="s">
        <v>721</v>
      </c>
    </row>
    <row r="380" spans="1:7" x14ac:dyDescent="0.25">
      <c r="A380" s="4" t="s">
        <v>778</v>
      </c>
      <c r="B380" s="4" t="s">
        <v>779</v>
      </c>
      <c r="C380" s="74">
        <v>5464</v>
      </c>
      <c r="D380" s="4" t="s">
        <v>9</v>
      </c>
      <c r="E380" s="4">
        <v>210.2</v>
      </c>
      <c r="F380" s="4" t="s">
        <v>720</v>
      </c>
      <c r="G380" s="4" t="s">
        <v>721</v>
      </c>
    </row>
    <row r="381" spans="1:7" x14ac:dyDescent="0.25">
      <c r="A381" s="4" t="s">
        <v>780</v>
      </c>
      <c r="B381" s="4" t="s">
        <v>781</v>
      </c>
      <c r="C381" s="74">
        <v>594</v>
      </c>
      <c r="D381" s="4" t="s">
        <v>12</v>
      </c>
      <c r="E381" s="4">
        <v>74.3</v>
      </c>
      <c r="F381" s="4" t="s">
        <v>724</v>
      </c>
      <c r="G381" s="4" t="s">
        <v>725</v>
      </c>
    </row>
    <row r="382" spans="1:7" x14ac:dyDescent="0.25">
      <c r="A382" s="4" t="s">
        <v>782</v>
      </c>
      <c r="B382" s="4" t="s">
        <v>783</v>
      </c>
      <c r="C382" s="74">
        <v>1667</v>
      </c>
      <c r="D382" s="4" t="s">
        <v>9</v>
      </c>
      <c r="E382" s="4">
        <v>37.9</v>
      </c>
      <c r="F382" s="4" t="s">
        <v>724</v>
      </c>
      <c r="G382" s="4" t="s">
        <v>725</v>
      </c>
    </row>
    <row r="383" spans="1:7" x14ac:dyDescent="0.25">
      <c r="A383" s="4" t="s">
        <v>784</v>
      </c>
      <c r="B383" s="4" t="s">
        <v>785</v>
      </c>
      <c r="C383" s="74">
        <v>585</v>
      </c>
      <c r="D383" s="4" t="s">
        <v>12</v>
      </c>
      <c r="E383" s="4">
        <v>117</v>
      </c>
      <c r="F383" s="4" t="s">
        <v>724</v>
      </c>
      <c r="G383" s="4" t="s">
        <v>725</v>
      </c>
    </row>
    <row r="384" spans="1:7" x14ac:dyDescent="0.25">
      <c r="A384" s="4" t="s">
        <v>786</v>
      </c>
      <c r="B384" s="4" t="s">
        <v>787</v>
      </c>
      <c r="C384" s="74">
        <v>1851</v>
      </c>
      <c r="D384" s="4" t="s">
        <v>9</v>
      </c>
      <c r="E384" s="4">
        <v>142.4</v>
      </c>
      <c r="F384" s="4" t="s">
        <v>724</v>
      </c>
      <c r="G384" s="4" t="s">
        <v>725</v>
      </c>
    </row>
    <row r="385" spans="1:7" x14ac:dyDescent="0.25">
      <c r="A385" s="4" t="s">
        <v>788</v>
      </c>
      <c r="B385" s="4" t="s">
        <v>789</v>
      </c>
      <c r="C385" s="74">
        <v>752</v>
      </c>
      <c r="D385" s="4" t="s">
        <v>12</v>
      </c>
      <c r="E385" s="4">
        <v>57.8</v>
      </c>
      <c r="F385" s="4" t="s">
        <v>724</v>
      </c>
      <c r="G385" s="4" t="s">
        <v>725</v>
      </c>
    </row>
    <row r="386" spans="1:7" x14ac:dyDescent="0.25">
      <c r="A386" s="4" t="s">
        <v>790</v>
      </c>
      <c r="B386" s="4" t="s">
        <v>791</v>
      </c>
      <c r="C386" s="74">
        <v>1004</v>
      </c>
      <c r="D386" s="4" t="s">
        <v>9</v>
      </c>
      <c r="E386" s="4">
        <v>334.7</v>
      </c>
      <c r="F386" s="4" t="s">
        <v>724</v>
      </c>
      <c r="G386" s="4" t="s">
        <v>725</v>
      </c>
    </row>
    <row r="387" spans="1:7" x14ac:dyDescent="0.25">
      <c r="A387" s="4" t="s">
        <v>792</v>
      </c>
      <c r="B387" s="4" t="s">
        <v>793</v>
      </c>
      <c r="C387" s="74">
        <v>2975</v>
      </c>
      <c r="D387" s="4" t="s">
        <v>9</v>
      </c>
      <c r="E387" s="4">
        <v>247.9</v>
      </c>
      <c r="F387" s="4" t="s">
        <v>724</v>
      </c>
      <c r="G387" s="4" t="s">
        <v>725</v>
      </c>
    </row>
    <row r="388" spans="1:7" x14ac:dyDescent="0.25">
      <c r="A388" s="4" t="s">
        <v>794</v>
      </c>
      <c r="B388" s="4" t="s">
        <v>795</v>
      </c>
      <c r="C388" s="74">
        <v>1853</v>
      </c>
      <c r="D388" s="4" t="s">
        <v>9</v>
      </c>
      <c r="E388" s="4">
        <v>264.7</v>
      </c>
      <c r="F388" s="4" t="s">
        <v>724</v>
      </c>
      <c r="G388" s="4" t="s">
        <v>725</v>
      </c>
    </row>
    <row r="389" spans="1:7" x14ac:dyDescent="0.25">
      <c r="A389" s="4" t="s">
        <v>796</v>
      </c>
      <c r="B389" s="4" t="s">
        <v>797</v>
      </c>
      <c r="C389" s="74">
        <v>13477</v>
      </c>
      <c r="D389" s="4" t="s">
        <v>25</v>
      </c>
      <c r="E389" s="4">
        <v>87.5</v>
      </c>
      <c r="F389" s="4" t="s">
        <v>724</v>
      </c>
      <c r="G389" s="4" t="s">
        <v>725</v>
      </c>
    </row>
    <row r="390" spans="1:7" x14ac:dyDescent="0.25">
      <c r="A390" s="4" t="s">
        <v>798</v>
      </c>
      <c r="B390" s="4" t="s">
        <v>799</v>
      </c>
      <c r="C390" s="74">
        <v>1612</v>
      </c>
      <c r="D390" s="4" t="s">
        <v>9</v>
      </c>
      <c r="E390" s="4">
        <v>115.1</v>
      </c>
      <c r="F390" s="4" t="s">
        <v>724</v>
      </c>
      <c r="G390" s="4" t="s">
        <v>725</v>
      </c>
    </row>
    <row r="391" spans="1:7" x14ac:dyDescent="0.25">
      <c r="A391" s="4" t="s">
        <v>800</v>
      </c>
      <c r="B391" s="4" t="s">
        <v>801</v>
      </c>
      <c r="C391" s="74">
        <v>1969</v>
      </c>
      <c r="D391" s="4" t="s">
        <v>9</v>
      </c>
      <c r="E391" s="4">
        <v>151.5</v>
      </c>
      <c r="F391" s="4" t="s">
        <v>720</v>
      </c>
      <c r="G391" s="4" t="s">
        <v>721</v>
      </c>
    </row>
    <row r="392" spans="1:7" x14ac:dyDescent="0.25">
      <c r="A392" s="4" t="s">
        <v>802</v>
      </c>
      <c r="B392" s="4" t="s">
        <v>803</v>
      </c>
      <c r="C392" s="74">
        <v>740</v>
      </c>
      <c r="D392" s="4" t="s">
        <v>12</v>
      </c>
      <c r="E392" s="4">
        <v>105.7</v>
      </c>
      <c r="F392" s="4" t="s">
        <v>724</v>
      </c>
      <c r="G392" s="4" t="s">
        <v>725</v>
      </c>
    </row>
    <row r="393" spans="1:7" x14ac:dyDescent="0.25">
      <c r="A393" s="4" t="s">
        <v>804</v>
      </c>
      <c r="B393" s="4" t="s">
        <v>805</v>
      </c>
      <c r="C393" s="74">
        <v>2002</v>
      </c>
      <c r="D393" s="4" t="s">
        <v>9</v>
      </c>
      <c r="E393" s="4">
        <v>154</v>
      </c>
      <c r="F393" s="4" t="s">
        <v>720</v>
      </c>
      <c r="G393" s="4" t="s">
        <v>721</v>
      </c>
    </row>
    <row r="394" spans="1:7" x14ac:dyDescent="0.25">
      <c r="A394" s="4" t="s">
        <v>806</v>
      </c>
      <c r="B394" s="4" t="s">
        <v>807</v>
      </c>
      <c r="C394" s="74">
        <v>1718</v>
      </c>
      <c r="D394" s="4" t="s">
        <v>9</v>
      </c>
      <c r="E394" s="4">
        <v>190.9</v>
      </c>
      <c r="F394" s="4" t="s">
        <v>724</v>
      </c>
      <c r="G394" s="4" t="s">
        <v>725</v>
      </c>
    </row>
    <row r="395" spans="1:7" x14ac:dyDescent="0.25">
      <c r="A395" s="4" t="s">
        <v>808</v>
      </c>
      <c r="B395" s="4" t="s">
        <v>809</v>
      </c>
      <c r="C395" s="74">
        <v>11531</v>
      </c>
      <c r="D395" s="4" t="s">
        <v>25</v>
      </c>
      <c r="E395" s="4">
        <v>640.6</v>
      </c>
      <c r="F395" s="4" t="s">
        <v>720</v>
      </c>
      <c r="G395" s="4" t="s">
        <v>721</v>
      </c>
    </row>
    <row r="396" spans="1:7" x14ac:dyDescent="0.25">
      <c r="A396" s="4" t="s">
        <v>810</v>
      </c>
      <c r="B396" s="4" t="s">
        <v>811</v>
      </c>
      <c r="C396" s="74">
        <v>224</v>
      </c>
      <c r="D396" s="4" t="s">
        <v>12</v>
      </c>
      <c r="E396" s="4">
        <v>24.9</v>
      </c>
      <c r="F396" s="4" t="s">
        <v>724</v>
      </c>
      <c r="G396" s="4" t="s">
        <v>725</v>
      </c>
    </row>
    <row r="397" spans="1:7" x14ac:dyDescent="0.25">
      <c r="A397" s="4" t="s">
        <v>812</v>
      </c>
      <c r="B397" s="4" t="s">
        <v>813</v>
      </c>
      <c r="C397" s="74">
        <v>2899</v>
      </c>
      <c r="D397" s="4" t="s">
        <v>9</v>
      </c>
      <c r="E397" s="4">
        <v>579.79999999999995</v>
      </c>
      <c r="F397" s="4" t="s">
        <v>724</v>
      </c>
      <c r="G397" s="4" t="s">
        <v>725</v>
      </c>
    </row>
    <row r="398" spans="1:7" x14ac:dyDescent="0.25">
      <c r="A398" s="4" t="s">
        <v>814</v>
      </c>
      <c r="B398" s="4" t="s">
        <v>815</v>
      </c>
      <c r="C398" s="74">
        <v>1216</v>
      </c>
      <c r="D398" s="4" t="s">
        <v>9</v>
      </c>
      <c r="E398" s="4">
        <v>243.2</v>
      </c>
      <c r="F398" s="4" t="s">
        <v>816</v>
      </c>
      <c r="G398" s="4" t="s">
        <v>817</v>
      </c>
    </row>
    <row r="399" spans="1:7" x14ac:dyDescent="0.25">
      <c r="A399" s="4" t="s">
        <v>818</v>
      </c>
      <c r="B399" s="4" t="s">
        <v>819</v>
      </c>
      <c r="C399" s="74">
        <v>8138</v>
      </c>
      <c r="D399" s="4" t="s">
        <v>9</v>
      </c>
      <c r="E399" s="4">
        <v>2034.5</v>
      </c>
      <c r="F399" s="4" t="s">
        <v>816</v>
      </c>
      <c r="G399" s="4" t="s">
        <v>817</v>
      </c>
    </row>
    <row r="400" spans="1:7" x14ac:dyDescent="0.25">
      <c r="A400" s="4" t="s">
        <v>820</v>
      </c>
      <c r="B400" s="4" t="s">
        <v>821</v>
      </c>
      <c r="C400" s="74">
        <v>6976</v>
      </c>
      <c r="D400" s="4" t="s">
        <v>9</v>
      </c>
      <c r="E400" s="4">
        <v>498.3</v>
      </c>
      <c r="F400" s="4" t="s">
        <v>816</v>
      </c>
      <c r="G400" s="4" t="s">
        <v>817</v>
      </c>
    </row>
    <row r="401" spans="1:7" x14ac:dyDescent="0.25">
      <c r="A401" s="4" t="s">
        <v>822</v>
      </c>
      <c r="B401" s="4" t="s">
        <v>823</v>
      </c>
      <c r="C401" s="74">
        <v>15807</v>
      </c>
      <c r="D401" s="4" t="s">
        <v>25</v>
      </c>
      <c r="E401" s="4">
        <v>929.8</v>
      </c>
      <c r="F401" s="4" t="s">
        <v>816</v>
      </c>
      <c r="G401" s="4" t="s">
        <v>817</v>
      </c>
    </row>
    <row r="402" spans="1:7" x14ac:dyDescent="0.25">
      <c r="A402" s="4" t="s">
        <v>824</v>
      </c>
      <c r="B402" s="4" t="s">
        <v>825</v>
      </c>
      <c r="C402" s="74">
        <v>1308</v>
      </c>
      <c r="D402" s="4" t="s">
        <v>9</v>
      </c>
      <c r="E402" s="4">
        <v>218</v>
      </c>
      <c r="F402" s="4" t="s">
        <v>816</v>
      </c>
      <c r="G402" s="4" t="s">
        <v>817</v>
      </c>
    </row>
    <row r="403" spans="1:7" x14ac:dyDescent="0.25">
      <c r="A403" s="4" t="s">
        <v>826</v>
      </c>
      <c r="B403" s="4" t="s">
        <v>827</v>
      </c>
      <c r="C403" s="74">
        <v>6202</v>
      </c>
      <c r="D403" s="4" t="s">
        <v>9</v>
      </c>
      <c r="E403" s="4">
        <v>1550.5</v>
      </c>
      <c r="F403" s="4" t="s">
        <v>816</v>
      </c>
      <c r="G403" s="4" t="s">
        <v>817</v>
      </c>
    </row>
    <row r="404" spans="1:7" x14ac:dyDescent="0.25">
      <c r="A404" s="4" t="s">
        <v>828</v>
      </c>
      <c r="B404" s="4" t="s">
        <v>829</v>
      </c>
      <c r="C404" s="74">
        <v>23759</v>
      </c>
      <c r="D404" s="4" t="s">
        <v>25</v>
      </c>
      <c r="E404" s="4">
        <v>1397.6</v>
      </c>
      <c r="F404" s="4" t="s">
        <v>816</v>
      </c>
      <c r="G404" s="4" t="s">
        <v>817</v>
      </c>
    </row>
    <row r="405" spans="1:7" x14ac:dyDescent="0.25">
      <c r="A405" s="4" t="s">
        <v>830</v>
      </c>
      <c r="B405" s="4" t="s">
        <v>831</v>
      </c>
      <c r="C405" s="74">
        <v>2651</v>
      </c>
      <c r="D405" s="4" t="s">
        <v>9</v>
      </c>
      <c r="E405" s="4">
        <v>662.8</v>
      </c>
      <c r="F405" s="4" t="s">
        <v>816</v>
      </c>
      <c r="G405" s="4" t="s">
        <v>817</v>
      </c>
    </row>
    <row r="406" spans="1:7" x14ac:dyDescent="0.25">
      <c r="A406" s="4" t="s">
        <v>832</v>
      </c>
      <c r="B406" s="4" t="s">
        <v>833</v>
      </c>
      <c r="C406" s="74">
        <v>5526</v>
      </c>
      <c r="D406" s="4" t="s">
        <v>9</v>
      </c>
      <c r="E406" s="4">
        <v>614</v>
      </c>
      <c r="F406" s="4" t="s">
        <v>816</v>
      </c>
      <c r="G406" s="4" t="s">
        <v>817</v>
      </c>
    </row>
    <row r="407" spans="1:7" x14ac:dyDescent="0.25">
      <c r="A407" s="4" t="s">
        <v>834</v>
      </c>
      <c r="B407" s="4" t="s">
        <v>835</v>
      </c>
      <c r="C407" s="74">
        <v>9917</v>
      </c>
      <c r="D407" s="4" t="s">
        <v>9</v>
      </c>
      <c r="E407" s="4">
        <v>1239.5999999999999</v>
      </c>
      <c r="F407" s="4" t="s">
        <v>816</v>
      </c>
      <c r="G407" s="4" t="s">
        <v>817</v>
      </c>
    </row>
    <row r="408" spans="1:7" x14ac:dyDescent="0.25">
      <c r="A408" s="4" t="s">
        <v>836</v>
      </c>
      <c r="B408" s="4" t="s">
        <v>837</v>
      </c>
      <c r="C408" s="74">
        <v>38801</v>
      </c>
      <c r="D408" s="4" t="s">
        <v>25</v>
      </c>
      <c r="E408" s="4">
        <v>1847.7</v>
      </c>
      <c r="F408" s="4" t="s">
        <v>816</v>
      </c>
      <c r="G408" s="4" t="s">
        <v>817</v>
      </c>
    </row>
    <row r="409" spans="1:7" x14ac:dyDescent="0.25">
      <c r="A409" s="4" t="s">
        <v>838</v>
      </c>
      <c r="B409" s="4" t="s">
        <v>839</v>
      </c>
      <c r="C409" s="74">
        <v>6451</v>
      </c>
      <c r="D409" s="4" t="s">
        <v>9</v>
      </c>
      <c r="E409" s="4">
        <v>339.5</v>
      </c>
      <c r="F409" s="4" t="s">
        <v>816</v>
      </c>
      <c r="G409" s="4" t="s">
        <v>817</v>
      </c>
    </row>
    <row r="410" spans="1:7" x14ac:dyDescent="0.25">
      <c r="A410" s="4" t="s">
        <v>840</v>
      </c>
      <c r="B410" s="4" t="s">
        <v>841</v>
      </c>
      <c r="C410" s="74">
        <v>17600</v>
      </c>
      <c r="D410" s="4" t="s">
        <v>25</v>
      </c>
      <c r="E410" s="4">
        <v>1353.8</v>
      </c>
      <c r="F410" s="4" t="s">
        <v>816</v>
      </c>
      <c r="G410" s="4" t="s">
        <v>817</v>
      </c>
    </row>
    <row r="411" spans="1:7" x14ac:dyDescent="0.25">
      <c r="A411" s="4" t="s">
        <v>842</v>
      </c>
      <c r="B411" s="4" t="s">
        <v>843</v>
      </c>
      <c r="C411" s="74">
        <v>2627</v>
      </c>
      <c r="D411" s="4" t="s">
        <v>9</v>
      </c>
      <c r="E411" s="4">
        <v>218.9</v>
      </c>
      <c r="F411" s="4" t="s">
        <v>816</v>
      </c>
      <c r="G411" s="4" t="s">
        <v>817</v>
      </c>
    </row>
    <row r="412" spans="1:7" x14ac:dyDescent="0.25">
      <c r="A412" s="4" t="s">
        <v>844</v>
      </c>
      <c r="B412" s="4" t="s">
        <v>845</v>
      </c>
      <c r="C412" s="74">
        <v>5065</v>
      </c>
      <c r="D412" s="4" t="s">
        <v>9</v>
      </c>
      <c r="E412" s="4">
        <v>506.5</v>
      </c>
      <c r="F412" s="4" t="s">
        <v>816</v>
      </c>
      <c r="G412" s="4" t="s">
        <v>817</v>
      </c>
    </row>
    <row r="413" spans="1:7" x14ac:dyDescent="0.25">
      <c r="A413" s="4" t="s">
        <v>846</v>
      </c>
      <c r="B413" s="4" t="s">
        <v>847</v>
      </c>
      <c r="C413" s="74">
        <v>1888</v>
      </c>
      <c r="D413" s="4" t="s">
        <v>9</v>
      </c>
      <c r="E413" s="4">
        <v>188.8</v>
      </c>
      <c r="F413" s="4" t="s">
        <v>816</v>
      </c>
      <c r="G413" s="4" t="s">
        <v>817</v>
      </c>
    </row>
    <row r="414" spans="1:7" x14ac:dyDescent="0.25">
      <c r="A414" s="4" t="s">
        <v>848</v>
      </c>
      <c r="B414" s="4" t="s">
        <v>849</v>
      </c>
      <c r="C414" s="74">
        <v>2956</v>
      </c>
      <c r="D414" s="4" t="s">
        <v>9</v>
      </c>
      <c r="E414" s="4">
        <v>2956</v>
      </c>
      <c r="F414" s="4" t="s">
        <v>816</v>
      </c>
      <c r="G414" s="4" t="s">
        <v>817</v>
      </c>
    </row>
    <row r="415" spans="1:7" x14ac:dyDescent="0.25">
      <c r="A415" s="4" t="s">
        <v>850</v>
      </c>
      <c r="B415" s="4" t="s">
        <v>851</v>
      </c>
      <c r="C415" s="74">
        <v>2959</v>
      </c>
      <c r="D415" s="4" t="s">
        <v>9</v>
      </c>
      <c r="E415" s="4">
        <v>739.8</v>
      </c>
      <c r="F415" s="4" t="s">
        <v>816</v>
      </c>
      <c r="G415" s="4" t="s">
        <v>817</v>
      </c>
    </row>
    <row r="416" spans="1:7" x14ac:dyDescent="0.25">
      <c r="A416" s="4" t="s">
        <v>852</v>
      </c>
      <c r="B416" s="4" t="s">
        <v>853</v>
      </c>
      <c r="C416" s="74">
        <v>3525</v>
      </c>
      <c r="D416" s="4" t="s">
        <v>9</v>
      </c>
      <c r="E416" s="4">
        <v>881.3</v>
      </c>
      <c r="F416" s="4" t="s">
        <v>816</v>
      </c>
      <c r="G416" s="4" t="s">
        <v>817</v>
      </c>
    </row>
    <row r="417" spans="1:7" x14ac:dyDescent="0.25">
      <c r="A417" s="4" t="s">
        <v>854</v>
      </c>
      <c r="B417" s="4" t="s">
        <v>855</v>
      </c>
      <c r="C417" s="74">
        <v>8247</v>
      </c>
      <c r="D417" s="4" t="s">
        <v>9</v>
      </c>
      <c r="E417" s="4">
        <v>1178.0999999999999</v>
      </c>
      <c r="F417" s="4" t="s">
        <v>816</v>
      </c>
      <c r="G417" s="4" t="s">
        <v>817</v>
      </c>
    </row>
    <row r="418" spans="1:7" x14ac:dyDescent="0.25">
      <c r="A418" s="4" t="s">
        <v>856</v>
      </c>
      <c r="B418" s="4" t="s">
        <v>857</v>
      </c>
      <c r="C418" s="74">
        <v>2652</v>
      </c>
      <c r="D418" s="4" t="s">
        <v>9</v>
      </c>
      <c r="E418" s="4">
        <v>663</v>
      </c>
      <c r="F418" s="4" t="s">
        <v>816</v>
      </c>
      <c r="G418" s="4" t="s">
        <v>817</v>
      </c>
    </row>
    <row r="419" spans="1:7" x14ac:dyDescent="0.25">
      <c r="A419" s="4" t="s">
        <v>858</v>
      </c>
      <c r="B419" s="4" t="s">
        <v>859</v>
      </c>
      <c r="C419" s="74">
        <v>4521</v>
      </c>
      <c r="D419" s="4" t="s">
        <v>9</v>
      </c>
      <c r="E419" s="4">
        <v>376.8</v>
      </c>
      <c r="F419" s="4" t="s">
        <v>816</v>
      </c>
      <c r="G419" s="4" t="s">
        <v>817</v>
      </c>
    </row>
    <row r="420" spans="1:7" x14ac:dyDescent="0.25">
      <c r="A420" s="4" t="s">
        <v>860</v>
      </c>
      <c r="B420" s="4" t="s">
        <v>861</v>
      </c>
      <c r="C420" s="74">
        <v>236</v>
      </c>
      <c r="D420" s="4" t="s">
        <v>12</v>
      </c>
      <c r="E420" s="4">
        <v>59</v>
      </c>
      <c r="F420" s="4" t="s">
        <v>816</v>
      </c>
      <c r="G420" s="4" t="s">
        <v>817</v>
      </c>
    </row>
    <row r="421" spans="1:7" x14ac:dyDescent="0.25">
      <c r="A421" s="4" t="s">
        <v>862</v>
      </c>
      <c r="B421" s="4" t="s">
        <v>863</v>
      </c>
      <c r="C421" s="74">
        <v>1760</v>
      </c>
      <c r="D421" s="4" t="s">
        <v>9</v>
      </c>
      <c r="E421" s="4">
        <v>251.4</v>
      </c>
      <c r="F421" s="4" t="s">
        <v>816</v>
      </c>
      <c r="G421" s="4" t="s">
        <v>817</v>
      </c>
    </row>
    <row r="422" spans="1:7" x14ac:dyDescent="0.25">
      <c r="A422" s="4" t="s">
        <v>864</v>
      </c>
      <c r="B422" s="4" t="s">
        <v>865</v>
      </c>
      <c r="C422" s="74">
        <v>4119</v>
      </c>
      <c r="D422" s="4" t="s">
        <v>9</v>
      </c>
      <c r="E422" s="4">
        <v>823.8</v>
      </c>
      <c r="F422" s="4" t="s">
        <v>816</v>
      </c>
      <c r="G422" s="4" t="s">
        <v>817</v>
      </c>
    </row>
    <row r="423" spans="1:7" x14ac:dyDescent="0.25">
      <c r="A423" s="4" t="s">
        <v>866</v>
      </c>
      <c r="B423" s="4" t="s">
        <v>867</v>
      </c>
      <c r="C423" s="74">
        <v>8298</v>
      </c>
      <c r="D423" s="4" t="s">
        <v>9</v>
      </c>
      <c r="E423" s="4">
        <v>319.2</v>
      </c>
      <c r="F423" s="4" t="s">
        <v>816</v>
      </c>
      <c r="G423" s="4" t="s">
        <v>817</v>
      </c>
    </row>
    <row r="424" spans="1:7" x14ac:dyDescent="0.25">
      <c r="A424" s="4" t="s">
        <v>868</v>
      </c>
      <c r="B424" s="4" t="s">
        <v>869</v>
      </c>
      <c r="C424" s="74">
        <v>903</v>
      </c>
      <c r="D424" s="4" t="s">
        <v>12</v>
      </c>
      <c r="E424" s="4">
        <v>129</v>
      </c>
      <c r="F424" s="4" t="s">
        <v>816</v>
      </c>
      <c r="G424" s="4" t="s">
        <v>817</v>
      </c>
    </row>
    <row r="425" spans="1:7" x14ac:dyDescent="0.25">
      <c r="A425" s="4" t="s">
        <v>870</v>
      </c>
      <c r="B425" s="4" t="s">
        <v>871</v>
      </c>
      <c r="C425" s="74">
        <v>5443</v>
      </c>
      <c r="D425" s="4" t="s">
        <v>9</v>
      </c>
      <c r="E425" s="4">
        <v>777.6</v>
      </c>
      <c r="F425" s="4" t="s">
        <v>816</v>
      </c>
      <c r="G425" s="4" t="s">
        <v>817</v>
      </c>
    </row>
    <row r="426" spans="1:7" x14ac:dyDescent="0.25">
      <c r="A426" s="4" t="s">
        <v>872</v>
      </c>
      <c r="B426" s="4" t="s">
        <v>873</v>
      </c>
      <c r="C426" s="74">
        <v>5970</v>
      </c>
      <c r="D426" s="4" t="s">
        <v>9</v>
      </c>
      <c r="E426" s="4">
        <v>1492.5</v>
      </c>
      <c r="F426" s="4" t="s">
        <v>816</v>
      </c>
      <c r="G426" s="4" t="s">
        <v>817</v>
      </c>
    </row>
    <row r="427" spans="1:7" x14ac:dyDescent="0.25">
      <c r="A427" s="4" t="s">
        <v>874</v>
      </c>
      <c r="B427" s="4" t="s">
        <v>875</v>
      </c>
      <c r="C427" s="74">
        <v>10596</v>
      </c>
      <c r="D427" s="4" t="s">
        <v>25</v>
      </c>
      <c r="E427" s="4">
        <v>1766</v>
      </c>
      <c r="F427" s="4" t="s">
        <v>816</v>
      </c>
      <c r="G427" s="4" t="s">
        <v>817</v>
      </c>
    </row>
    <row r="428" spans="1:7" x14ac:dyDescent="0.25">
      <c r="A428" s="4" t="s">
        <v>876</v>
      </c>
      <c r="B428" s="4" t="s">
        <v>877</v>
      </c>
      <c r="C428" s="74">
        <v>5742</v>
      </c>
      <c r="D428" s="4" t="s">
        <v>9</v>
      </c>
      <c r="E428" s="4">
        <v>302.2</v>
      </c>
      <c r="F428" s="4" t="s">
        <v>816</v>
      </c>
      <c r="G428" s="4" t="s">
        <v>817</v>
      </c>
    </row>
    <row r="429" spans="1:7" x14ac:dyDescent="0.25">
      <c r="A429" s="4" t="s">
        <v>878</v>
      </c>
      <c r="B429" s="4" t="s">
        <v>879</v>
      </c>
      <c r="C429" s="74">
        <v>11631</v>
      </c>
      <c r="D429" s="4" t="s">
        <v>25</v>
      </c>
      <c r="E429" s="4">
        <v>894.7</v>
      </c>
      <c r="F429" s="4" t="s">
        <v>816</v>
      </c>
      <c r="G429" s="4" t="s">
        <v>817</v>
      </c>
    </row>
    <row r="430" spans="1:7" x14ac:dyDescent="0.25">
      <c r="A430" s="4" t="s">
        <v>880</v>
      </c>
      <c r="B430" s="4" t="s">
        <v>881</v>
      </c>
      <c r="C430" s="74">
        <v>3195</v>
      </c>
      <c r="D430" s="4" t="s">
        <v>9</v>
      </c>
      <c r="E430" s="4">
        <v>532.5</v>
      </c>
      <c r="F430" s="4" t="s">
        <v>816</v>
      </c>
      <c r="G430" s="4" t="s">
        <v>817</v>
      </c>
    </row>
    <row r="431" spans="1:7" x14ac:dyDescent="0.25">
      <c r="A431" s="4" t="s">
        <v>882</v>
      </c>
      <c r="B431" s="4" t="s">
        <v>883</v>
      </c>
      <c r="C431" s="74">
        <v>471941</v>
      </c>
      <c r="D431" s="4" t="s">
        <v>60</v>
      </c>
      <c r="E431" s="4">
        <v>3999.5</v>
      </c>
      <c r="F431" s="4" t="s">
        <v>816</v>
      </c>
      <c r="G431" s="4" t="s">
        <v>817</v>
      </c>
    </row>
    <row r="432" spans="1:7" x14ac:dyDescent="0.25">
      <c r="A432" s="4" t="s">
        <v>884</v>
      </c>
      <c r="B432" s="4" t="s">
        <v>885</v>
      </c>
      <c r="C432" s="74">
        <v>26477</v>
      </c>
      <c r="D432" s="4" t="s">
        <v>25</v>
      </c>
      <c r="E432" s="4">
        <v>1470.9</v>
      </c>
      <c r="F432" s="4" t="s">
        <v>816</v>
      </c>
      <c r="G432" s="4" t="s">
        <v>817</v>
      </c>
    </row>
    <row r="433" spans="1:7" x14ac:dyDescent="0.25">
      <c r="A433" s="4" t="s">
        <v>886</v>
      </c>
      <c r="B433" s="4" t="s">
        <v>887</v>
      </c>
      <c r="C433" s="74">
        <v>11595</v>
      </c>
      <c r="D433" s="4" t="s">
        <v>25</v>
      </c>
      <c r="E433" s="4">
        <v>1656.4</v>
      </c>
      <c r="F433" s="4" t="s">
        <v>816</v>
      </c>
      <c r="G433" s="4" t="s">
        <v>817</v>
      </c>
    </row>
    <row r="434" spans="1:7" x14ac:dyDescent="0.25">
      <c r="A434" s="4" t="s">
        <v>888</v>
      </c>
      <c r="B434" s="4" t="s">
        <v>889</v>
      </c>
      <c r="C434" s="74">
        <v>9184</v>
      </c>
      <c r="D434" s="4" t="s">
        <v>9</v>
      </c>
      <c r="E434" s="4">
        <v>1836.8</v>
      </c>
      <c r="F434" s="4" t="s">
        <v>816</v>
      </c>
      <c r="G434" s="4" t="s">
        <v>817</v>
      </c>
    </row>
    <row r="435" spans="1:7" x14ac:dyDescent="0.25">
      <c r="A435" s="4" t="s">
        <v>890</v>
      </c>
      <c r="B435" s="4" t="s">
        <v>891</v>
      </c>
      <c r="C435" s="74">
        <v>15881</v>
      </c>
      <c r="D435" s="4" t="s">
        <v>25</v>
      </c>
      <c r="E435" s="4">
        <v>635.20000000000005</v>
      </c>
      <c r="F435" s="4" t="s">
        <v>892</v>
      </c>
      <c r="G435" s="4" t="s">
        <v>893</v>
      </c>
    </row>
    <row r="436" spans="1:7" x14ac:dyDescent="0.25">
      <c r="A436" s="4" t="s">
        <v>894</v>
      </c>
      <c r="B436" s="4" t="s">
        <v>895</v>
      </c>
      <c r="C436" s="74">
        <v>3167</v>
      </c>
      <c r="D436" s="4" t="s">
        <v>9</v>
      </c>
      <c r="E436" s="4">
        <v>109.2</v>
      </c>
      <c r="F436" s="4" t="s">
        <v>892</v>
      </c>
      <c r="G436" s="4" t="s">
        <v>893</v>
      </c>
    </row>
    <row r="437" spans="1:7" x14ac:dyDescent="0.25">
      <c r="A437" s="4" t="s">
        <v>896</v>
      </c>
      <c r="B437" s="4" t="s">
        <v>897</v>
      </c>
      <c r="C437" s="74">
        <v>8373</v>
      </c>
      <c r="D437" s="4" t="s">
        <v>9</v>
      </c>
      <c r="E437" s="4">
        <v>1196.0999999999999</v>
      </c>
      <c r="F437" s="4" t="s">
        <v>892</v>
      </c>
      <c r="G437" s="4" t="s">
        <v>893</v>
      </c>
    </row>
    <row r="438" spans="1:7" x14ac:dyDescent="0.25">
      <c r="A438" s="4" t="s">
        <v>898</v>
      </c>
      <c r="B438" s="4" t="s">
        <v>899</v>
      </c>
      <c r="C438" s="74">
        <v>7032</v>
      </c>
      <c r="D438" s="4" t="s">
        <v>9</v>
      </c>
      <c r="E438" s="4">
        <v>703.2</v>
      </c>
      <c r="F438" s="4" t="s">
        <v>892</v>
      </c>
      <c r="G438" s="4" t="s">
        <v>893</v>
      </c>
    </row>
    <row r="439" spans="1:7" x14ac:dyDescent="0.25">
      <c r="A439" s="4" t="s">
        <v>900</v>
      </c>
      <c r="B439" s="4" t="s">
        <v>901</v>
      </c>
      <c r="C439" s="74">
        <v>27197</v>
      </c>
      <c r="D439" s="4" t="s">
        <v>25</v>
      </c>
      <c r="E439" s="4">
        <v>2719.7</v>
      </c>
      <c r="F439" s="4" t="s">
        <v>892</v>
      </c>
      <c r="G439" s="4" t="s">
        <v>893</v>
      </c>
    </row>
    <row r="440" spans="1:7" x14ac:dyDescent="0.25">
      <c r="A440" s="4" t="s">
        <v>902</v>
      </c>
      <c r="B440" s="4" t="s">
        <v>903</v>
      </c>
      <c r="C440" s="74">
        <v>15425</v>
      </c>
      <c r="D440" s="4" t="s">
        <v>25</v>
      </c>
      <c r="E440" s="4">
        <v>453.7</v>
      </c>
      <c r="F440" s="4" t="s">
        <v>892</v>
      </c>
      <c r="G440" s="4" t="s">
        <v>893</v>
      </c>
    </row>
    <row r="441" spans="1:7" x14ac:dyDescent="0.25">
      <c r="A441" s="4" t="s">
        <v>904</v>
      </c>
      <c r="B441" s="4" t="s">
        <v>905</v>
      </c>
      <c r="C441" s="74">
        <v>249712</v>
      </c>
      <c r="D441" s="4" t="s">
        <v>60</v>
      </c>
      <c r="E441" s="4">
        <v>5096.2</v>
      </c>
      <c r="F441" s="4" t="s">
        <v>892</v>
      </c>
      <c r="G441" s="4" t="s">
        <v>893</v>
      </c>
    </row>
    <row r="442" spans="1:7" x14ac:dyDescent="0.25">
      <c r="A442" s="4" t="s">
        <v>906</v>
      </c>
      <c r="B442" s="4" t="s">
        <v>907</v>
      </c>
      <c r="C442" s="74">
        <v>3444</v>
      </c>
      <c r="D442" s="4" t="s">
        <v>9</v>
      </c>
      <c r="E442" s="4">
        <v>492</v>
      </c>
      <c r="F442" s="4" t="s">
        <v>892</v>
      </c>
      <c r="G442" s="4" t="s">
        <v>893</v>
      </c>
    </row>
    <row r="443" spans="1:7" x14ac:dyDescent="0.25">
      <c r="A443" s="4" t="s">
        <v>908</v>
      </c>
      <c r="B443" s="4" t="s">
        <v>909</v>
      </c>
      <c r="C443" s="74">
        <v>23715</v>
      </c>
      <c r="D443" s="4" t="s">
        <v>25</v>
      </c>
      <c r="E443" s="4">
        <v>4743</v>
      </c>
      <c r="F443" s="4" t="s">
        <v>892</v>
      </c>
      <c r="G443" s="4" t="s">
        <v>893</v>
      </c>
    </row>
    <row r="444" spans="1:7" x14ac:dyDescent="0.25">
      <c r="A444" s="4" t="s">
        <v>910</v>
      </c>
      <c r="B444" s="4" t="s">
        <v>911</v>
      </c>
      <c r="C444" s="74">
        <v>18176</v>
      </c>
      <c r="D444" s="4" t="s">
        <v>25</v>
      </c>
      <c r="E444" s="4">
        <v>1298.3</v>
      </c>
      <c r="F444" s="4" t="s">
        <v>892</v>
      </c>
      <c r="G444" s="4" t="s">
        <v>893</v>
      </c>
    </row>
    <row r="445" spans="1:7" x14ac:dyDescent="0.25">
      <c r="A445" s="4" t="s">
        <v>912</v>
      </c>
      <c r="B445" s="4" t="s">
        <v>913</v>
      </c>
      <c r="C445" s="74">
        <v>7578</v>
      </c>
      <c r="D445" s="4" t="s">
        <v>9</v>
      </c>
      <c r="E445" s="4">
        <v>1894.5</v>
      </c>
      <c r="F445" s="4" t="s">
        <v>892</v>
      </c>
      <c r="G445" s="4" t="s">
        <v>893</v>
      </c>
    </row>
    <row r="446" spans="1:7" x14ac:dyDescent="0.25">
      <c r="A446" s="4" t="s">
        <v>914</v>
      </c>
      <c r="B446" s="4" t="s">
        <v>915</v>
      </c>
      <c r="C446" s="74">
        <v>24547</v>
      </c>
      <c r="D446" s="4" t="s">
        <v>25</v>
      </c>
      <c r="E446" s="4">
        <v>4091.2</v>
      </c>
      <c r="F446" s="4" t="s">
        <v>892</v>
      </c>
      <c r="G446" s="4" t="s">
        <v>893</v>
      </c>
    </row>
    <row r="447" spans="1:7" x14ac:dyDescent="0.25">
      <c r="A447" s="4" t="s">
        <v>916</v>
      </c>
      <c r="B447" s="4" t="s">
        <v>917</v>
      </c>
      <c r="C447" s="74">
        <v>22864</v>
      </c>
      <c r="D447" s="4" t="s">
        <v>25</v>
      </c>
      <c r="E447" s="4">
        <v>1905.3</v>
      </c>
      <c r="F447" s="4" t="s">
        <v>892</v>
      </c>
      <c r="G447" s="4" t="s">
        <v>893</v>
      </c>
    </row>
    <row r="448" spans="1:7" x14ac:dyDescent="0.25">
      <c r="A448" s="4" t="s">
        <v>918</v>
      </c>
      <c r="B448" s="4" t="s">
        <v>919</v>
      </c>
      <c r="C448" s="74">
        <v>16947</v>
      </c>
      <c r="D448" s="4" t="s">
        <v>25</v>
      </c>
      <c r="E448" s="4">
        <v>1883</v>
      </c>
      <c r="F448" s="4" t="s">
        <v>892</v>
      </c>
      <c r="G448" s="4" t="s">
        <v>893</v>
      </c>
    </row>
    <row r="449" spans="1:7" x14ac:dyDescent="0.25">
      <c r="A449" s="4" t="s">
        <v>920</v>
      </c>
      <c r="B449" s="4" t="s">
        <v>921</v>
      </c>
      <c r="C449" s="74">
        <v>25241</v>
      </c>
      <c r="D449" s="4" t="s">
        <v>25</v>
      </c>
      <c r="E449" s="4">
        <v>1577.6</v>
      </c>
      <c r="F449" s="4" t="s">
        <v>892</v>
      </c>
      <c r="G449" s="4" t="s">
        <v>893</v>
      </c>
    </row>
    <row r="450" spans="1:7" x14ac:dyDescent="0.25">
      <c r="A450" s="4" t="s">
        <v>922</v>
      </c>
      <c r="B450" s="4" t="s">
        <v>923</v>
      </c>
      <c r="C450" s="74">
        <v>10755</v>
      </c>
      <c r="D450" s="4" t="s">
        <v>25</v>
      </c>
      <c r="E450" s="4">
        <v>1195</v>
      </c>
      <c r="F450" s="4" t="s">
        <v>892</v>
      </c>
      <c r="G450" s="4" t="s">
        <v>893</v>
      </c>
    </row>
    <row r="451" spans="1:7" x14ac:dyDescent="0.25">
      <c r="A451" s="4" t="s">
        <v>924</v>
      </c>
      <c r="B451" s="4" t="s">
        <v>925</v>
      </c>
      <c r="C451" s="74">
        <v>22131</v>
      </c>
      <c r="D451" s="4" t="s">
        <v>25</v>
      </c>
      <c r="E451" s="4">
        <v>3161.6</v>
      </c>
      <c r="F451" s="4" t="s">
        <v>892</v>
      </c>
      <c r="G451" s="4" t="s">
        <v>893</v>
      </c>
    </row>
    <row r="452" spans="1:7" x14ac:dyDescent="0.25">
      <c r="A452" s="4" t="s">
        <v>926</v>
      </c>
      <c r="B452" s="4" t="s">
        <v>927</v>
      </c>
      <c r="C452" s="74">
        <v>7317</v>
      </c>
      <c r="D452" s="4" t="s">
        <v>9</v>
      </c>
      <c r="E452" s="4">
        <v>281.39999999999998</v>
      </c>
      <c r="F452" s="4" t="s">
        <v>892</v>
      </c>
      <c r="G452" s="4" t="s">
        <v>893</v>
      </c>
    </row>
    <row r="453" spans="1:7" x14ac:dyDescent="0.25">
      <c r="A453" s="4" t="s">
        <v>928</v>
      </c>
      <c r="B453" s="4" t="s">
        <v>929</v>
      </c>
      <c r="C453" s="74">
        <v>70127</v>
      </c>
      <c r="D453" s="4" t="s">
        <v>25</v>
      </c>
      <c r="E453" s="4">
        <v>1461</v>
      </c>
      <c r="F453" s="4" t="s">
        <v>892</v>
      </c>
      <c r="G453" s="4" t="s">
        <v>893</v>
      </c>
    </row>
    <row r="454" spans="1:7" x14ac:dyDescent="0.25">
      <c r="A454" s="4" t="s">
        <v>930</v>
      </c>
      <c r="B454" s="4" t="s">
        <v>931</v>
      </c>
      <c r="C454" s="74">
        <v>8235</v>
      </c>
      <c r="D454" s="4" t="s">
        <v>9</v>
      </c>
      <c r="E454" s="4">
        <v>374.3</v>
      </c>
      <c r="F454" s="4" t="s">
        <v>892</v>
      </c>
      <c r="G454" s="4" t="s">
        <v>893</v>
      </c>
    </row>
    <row r="455" spans="1:7" x14ac:dyDescent="0.25">
      <c r="A455" s="4" t="s">
        <v>932</v>
      </c>
      <c r="B455" s="4" t="s">
        <v>933</v>
      </c>
      <c r="C455" s="74">
        <v>61332</v>
      </c>
      <c r="D455" s="4" t="s">
        <v>25</v>
      </c>
      <c r="E455" s="4">
        <v>1572.6</v>
      </c>
      <c r="F455" s="4" t="s">
        <v>892</v>
      </c>
      <c r="G455" s="4" t="s">
        <v>893</v>
      </c>
    </row>
    <row r="456" spans="1:7" x14ac:dyDescent="0.25">
      <c r="A456" s="4" t="s">
        <v>934</v>
      </c>
      <c r="B456" s="4" t="s">
        <v>935</v>
      </c>
      <c r="C456" s="74">
        <v>6868</v>
      </c>
      <c r="D456" s="4" t="s">
        <v>9</v>
      </c>
      <c r="E456" s="4">
        <v>196.2</v>
      </c>
      <c r="F456" s="4" t="s">
        <v>892</v>
      </c>
      <c r="G456" s="4" t="s">
        <v>893</v>
      </c>
    </row>
    <row r="457" spans="1:7" x14ac:dyDescent="0.25">
      <c r="A457" s="4" t="s">
        <v>936</v>
      </c>
      <c r="B457" s="4" t="s">
        <v>937</v>
      </c>
      <c r="C457" s="74">
        <v>2160</v>
      </c>
      <c r="D457" s="4" t="s">
        <v>9</v>
      </c>
      <c r="E457" s="4">
        <v>196.4</v>
      </c>
      <c r="F457" s="4" t="s">
        <v>892</v>
      </c>
      <c r="G457" s="4" t="s">
        <v>893</v>
      </c>
    </row>
    <row r="458" spans="1:7" x14ac:dyDescent="0.25">
      <c r="A458" s="4" t="s">
        <v>938</v>
      </c>
      <c r="B458" s="4" t="s">
        <v>939</v>
      </c>
      <c r="C458" s="74">
        <v>30547</v>
      </c>
      <c r="D458" s="4" t="s">
        <v>25</v>
      </c>
      <c r="E458" s="4">
        <v>359.4</v>
      </c>
      <c r="F458" s="4" t="s">
        <v>892</v>
      </c>
      <c r="G458" s="4" t="s">
        <v>893</v>
      </c>
    </row>
    <row r="459" spans="1:7" x14ac:dyDescent="0.25">
      <c r="A459" s="4" t="s">
        <v>940</v>
      </c>
      <c r="B459" s="4" t="s">
        <v>941</v>
      </c>
      <c r="C459" s="74">
        <v>1016</v>
      </c>
      <c r="D459" s="4" t="s">
        <v>9</v>
      </c>
      <c r="E459" s="4">
        <v>72.599999999999994</v>
      </c>
      <c r="F459" s="4" t="s">
        <v>892</v>
      </c>
      <c r="G459" s="4" t="s">
        <v>893</v>
      </c>
    </row>
    <row r="460" spans="1:7" x14ac:dyDescent="0.25">
      <c r="A460" s="4" t="s">
        <v>942</v>
      </c>
      <c r="B460" s="4" t="s">
        <v>943</v>
      </c>
      <c r="C460" s="74">
        <v>9964</v>
      </c>
      <c r="D460" s="4" t="s">
        <v>9</v>
      </c>
      <c r="E460" s="4">
        <v>664.3</v>
      </c>
      <c r="F460" s="4" t="s">
        <v>892</v>
      </c>
      <c r="G460" s="4" t="s">
        <v>893</v>
      </c>
    </row>
    <row r="461" spans="1:7" x14ac:dyDescent="0.25">
      <c r="A461" s="4" t="s">
        <v>944</v>
      </c>
      <c r="B461" s="4" t="s">
        <v>945</v>
      </c>
      <c r="C461" s="74">
        <v>42171</v>
      </c>
      <c r="D461" s="4" t="s">
        <v>25</v>
      </c>
      <c r="E461" s="4">
        <v>5271.4</v>
      </c>
      <c r="F461" s="4" t="s">
        <v>892</v>
      </c>
      <c r="G461" s="4" t="s">
        <v>893</v>
      </c>
    </row>
    <row r="462" spans="1:7" x14ac:dyDescent="0.25">
      <c r="A462" s="4" t="s">
        <v>946</v>
      </c>
      <c r="B462" s="4" t="s">
        <v>947</v>
      </c>
      <c r="C462" s="74">
        <v>31620</v>
      </c>
      <c r="D462" s="4" t="s">
        <v>25</v>
      </c>
      <c r="E462" s="4">
        <v>1505.7</v>
      </c>
      <c r="F462" s="4" t="s">
        <v>892</v>
      </c>
      <c r="G462" s="4" t="s">
        <v>893</v>
      </c>
    </row>
    <row r="463" spans="1:7" x14ac:dyDescent="0.25">
      <c r="A463" s="4" t="s">
        <v>948</v>
      </c>
      <c r="B463" s="4" t="s">
        <v>949</v>
      </c>
      <c r="C463" s="74">
        <v>7105</v>
      </c>
      <c r="D463" s="4" t="s">
        <v>9</v>
      </c>
      <c r="E463" s="4">
        <v>888.1</v>
      </c>
      <c r="F463" s="4" t="s">
        <v>950</v>
      </c>
      <c r="G463" s="4" t="s">
        <v>951</v>
      </c>
    </row>
    <row r="464" spans="1:7" x14ac:dyDescent="0.25">
      <c r="A464" s="4" t="s">
        <v>952</v>
      </c>
      <c r="B464" s="4" t="s">
        <v>953</v>
      </c>
      <c r="C464" s="74">
        <v>1724</v>
      </c>
      <c r="D464" s="4" t="s">
        <v>9</v>
      </c>
      <c r="E464" s="4">
        <v>215.5</v>
      </c>
      <c r="F464" s="4" t="s">
        <v>950</v>
      </c>
      <c r="G464" s="4" t="s">
        <v>951</v>
      </c>
    </row>
    <row r="465" spans="1:7" x14ac:dyDescent="0.25">
      <c r="A465" s="4" t="s">
        <v>954</v>
      </c>
      <c r="B465" s="4" t="s">
        <v>955</v>
      </c>
      <c r="C465" s="74">
        <v>19504</v>
      </c>
      <c r="D465" s="4" t="s">
        <v>25</v>
      </c>
      <c r="E465" s="4">
        <v>1773.1</v>
      </c>
      <c r="F465" s="4" t="s">
        <v>950</v>
      </c>
      <c r="G465" s="4" t="s">
        <v>951</v>
      </c>
    </row>
    <row r="466" spans="1:7" x14ac:dyDescent="0.25">
      <c r="A466" s="4" t="s">
        <v>956</v>
      </c>
      <c r="B466" s="4" t="s">
        <v>957</v>
      </c>
      <c r="C466" s="74">
        <v>6041</v>
      </c>
      <c r="D466" s="4" t="s">
        <v>9</v>
      </c>
      <c r="E466" s="4">
        <v>251.7</v>
      </c>
      <c r="F466" s="4" t="s">
        <v>950</v>
      </c>
      <c r="G466" s="4" t="s">
        <v>951</v>
      </c>
    </row>
    <row r="467" spans="1:7" x14ac:dyDescent="0.25">
      <c r="A467" s="4" t="s">
        <v>958</v>
      </c>
      <c r="B467" s="4" t="s">
        <v>959</v>
      </c>
      <c r="C467" s="74">
        <v>5426</v>
      </c>
      <c r="D467" s="4" t="s">
        <v>9</v>
      </c>
      <c r="E467" s="4">
        <v>678.3</v>
      </c>
      <c r="F467" s="4" t="s">
        <v>950</v>
      </c>
      <c r="G467" s="4" t="s">
        <v>951</v>
      </c>
    </row>
    <row r="468" spans="1:7" x14ac:dyDescent="0.25">
      <c r="A468" s="4" t="s">
        <v>960</v>
      </c>
      <c r="B468" s="4" t="s">
        <v>961</v>
      </c>
      <c r="C468" s="74">
        <v>3234</v>
      </c>
      <c r="D468" s="4" t="s">
        <v>9</v>
      </c>
      <c r="E468" s="4">
        <v>269.5</v>
      </c>
      <c r="F468" s="4" t="s">
        <v>950</v>
      </c>
      <c r="G468" s="4" t="s">
        <v>951</v>
      </c>
    </row>
    <row r="469" spans="1:7" x14ac:dyDescent="0.25">
      <c r="A469" s="4" t="s">
        <v>962</v>
      </c>
      <c r="B469" s="4" t="s">
        <v>963</v>
      </c>
      <c r="C469" s="74">
        <v>5790</v>
      </c>
      <c r="D469" s="4" t="s">
        <v>9</v>
      </c>
      <c r="E469" s="4">
        <v>199.7</v>
      </c>
      <c r="F469" s="4" t="s">
        <v>950</v>
      </c>
      <c r="G469" s="4" t="s">
        <v>951</v>
      </c>
    </row>
    <row r="470" spans="1:7" x14ac:dyDescent="0.25">
      <c r="A470" s="4" t="s">
        <v>964</v>
      </c>
      <c r="B470" s="4" t="s">
        <v>965</v>
      </c>
      <c r="C470" s="74">
        <v>9220</v>
      </c>
      <c r="D470" s="4" t="s">
        <v>9</v>
      </c>
      <c r="E470" s="4">
        <v>1536.7</v>
      </c>
      <c r="F470" s="4" t="s">
        <v>950</v>
      </c>
      <c r="G470" s="4" t="s">
        <v>951</v>
      </c>
    </row>
    <row r="471" spans="1:7" x14ac:dyDescent="0.25">
      <c r="A471" s="4" t="s">
        <v>966</v>
      </c>
      <c r="B471" s="4" t="s">
        <v>967</v>
      </c>
      <c r="C471" s="74">
        <v>6739</v>
      </c>
      <c r="D471" s="4" t="s">
        <v>9</v>
      </c>
      <c r="E471" s="4">
        <v>217.4</v>
      </c>
      <c r="F471" s="4" t="s">
        <v>950</v>
      </c>
      <c r="G471" s="4" t="s">
        <v>951</v>
      </c>
    </row>
    <row r="472" spans="1:7" x14ac:dyDescent="0.25">
      <c r="A472" s="4" t="s">
        <v>968</v>
      </c>
      <c r="B472" s="4" t="s">
        <v>969</v>
      </c>
      <c r="C472" s="74">
        <v>7939</v>
      </c>
      <c r="D472" s="4" t="s">
        <v>9</v>
      </c>
      <c r="E472" s="4">
        <v>496.2</v>
      </c>
      <c r="F472" s="4" t="s">
        <v>950</v>
      </c>
      <c r="G472" s="4" t="s">
        <v>951</v>
      </c>
    </row>
    <row r="473" spans="1:7" x14ac:dyDescent="0.25">
      <c r="A473" s="4" t="s">
        <v>970</v>
      </c>
      <c r="B473" s="4" t="s">
        <v>971</v>
      </c>
      <c r="C473" s="74">
        <v>6756</v>
      </c>
      <c r="D473" s="4" t="s">
        <v>9</v>
      </c>
      <c r="E473" s="4">
        <v>2252</v>
      </c>
      <c r="F473" s="4" t="s">
        <v>950</v>
      </c>
      <c r="G473" s="4" t="s">
        <v>951</v>
      </c>
    </row>
    <row r="474" spans="1:7" x14ac:dyDescent="0.25">
      <c r="A474" s="4" t="s">
        <v>972</v>
      </c>
      <c r="B474" s="4" t="s">
        <v>973</v>
      </c>
      <c r="C474" s="74">
        <v>10629</v>
      </c>
      <c r="D474" s="4" t="s">
        <v>25</v>
      </c>
      <c r="E474" s="4">
        <v>966.3</v>
      </c>
      <c r="F474" s="4" t="s">
        <v>950</v>
      </c>
      <c r="G474" s="4" t="s">
        <v>951</v>
      </c>
    </row>
    <row r="475" spans="1:7" x14ac:dyDescent="0.25">
      <c r="A475" s="4" t="s">
        <v>974</v>
      </c>
      <c r="B475" s="4" t="s">
        <v>975</v>
      </c>
      <c r="C475" s="74">
        <v>16298</v>
      </c>
      <c r="D475" s="4" t="s">
        <v>25</v>
      </c>
      <c r="E475" s="4">
        <v>582.1</v>
      </c>
      <c r="F475" s="4" t="s">
        <v>950</v>
      </c>
      <c r="G475" s="4" t="s">
        <v>951</v>
      </c>
    </row>
    <row r="476" spans="1:7" x14ac:dyDescent="0.25">
      <c r="A476" s="4" t="s">
        <v>976</v>
      </c>
      <c r="B476" s="4" t="s">
        <v>977</v>
      </c>
      <c r="C476" s="74">
        <v>3161</v>
      </c>
      <c r="D476" s="4" t="s">
        <v>9</v>
      </c>
      <c r="E476" s="4">
        <v>451.6</v>
      </c>
      <c r="F476" s="4" t="s">
        <v>950</v>
      </c>
      <c r="G476" s="4" t="s">
        <v>951</v>
      </c>
    </row>
    <row r="477" spans="1:7" x14ac:dyDescent="0.25">
      <c r="A477" s="4" t="s">
        <v>978</v>
      </c>
      <c r="B477" s="4" t="s">
        <v>979</v>
      </c>
      <c r="C477" s="74">
        <v>983</v>
      </c>
      <c r="D477" s="4" t="s">
        <v>12</v>
      </c>
      <c r="E477" s="4">
        <v>75.599999999999994</v>
      </c>
      <c r="F477" s="4" t="s">
        <v>950</v>
      </c>
      <c r="G477" s="4" t="s">
        <v>951</v>
      </c>
    </row>
    <row r="478" spans="1:7" x14ac:dyDescent="0.25">
      <c r="A478" s="4" t="s">
        <v>980</v>
      </c>
      <c r="B478" s="4" t="s">
        <v>981</v>
      </c>
      <c r="C478" s="74">
        <v>3634</v>
      </c>
      <c r="D478" s="4" t="s">
        <v>9</v>
      </c>
      <c r="E478" s="4">
        <v>454.3</v>
      </c>
      <c r="F478" s="4" t="s">
        <v>950</v>
      </c>
      <c r="G478" s="4" t="s">
        <v>951</v>
      </c>
    </row>
    <row r="479" spans="1:7" x14ac:dyDescent="0.25">
      <c r="A479" s="4" t="s">
        <v>982</v>
      </c>
      <c r="B479" s="4" t="s">
        <v>983</v>
      </c>
      <c r="C479" s="74">
        <v>277639</v>
      </c>
      <c r="D479" s="4" t="s">
        <v>60</v>
      </c>
      <c r="E479" s="4">
        <v>4870.8999999999996</v>
      </c>
      <c r="F479" s="4" t="s">
        <v>950</v>
      </c>
      <c r="G479" s="4" t="s">
        <v>951</v>
      </c>
    </row>
    <row r="480" spans="1:7" x14ac:dyDescent="0.25">
      <c r="A480" s="4" t="s">
        <v>984</v>
      </c>
      <c r="B480" s="4" t="s">
        <v>985</v>
      </c>
      <c r="C480" s="74">
        <v>1900</v>
      </c>
      <c r="D480" s="4" t="s">
        <v>9</v>
      </c>
      <c r="E480" s="4">
        <v>190</v>
      </c>
      <c r="F480" s="4" t="s">
        <v>950</v>
      </c>
      <c r="G480" s="4" t="s">
        <v>951</v>
      </c>
    </row>
    <row r="481" spans="1:7" x14ac:dyDescent="0.25">
      <c r="A481" s="4" t="s">
        <v>986</v>
      </c>
      <c r="B481" s="4" t="s">
        <v>987</v>
      </c>
      <c r="C481" s="74">
        <v>9040</v>
      </c>
      <c r="D481" s="4" t="s">
        <v>9</v>
      </c>
      <c r="E481" s="4">
        <v>1506.7</v>
      </c>
      <c r="F481" s="4" t="s">
        <v>950</v>
      </c>
      <c r="G481" s="4" t="s">
        <v>951</v>
      </c>
    </row>
    <row r="482" spans="1:7" x14ac:dyDescent="0.25">
      <c r="A482" s="4" t="s">
        <v>988</v>
      </c>
      <c r="B482" s="4" t="s">
        <v>989</v>
      </c>
      <c r="C482" s="74">
        <v>6669</v>
      </c>
      <c r="D482" s="4" t="s">
        <v>9</v>
      </c>
      <c r="E482" s="4">
        <v>333.5</v>
      </c>
      <c r="F482" s="4" t="s">
        <v>950</v>
      </c>
      <c r="G482" s="4" t="s">
        <v>951</v>
      </c>
    </row>
    <row r="483" spans="1:7" x14ac:dyDescent="0.25">
      <c r="A483" s="4" t="s">
        <v>990</v>
      </c>
      <c r="B483" s="4" t="s">
        <v>991</v>
      </c>
      <c r="C483" s="74">
        <v>5203</v>
      </c>
      <c r="D483" s="4" t="s">
        <v>9</v>
      </c>
      <c r="E483" s="4">
        <v>578.1</v>
      </c>
      <c r="F483" s="4" t="s">
        <v>950</v>
      </c>
      <c r="G483" s="4" t="s">
        <v>951</v>
      </c>
    </row>
    <row r="484" spans="1:7" x14ac:dyDescent="0.25">
      <c r="A484" s="4" t="s">
        <v>992</v>
      </c>
      <c r="B484" s="4" t="s">
        <v>993</v>
      </c>
      <c r="C484" s="74">
        <v>1730</v>
      </c>
      <c r="D484" s="4" t="s">
        <v>9</v>
      </c>
      <c r="E484" s="4">
        <v>247.1</v>
      </c>
      <c r="F484" s="4" t="s">
        <v>950</v>
      </c>
      <c r="G484" s="4" t="s">
        <v>951</v>
      </c>
    </row>
    <row r="485" spans="1:7" x14ac:dyDescent="0.25">
      <c r="A485" s="4" t="s">
        <v>994</v>
      </c>
      <c r="B485" s="4" t="s">
        <v>995</v>
      </c>
      <c r="C485" s="74">
        <v>2853</v>
      </c>
      <c r="D485" s="4" t="s">
        <v>9</v>
      </c>
      <c r="E485" s="4">
        <v>570.6</v>
      </c>
      <c r="F485" s="4" t="s">
        <v>950</v>
      </c>
      <c r="G485" s="4" t="s">
        <v>951</v>
      </c>
    </row>
    <row r="486" spans="1:7" x14ac:dyDescent="0.25">
      <c r="A486" s="4" t="s">
        <v>996</v>
      </c>
      <c r="B486" s="4" t="s">
        <v>997</v>
      </c>
      <c r="C486" s="74">
        <v>2319</v>
      </c>
      <c r="D486" s="4" t="s">
        <v>9</v>
      </c>
      <c r="E486" s="4">
        <v>231.9</v>
      </c>
      <c r="F486" s="4" t="s">
        <v>950</v>
      </c>
      <c r="G486" s="4" t="s">
        <v>951</v>
      </c>
    </row>
    <row r="487" spans="1:7" x14ac:dyDescent="0.25">
      <c r="A487" s="4" t="s">
        <v>998</v>
      </c>
      <c r="B487" s="4" t="s">
        <v>999</v>
      </c>
      <c r="C487" s="74">
        <v>1854</v>
      </c>
      <c r="D487" s="4" t="s">
        <v>9</v>
      </c>
      <c r="E487" s="4">
        <v>168.5</v>
      </c>
      <c r="F487" s="4" t="s">
        <v>950</v>
      </c>
      <c r="G487" s="4" t="s">
        <v>951</v>
      </c>
    </row>
    <row r="488" spans="1:7" x14ac:dyDescent="0.25">
      <c r="A488" s="4" t="s">
        <v>1000</v>
      </c>
      <c r="B488" s="4" t="s">
        <v>1001</v>
      </c>
      <c r="C488" s="74">
        <v>5421</v>
      </c>
      <c r="D488" s="4" t="s">
        <v>9</v>
      </c>
      <c r="E488" s="4">
        <v>602.29999999999995</v>
      </c>
      <c r="F488" s="4" t="s">
        <v>950</v>
      </c>
      <c r="G488" s="4" t="s">
        <v>951</v>
      </c>
    </row>
    <row r="489" spans="1:7" x14ac:dyDescent="0.25">
      <c r="A489" s="4" t="s">
        <v>1002</v>
      </c>
      <c r="B489" s="4" t="s">
        <v>1003</v>
      </c>
      <c r="C489" s="74">
        <v>9069</v>
      </c>
      <c r="D489" s="4" t="s">
        <v>9</v>
      </c>
      <c r="E489" s="4">
        <v>697.6</v>
      </c>
      <c r="F489" s="4" t="s">
        <v>950</v>
      </c>
      <c r="G489" s="4" t="s">
        <v>951</v>
      </c>
    </row>
    <row r="490" spans="1:7" x14ac:dyDescent="0.25">
      <c r="A490" s="4" t="s">
        <v>1004</v>
      </c>
      <c r="B490" s="4" t="s">
        <v>1005</v>
      </c>
      <c r="C490" s="74">
        <v>1488</v>
      </c>
      <c r="D490" s="4" t="s">
        <v>9</v>
      </c>
      <c r="E490" s="4">
        <v>372</v>
      </c>
      <c r="F490" s="4" t="s">
        <v>950</v>
      </c>
      <c r="G490" s="4" t="s">
        <v>951</v>
      </c>
    </row>
    <row r="491" spans="1:7" x14ac:dyDescent="0.25">
      <c r="A491" s="4" t="s">
        <v>1006</v>
      </c>
      <c r="B491" s="4" t="s">
        <v>1007</v>
      </c>
      <c r="C491" s="74">
        <v>2691</v>
      </c>
      <c r="D491" s="4" t="s">
        <v>9</v>
      </c>
      <c r="E491" s="4">
        <v>448.5</v>
      </c>
      <c r="F491" s="4" t="s">
        <v>950</v>
      </c>
      <c r="G491" s="4" t="s">
        <v>951</v>
      </c>
    </row>
    <row r="492" spans="1:7" x14ac:dyDescent="0.25">
      <c r="A492" s="4" t="s">
        <v>1008</v>
      </c>
      <c r="B492" s="4" t="s">
        <v>1009</v>
      </c>
      <c r="C492" s="74">
        <v>6155</v>
      </c>
      <c r="D492" s="4" t="s">
        <v>9</v>
      </c>
      <c r="E492" s="4">
        <v>683.9</v>
      </c>
      <c r="F492" s="4" t="s">
        <v>950</v>
      </c>
      <c r="G492" s="4" t="s">
        <v>951</v>
      </c>
    </row>
    <row r="493" spans="1:7" x14ac:dyDescent="0.25">
      <c r="A493" s="4" t="s">
        <v>1010</v>
      </c>
      <c r="B493" s="4" t="s">
        <v>1011</v>
      </c>
      <c r="C493" s="74">
        <v>9625</v>
      </c>
      <c r="D493" s="4" t="s">
        <v>9</v>
      </c>
      <c r="E493" s="4">
        <v>418.5</v>
      </c>
      <c r="F493" s="4" t="s">
        <v>950</v>
      </c>
      <c r="G493" s="4" t="s">
        <v>951</v>
      </c>
    </row>
    <row r="494" spans="1:7" x14ac:dyDescent="0.25">
      <c r="A494" s="4" t="s">
        <v>1012</v>
      </c>
      <c r="B494" s="4" t="s">
        <v>1013</v>
      </c>
      <c r="C494" s="74">
        <v>6521</v>
      </c>
      <c r="D494" s="4" t="s">
        <v>9</v>
      </c>
      <c r="E494" s="4">
        <v>217.4</v>
      </c>
      <c r="F494" s="4" t="s">
        <v>1014</v>
      </c>
      <c r="G494" s="4" t="s">
        <v>1015</v>
      </c>
    </row>
    <row r="495" spans="1:7" x14ac:dyDescent="0.25">
      <c r="A495" s="4" t="s">
        <v>1016</v>
      </c>
      <c r="B495" s="4" t="s">
        <v>1017</v>
      </c>
      <c r="C495" s="74">
        <v>678</v>
      </c>
      <c r="D495" s="4" t="s">
        <v>12</v>
      </c>
      <c r="E495" s="4">
        <v>678</v>
      </c>
      <c r="F495" s="4" t="s">
        <v>1014</v>
      </c>
      <c r="G495" s="4" t="s">
        <v>1015</v>
      </c>
    </row>
    <row r="496" spans="1:7" x14ac:dyDescent="0.25">
      <c r="A496" s="4" t="s">
        <v>1018</v>
      </c>
      <c r="B496" s="4" t="s">
        <v>1019</v>
      </c>
      <c r="C496" s="74">
        <v>10879</v>
      </c>
      <c r="D496" s="4" t="s">
        <v>25</v>
      </c>
      <c r="E496" s="4">
        <v>402.9</v>
      </c>
      <c r="F496" s="4" t="s">
        <v>1014</v>
      </c>
      <c r="G496" s="4" t="s">
        <v>1015</v>
      </c>
    </row>
    <row r="497" spans="1:7" x14ac:dyDescent="0.25">
      <c r="A497" s="4" t="s">
        <v>1020</v>
      </c>
      <c r="B497" s="4" t="s">
        <v>1021</v>
      </c>
      <c r="C497" s="74">
        <v>3841</v>
      </c>
      <c r="D497" s="4" t="s">
        <v>9</v>
      </c>
      <c r="E497" s="4">
        <v>274.39999999999998</v>
      </c>
      <c r="F497" s="4" t="s">
        <v>1014</v>
      </c>
      <c r="G497" s="4" t="s">
        <v>1015</v>
      </c>
    </row>
    <row r="498" spans="1:7" x14ac:dyDescent="0.25">
      <c r="A498" s="4" t="s">
        <v>1022</v>
      </c>
      <c r="B498" s="4" t="s">
        <v>1023</v>
      </c>
      <c r="C498" s="74">
        <v>2099</v>
      </c>
      <c r="D498" s="4" t="s">
        <v>9</v>
      </c>
      <c r="E498" s="4">
        <v>299.89999999999998</v>
      </c>
      <c r="F498" s="4" t="s">
        <v>1014</v>
      </c>
      <c r="G498" s="4" t="s">
        <v>1015</v>
      </c>
    </row>
    <row r="499" spans="1:7" x14ac:dyDescent="0.25">
      <c r="A499" s="4" t="s">
        <v>1024</v>
      </c>
      <c r="B499" s="4" t="s">
        <v>1025</v>
      </c>
      <c r="C499" s="74">
        <v>17978</v>
      </c>
      <c r="D499" s="4" t="s">
        <v>25</v>
      </c>
      <c r="E499" s="4">
        <v>599.29999999999995</v>
      </c>
      <c r="F499" s="4" t="s">
        <v>1014</v>
      </c>
      <c r="G499" s="4" t="s">
        <v>1015</v>
      </c>
    </row>
    <row r="500" spans="1:7" x14ac:dyDescent="0.25">
      <c r="A500" s="4" t="s">
        <v>1026</v>
      </c>
      <c r="B500" s="4" t="s">
        <v>1027</v>
      </c>
      <c r="C500" s="74">
        <v>17414</v>
      </c>
      <c r="D500" s="4" t="s">
        <v>25</v>
      </c>
      <c r="E500" s="4">
        <v>544.20000000000005</v>
      </c>
      <c r="F500" s="4" t="s">
        <v>1014</v>
      </c>
      <c r="G500" s="4" t="s">
        <v>1015</v>
      </c>
    </row>
    <row r="501" spans="1:7" x14ac:dyDescent="0.25">
      <c r="A501" s="4" t="s">
        <v>1028</v>
      </c>
      <c r="B501" s="4" t="s">
        <v>1029</v>
      </c>
      <c r="C501" s="74">
        <v>10445</v>
      </c>
      <c r="D501" s="4" t="s">
        <v>25</v>
      </c>
      <c r="E501" s="4">
        <v>870.4</v>
      </c>
      <c r="F501" s="4" t="s">
        <v>1014</v>
      </c>
      <c r="G501" s="4" t="s">
        <v>1015</v>
      </c>
    </row>
    <row r="502" spans="1:7" x14ac:dyDescent="0.25">
      <c r="A502" s="4" t="s">
        <v>1030</v>
      </c>
      <c r="B502" s="4" t="s">
        <v>1031</v>
      </c>
      <c r="C502" s="74">
        <v>1254</v>
      </c>
      <c r="D502" s="4" t="s">
        <v>9</v>
      </c>
      <c r="E502" s="4">
        <v>83.6</v>
      </c>
      <c r="F502" s="4" t="s">
        <v>1014</v>
      </c>
      <c r="G502" s="4" t="s">
        <v>1015</v>
      </c>
    </row>
    <row r="503" spans="1:7" x14ac:dyDescent="0.25">
      <c r="A503" s="4" t="s">
        <v>1032</v>
      </c>
      <c r="B503" s="4" t="s">
        <v>1033</v>
      </c>
      <c r="C503" s="74">
        <v>4806</v>
      </c>
      <c r="D503" s="4" t="s">
        <v>9</v>
      </c>
      <c r="E503" s="4">
        <v>534</v>
      </c>
      <c r="F503" s="4" t="s">
        <v>1014</v>
      </c>
      <c r="G503" s="4" t="s">
        <v>1015</v>
      </c>
    </row>
    <row r="504" spans="1:7" x14ac:dyDescent="0.25">
      <c r="A504" s="4" t="s">
        <v>1034</v>
      </c>
      <c r="B504" s="4" t="s">
        <v>1035</v>
      </c>
      <c r="C504" s="74">
        <v>2070</v>
      </c>
      <c r="D504" s="4" t="s">
        <v>9</v>
      </c>
      <c r="E504" s="4">
        <v>258.8</v>
      </c>
      <c r="F504" s="4" t="s">
        <v>1014</v>
      </c>
      <c r="G504" s="4" t="s">
        <v>1015</v>
      </c>
    </row>
    <row r="505" spans="1:7" x14ac:dyDescent="0.25">
      <c r="A505" s="4" t="s">
        <v>1036</v>
      </c>
      <c r="B505" s="4" t="s">
        <v>1037</v>
      </c>
      <c r="C505" s="74">
        <v>7355</v>
      </c>
      <c r="D505" s="4" t="s">
        <v>9</v>
      </c>
      <c r="E505" s="4">
        <v>735.5</v>
      </c>
      <c r="F505" s="4" t="s">
        <v>1014</v>
      </c>
      <c r="G505" s="4" t="s">
        <v>1015</v>
      </c>
    </row>
    <row r="506" spans="1:7" x14ac:dyDescent="0.25">
      <c r="A506" s="4" t="s">
        <v>1038</v>
      </c>
      <c r="B506" s="4" t="s">
        <v>1039</v>
      </c>
      <c r="C506" s="74">
        <v>3802</v>
      </c>
      <c r="D506" s="4" t="s">
        <v>9</v>
      </c>
      <c r="E506" s="4">
        <v>316.8</v>
      </c>
      <c r="F506" s="4" t="s">
        <v>1014</v>
      </c>
      <c r="G506" s="4" t="s">
        <v>1015</v>
      </c>
    </row>
    <row r="507" spans="1:7" x14ac:dyDescent="0.25">
      <c r="A507" s="4" t="s">
        <v>1040</v>
      </c>
      <c r="B507" s="4" t="s">
        <v>1041</v>
      </c>
      <c r="C507" s="74">
        <v>2126</v>
      </c>
      <c r="D507" s="4" t="s">
        <v>9</v>
      </c>
      <c r="E507" s="4">
        <v>212.6</v>
      </c>
      <c r="F507" s="4" t="s">
        <v>1014</v>
      </c>
      <c r="G507" s="4" t="s">
        <v>1015</v>
      </c>
    </row>
    <row r="508" spans="1:7" x14ac:dyDescent="0.25">
      <c r="A508" s="4" t="s">
        <v>1042</v>
      </c>
      <c r="B508" s="4" t="s">
        <v>1043</v>
      </c>
      <c r="C508" s="74">
        <v>2236</v>
      </c>
      <c r="D508" s="4" t="s">
        <v>9</v>
      </c>
      <c r="E508" s="4">
        <v>279.5</v>
      </c>
      <c r="F508" s="4" t="s">
        <v>1014</v>
      </c>
      <c r="G508" s="4" t="s">
        <v>1015</v>
      </c>
    </row>
    <row r="509" spans="1:7" x14ac:dyDescent="0.25">
      <c r="A509" s="4" t="s">
        <v>1044</v>
      </c>
      <c r="B509" s="4" t="s">
        <v>1045</v>
      </c>
      <c r="C509" s="74">
        <v>818</v>
      </c>
      <c r="D509" s="4" t="s">
        <v>12</v>
      </c>
      <c r="E509" s="4">
        <v>204.5</v>
      </c>
      <c r="F509" s="4" t="s">
        <v>1014</v>
      </c>
      <c r="G509" s="4" t="s">
        <v>1015</v>
      </c>
    </row>
    <row r="510" spans="1:7" x14ac:dyDescent="0.25">
      <c r="A510" s="4" t="s">
        <v>1046</v>
      </c>
      <c r="B510" s="4" t="s">
        <v>1047</v>
      </c>
      <c r="C510" s="74">
        <v>3216</v>
      </c>
      <c r="D510" s="4" t="s">
        <v>9</v>
      </c>
      <c r="E510" s="4">
        <v>139.80000000000001</v>
      </c>
      <c r="F510" s="4" t="s">
        <v>1014</v>
      </c>
      <c r="G510" s="4" t="s">
        <v>1015</v>
      </c>
    </row>
    <row r="511" spans="1:7" x14ac:dyDescent="0.25">
      <c r="A511" s="4" t="s">
        <v>1048</v>
      </c>
      <c r="B511" s="4" t="s">
        <v>1049</v>
      </c>
      <c r="C511" s="74">
        <v>5161</v>
      </c>
      <c r="D511" s="4" t="s">
        <v>9</v>
      </c>
      <c r="E511" s="4">
        <v>184.3</v>
      </c>
      <c r="F511" s="4" t="s">
        <v>1014</v>
      </c>
      <c r="G511" s="4" t="s">
        <v>1015</v>
      </c>
    </row>
    <row r="512" spans="1:7" x14ac:dyDescent="0.25">
      <c r="A512" s="4" t="s">
        <v>1050</v>
      </c>
      <c r="B512" s="4" t="s">
        <v>1051</v>
      </c>
      <c r="C512" s="74">
        <v>4227</v>
      </c>
      <c r="D512" s="4" t="s">
        <v>9</v>
      </c>
      <c r="E512" s="4">
        <v>603.9</v>
      </c>
      <c r="F512" s="4" t="s">
        <v>1014</v>
      </c>
      <c r="G512" s="4" t="s">
        <v>1015</v>
      </c>
    </row>
    <row r="513" spans="1:7" x14ac:dyDescent="0.25">
      <c r="A513" s="4" t="s">
        <v>1052</v>
      </c>
      <c r="B513" s="4" t="s">
        <v>1053</v>
      </c>
      <c r="C513" s="74">
        <v>5117</v>
      </c>
      <c r="D513" s="4" t="s">
        <v>9</v>
      </c>
      <c r="E513" s="4">
        <v>159.9</v>
      </c>
      <c r="F513" s="4" t="s">
        <v>1014</v>
      </c>
      <c r="G513" s="4" t="s">
        <v>1015</v>
      </c>
    </row>
    <row r="514" spans="1:7" x14ac:dyDescent="0.25">
      <c r="A514" s="4" t="s">
        <v>1054</v>
      </c>
      <c r="B514" s="4" t="s">
        <v>1055</v>
      </c>
      <c r="C514" s="74">
        <v>917</v>
      </c>
      <c r="D514" s="4" t="s">
        <v>12</v>
      </c>
      <c r="E514" s="4">
        <v>114.6</v>
      </c>
      <c r="F514" s="4" t="s">
        <v>1014</v>
      </c>
      <c r="G514" s="4" t="s">
        <v>1015</v>
      </c>
    </row>
    <row r="515" spans="1:7" x14ac:dyDescent="0.25">
      <c r="A515" s="4" t="s">
        <v>1056</v>
      </c>
      <c r="B515" s="4" t="s">
        <v>1057</v>
      </c>
      <c r="C515" s="74">
        <v>755</v>
      </c>
      <c r="D515" s="4" t="s">
        <v>12</v>
      </c>
      <c r="E515" s="4">
        <v>53.9</v>
      </c>
      <c r="F515" s="4" t="s">
        <v>1014</v>
      </c>
      <c r="G515" s="4" t="s">
        <v>1015</v>
      </c>
    </row>
    <row r="516" spans="1:7" x14ac:dyDescent="0.25">
      <c r="A516" s="4" t="s">
        <v>1058</v>
      </c>
      <c r="B516" s="4" t="s">
        <v>1059</v>
      </c>
      <c r="C516" s="74">
        <v>3283</v>
      </c>
      <c r="D516" s="4" t="s">
        <v>9</v>
      </c>
      <c r="E516" s="4">
        <v>656.6</v>
      </c>
      <c r="F516" s="4" t="s">
        <v>1014</v>
      </c>
      <c r="G516" s="4" t="s">
        <v>1015</v>
      </c>
    </row>
    <row r="517" spans="1:7" x14ac:dyDescent="0.25">
      <c r="A517" s="4" t="s">
        <v>1060</v>
      </c>
      <c r="B517" s="4" t="s">
        <v>1061</v>
      </c>
      <c r="C517" s="74">
        <v>7275</v>
      </c>
      <c r="D517" s="4" t="s">
        <v>9</v>
      </c>
      <c r="E517" s="4">
        <v>242.5</v>
      </c>
      <c r="F517" s="4" t="s">
        <v>1014</v>
      </c>
      <c r="G517" s="4" t="s">
        <v>1015</v>
      </c>
    </row>
    <row r="518" spans="1:7" x14ac:dyDescent="0.25">
      <c r="A518" s="4" t="s">
        <v>1062</v>
      </c>
      <c r="B518" s="4" t="s">
        <v>1063</v>
      </c>
      <c r="C518" s="74">
        <v>2932</v>
      </c>
      <c r="D518" s="4" t="s">
        <v>9</v>
      </c>
      <c r="E518" s="4">
        <v>154.30000000000001</v>
      </c>
      <c r="F518" s="4" t="s">
        <v>1014</v>
      </c>
      <c r="G518" s="4" t="s">
        <v>1015</v>
      </c>
    </row>
    <row r="519" spans="1:7" x14ac:dyDescent="0.25">
      <c r="A519" s="4" t="s">
        <v>1064</v>
      </c>
      <c r="B519" s="4" t="s">
        <v>1065</v>
      </c>
      <c r="C519" s="74">
        <v>6911</v>
      </c>
      <c r="D519" s="4" t="s">
        <v>9</v>
      </c>
      <c r="E519" s="4">
        <v>256</v>
      </c>
      <c r="F519" s="4" t="s">
        <v>1014</v>
      </c>
      <c r="G519" s="4" t="s">
        <v>1015</v>
      </c>
    </row>
    <row r="520" spans="1:7" x14ac:dyDescent="0.25">
      <c r="A520" s="4" t="s">
        <v>1066</v>
      </c>
      <c r="B520" s="4" t="s">
        <v>1067</v>
      </c>
      <c r="C520" s="74">
        <v>4258</v>
      </c>
      <c r="D520" s="4" t="s">
        <v>9</v>
      </c>
      <c r="E520" s="4">
        <v>266.10000000000002</v>
      </c>
      <c r="F520" s="4" t="s">
        <v>1014</v>
      </c>
      <c r="G520" s="4" t="s">
        <v>1015</v>
      </c>
    </row>
    <row r="521" spans="1:7" x14ac:dyDescent="0.25">
      <c r="A521" s="4" t="s">
        <v>1068</v>
      </c>
      <c r="B521" s="4" t="s">
        <v>1069</v>
      </c>
      <c r="C521" s="74">
        <v>11531</v>
      </c>
      <c r="D521" s="4" t="s">
        <v>25</v>
      </c>
      <c r="E521" s="4">
        <v>329.5</v>
      </c>
      <c r="F521" s="4" t="s">
        <v>1014</v>
      </c>
      <c r="G521" s="4" t="s">
        <v>1015</v>
      </c>
    </row>
    <row r="522" spans="1:7" x14ac:dyDescent="0.25">
      <c r="A522" s="4" t="s">
        <v>1070</v>
      </c>
      <c r="B522" s="4" t="s">
        <v>1071</v>
      </c>
      <c r="C522" s="74">
        <v>1652</v>
      </c>
      <c r="D522" s="4" t="s">
        <v>9</v>
      </c>
      <c r="E522" s="4">
        <v>330.4</v>
      </c>
      <c r="F522" s="4" t="s">
        <v>1014</v>
      </c>
      <c r="G522" s="4" t="s">
        <v>1015</v>
      </c>
    </row>
    <row r="523" spans="1:7" x14ac:dyDescent="0.25">
      <c r="A523" s="4" t="s">
        <v>1072</v>
      </c>
      <c r="B523" s="4" t="s">
        <v>1073</v>
      </c>
      <c r="C523" s="74">
        <v>215366</v>
      </c>
      <c r="D523" s="4" t="s">
        <v>60</v>
      </c>
      <c r="E523" s="4">
        <v>4307.3</v>
      </c>
      <c r="F523" s="4" t="s">
        <v>1014</v>
      </c>
      <c r="G523" s="4" t="s">
        <v>1015</v>
      </c>
    </row>
    <row r="524" spans="1:7" x14ac:dyDescent="0.25">
      <c r="A524" s="4" t="s">
        <v>1074</v>
      </c>
      <c r="B524" s="4" t="s">
        <v>1075</v>
      </c>
      <c r="C524" s="74">
        <v>8365</v>
      </c>
      <c r="D524" s="4" t="s">
        <v>9</v>
      </c>
      <c r="E524" s="4">
        <v>440.3</v>
      </c>
      <c r="F524" s="4" t="s">
        <v>1014</v>
      </c>
      <c r="G524" s="4" t="s">
        <v>1015</v>
      </c>
    </row>
    <row r="525" spans="1:7" x14ac:dyDescent="0.25">
      <c r="A525" s="4" t="s">
        <v>1076</v>
      </c>
      <c r="B525" s="4" t="s">
        <v>1077</v>
      </c>
      <c r="C525" s="74">
        <v>3878</v>
      </c>
      <c r="D525" s="4" t="s">
        <v>9</v>
      </c>
      <c r="E525" s="4">
        <v>133.69999999999999</v>
      </c>
      <c r="F525" s="4" t="s">
        <v>1014</v>
      </c>
      <c r="G525" s="4" t="s">
        <v>1015</v>
      </c>
    </row>
    <row r="526" spans="1:7" x14ac:dyDescent="0.25">
      <c r="A526" s="4" t="s">
        <v>1078</v>
      </c>
      <c r="B526" s="4" t="s">
        <v>1079</v>
      </c>
      <c r="C526" s="74">
        <v>1845</v>
      </c>
      <c r="D526" s="4" t="s">
        <v>9</v>
      </c>
      <c r="E526" s="4">
        <v>230.6</v>
      </c>
      <c r="F526" s="4" t="s">
        <v>1014</v>
      </c>
      <c r="G526" s="4" t="s">
        <v>1015</v>
      </c>
    </row>
    <row r="527" spans="1:7" x14ac:dyDescent="0.25">
      <c r="A527" s="4" t="s">
        <v>1080</v>
      </c>
      <c r="B527" s="4" t="s">
        <v>1081</v>
      </c>
      <c r="C527" s="74">
        <v>2879</v>
      </c>
      <c r="D527" s="4" t="s">
        <v>9</v>
      </c>
      <c r="E527" s="4">
        <v>261.7</v>
      </c>
      <c r="F527" s="4" t="s">
        <v>1014</v>
      </c>
      <c r="G527" s="4" t="s">
        <v>1015</v>
      </c>
    </row>
    <row r="528" spans="1:7" x14ac:dyDescent="0.25">
      <c r="A528" s="4" t="s">
        <v>1082</v>
      </c>
      <c r="B528" s="4" t="s">
        <v>797</v>
      </c>
      <c r="C528" s="74">
        <v>4447</v>
      </c>
      <c r="D528" s="4" t="s">
        <v>9</v>
      </c>
      <c r="E528" s="4">
        <v>211.8</v>
      </c>
      <c r="F528" s="4" t="s">
        <v>1014</v>
      </c>
      <c r="G528" s="4" t="s">
        <v>1015</v>
      </c>
    </row>
    <row r="529" spans="1:7" x14ac:dyDescent="0.25">
      <c r="A529" s="4" t="s">
        <v>1083</v>
      </c>
      <c r="B529" s="4" t="s">
        <v>1084</v>
      </c>
      <c r="C529" s="74">
        <v>9376</v>
      </c>
      <c r="D529" s="4" t="s">
        <v>9</v>
      </c>
      <c r="E529" s="4">
        <v>551.5</v>
      </c>
      <c r="F529" s="4" t="s">
        <v>1014</v>
      </c>
      <c r="G529" s="4" t="s">
        <v>1015</v>
      </c>
    </row>
    <row r="530" spans="1:7" x14ac:dyDescent="0.25">
      <c r="A530" s="4" t="s">
        <v>1085</v>
      </c>
      <c r="B530" s="4" t="s">
        <v>1086</v>
      </c>
      <c r="C530" s="74">
        <v>12587</v>
      </c>
      <c r="D530" s="4" t="s">
        <v>25</v>
      </c>
      <c r="E530" s="4">
        <v>1048.9000000000001</v>
      </c>
      <c r="F530" s="4" t="s">
        <v>1014</v>
      </c>
      <c r="G530" s="4" t="s">
        <v>1015</v>
      </c>
    </row>
    <row r="531" spans="1:7" x14ac:dyDescent="0.25">
      <c r="A531" s="4" t="s">
        <v>1087</v>
      </c>
      <c r="B531" s="4" t="s">
        <v>1088</v>
      </c>
      <c r="C531" s="74">
        <v>1339</v>
      </c>
      <c r="D531" s="4" t="s">
        <v>9</v>
      </c>
      <c r="E531" s="4">
        <v>191.3</v>
      </c>
      <c r="F531" s="4" t="s">
        <v>1014</v>
      </c>
      <c r="G531" s="4" t="s">
        <v>1015</v>
      </c>
    </row>
    <row r="532" spans="1:7" x14ac:dyDescent="0.25">
      <c r="A532" s="4" t="s">
        <v>1089</v>
      </c>
      <c r="B532" s="4" t="s">
        <v>1090</v>
      </c>
      <c r="C532" s="74">
        <v>8381</v>
      </c>
      <c r="D532" s="4" t="s">
        <v>9</v>
      </c>
      <c r="E532" s="4">
        <v>598.6</v>
      </c>
      <c r="F532" s="4" t="s">
        <v>1014</v>
      </c>
      <c r="G532" s="4" t="s">
        <v>1015</v>
      </c>
    </row>
    <row r="533" spans="1:7" x14ac:dyDescent="0.25">
      <c r="A533" s="4" t="s">
        <v>1091</v>
      </c>
      <c r="B533" s="4" t="s">
        <v>1092</v>
      </c>
      <c r="C533" s="74">
        <v>1445</v>
      </c>
      <c r="D533" s="4" t="s">
        <v>9</v>
      </c>
      <c r="E533" s="4">
        <v>206.4</v>
      </c>
      <c r="F533" s="4" t="s">
        <v>1014</v>
      </c>
      <c r="G533" s="4" t="s">
        <v>1015</v>
      </c>
    </row>
    <row r="534" spans="1:7" x14ac:dyDescent="0.25">
      <c r="A534" s="4" t="s">
        <v>1093</v>
      </c>
      <c r="B534" s="4" t="s">
        <v>1094</v>
      </c>
      <c r="C534" s="74">
        <v>7871</v>
      </c>
      <c r="D534" s="4" t="s">
        <v>9</v>
      </c>
      <c r="E534" s="4">
        <v>393.6</v>
      </c>
      <c r="F534" s="4" t="s">
        <v>1014</v>
      </c>
      <c r="G534" s="4" t="s">
        <v>1015</v>
      </c>
    </row>
    <row r="535" spans="1:7" x14ac:dyDescent="0.25">
      <c r="A535" s="4" t="s">
        <v>1095</v>
      </c>
      <c r="B535" s="4" t="s">
        <v>1096</v>
      </c>
      <c r="C535" s="74">
        <v>5401</v>
      </c>
      <c r="D535" s="4" t="s">
        <v>9</v>
      </c>
      <c r="E535" s="4">
        <v>675.1</v>
      </c>
      <c r="F535" s="4" t="s">
        <v>1014</v>
      </c>
      <c r="G535" s="4" t="s">
        <v>1015</v>
      </c>
    </row>
    <row r="536" spans="1:7" x14ac:dyDescent="0.25">
      <c r="A536" s="4" t="s">
        <v>1097</v>
      </c>
      <c r="B536" s="4" t="s">
        <v>1098</v>
      </c>
      <c r="C536" s="74">
        <v>4128</v>
      </c>
      <c r="D536" s="4" t="s">
        <v>9</v>
      </c>
      <c r="E536" s="4">
        <v>458.7</v>
      </c>
      <c r="F536" s="4" t="s">
        <v>1014</v>
      </c>
      <c r="G536" s="4" t="s">
        <v>1015</v>
      </c>
    </row>
    <row r="537" spans="1:7" x14ac:dyDescent="0.25">
      <c r="A537" s="4" t="s">
        <v>1099</v>
      </c>
      <c r="B537" s="4" t="s">
        <v>1100</v>
      </c>
      <c r="C537" s="74">
        <v>7911</v>
      </c>
      <c r="D537" s="4" t="s">
        <v>9</v>
      </c>
      <c r="E537" s="4">
        <v>304.3</v>
      </c>
      <c r="F537" s="4" t="s">
        <v>1101</v>
      </c>
      <c r="G537" s="4" t="s">
        <v>1102</v>
      </c>
    </row>
    <row r="538" spans="1:7" x14ac:dyDescent="0.25">
      <c r="A538" s="4" t="s">
        <v>1103</v>
      </c>
      <c r="B538" s="4" t="s">
        <v>1104</v>
      </c>
      <c r="C538" s="74">
        <v>724</v>
      </c>
      <c r="D538" s="4" t="s">
        <v>12</v>
      </c>
      <c r="E538" s="4">
        <v>103.4</v>
      </c>
      <c r="F538" s="4" t="s">
        <v>1101</v>
      </c>
      <c r="G538" s="4" t="s">
        <v>1102</v>
      </c>
    </row>
    <row r="539" spans="1:7" x14ac:dyDescent="0.25">
      <c r="A539" s="4" t="s">
        <v>1105</v>
      </c>
      <c r="B539" s="4" t="s">
        <v>1106</v>
      </c>
      <c r="C539" s="74">
        <v>11144</v>
      </c>
      <c r="D539" s="4" t="s">
        <v>25</v>
      </c>
      <c r="E539" s="4">
        <v>586.5</v>
      </c>
      <c r="F539" s="4" t="s">
        <v>1101</v>
      </c>
      <c r="G539" s="4" t="s">
        <v>1102</v>
      </c>
    </row>
    <row r="540" spans="1:7" x14ac:dyDescent="0.25">
      <c r="A540" s="4" t="s">
        <v>1107</v>
      </c>
      <c r="B540" s="4" t="s">
        <v>1108</v>
      </c>
      <c r="C540" s="74">
        <v>3492</v>
      </c>
      <c r="D540" s="4" t="s">
        <v>9</v>
      </c>
      <c r="E540" s="4">
        <v>194</v>
      </c>
      <c r="F540" s="4" t="s">
        <v>1101</v>
      </c>
      <c r="G540" s="4" t="s">
        <v>1102</v>
      </c>
    </row>
    <row r="541" spans="1:7" x14ac:dyDescent="0.25">
      <c r="A541" s="4" t="s">
        <v>1109</v>
      </c>
      <c r="B541" s="4" t="s">
        <v>1110</v>
      </c>
      <c r="C541" s="74">
        <v>970</v>
      </c>
      <c r="D541" s="4" t="s">
        <v>12</v>
      </c>
      <c r="E541" s="4">
        <v>42.2</v>
      </c>
      <c r="F541" s="4" t="s">
        <v>1101</v>
      </c>
      <c r="G541" s="4" t="s">
        <v>1102</v>
      </c>
    </row>
    <row r="542" spans="1:7" x14ac:dyDescent="0.25">
      <c r="A542" s="4" t="s">
        <v>1111</v>
      </c>
      <c r="B542" s="4" t="s">
        <v>1112</v>
      </c>
      <c r="C542" s="74">
        <v>10493</v>
      </c>
      <c r="D542" s="4" t="s">
        <v>25</v>
      </c>
      <c r="E542" s="4">
        <v>327.9</v>
      </c>
      <c r="F542" s="4" t="s">
        <v>1101</v>
      </c>
      <c r="G542" s="4" t="s">
        <v>1102</v>
      </c>
    </row>
    <row r="543" spans="1:7" x14ac:dyDescent="0.25">
      <c r="A543" s="4" t="s">
        <v>1113</v>
      </c>
      <c r="B543" s="4" t="s">
        <v>1114</v>
      </c>
      <c r="C543" s="74">
        <v>37535</v>
      </c>
      <c r="D543" s="4" t="s">
        <v>25</v>
      </c>
      <c r="E543" s="4">
        <v>1173</v>
      </c>
      <c r="F543" s="4" t="s">
        <v>1101</v>
      </c>
      <c r="G543" s="4" t="s">
        <v>1102</v>
      </c>
    </row>
    <row r="544" spans="1:7" x14ac:dyDescent="0.25">
      <c r="A544" s="4" t="s">
        <v>1115</v>
      </c>
      <c r="B544" s="4" t="s">
        <v>1116</v>
      </c>
      <c r="C544" s="74">
        <v>5153</v>
      </c>
      <c r="D544" s="4" t="s">
        <v>9</v>
      </c>
      <c r="E544" s="4">
        <v>151.6</v>
      </c>
      <c r="F544" s="4" t="s">
        <v>1101</v>
      </c>
      <c r="G544" s="4" t="s">
        <v>1102</v>
      </c>
    </row>
    <row r="545" spans="1:7" x14ac:dyDescent="0.25">
      <c r="A545" s="4" t="s">
        <v>1117</v>
      </c>
      <c r="B545" s="4" t="s">
        <v>1118</v>
      </c>
      <c r="C545" s="74">
        <v>3220</v>
      </c>
      <c r="D545" s="4" t="s">
        <v>9</v>
      </c>
      <c r="E545" s="4">
        <v>460</v>
      </c>
      <c r="F545" s="4" t="s">
        <v>1101</v>
      </c>
      <c r="G545" s="4" t="s">
        <v>1102</v>
      </c>
    </row>
    <row r="546" spans="1:7" x14ac:dyDescent="0.25">
      <c r="A546" s="4" t="s">
        <v>1119</v>
      </c>
      <c r="B546" s="4" t="s">
        <v>1120</v>
      </c>
      <c r="C546" s="74">
        <v>2031</v>
      </c>
      <c r="D546" s="4" t="s">
        <v>9</v>
      </c>
      <c r="E546" s="4">
        <v>203.1</v>
      </c>
      <c r="F546" s="4" t="s">
        <v>1101</v>
      </c>
      <c r="G546" s="4" t="s">
        <v>1102</v>
      </c>
    </row>
    <row r="547" spans="1:7" x14ac:dyDescent="0.25">
      <c r="A547" s="4" t="s">
        <v>1121</v>
      </c>
      <c r="B547" s="4" t="s">
        <v>1122</v>
      </c>
      <c r="C547" s="74">
        <v>4045</v>
      </c>
      <c r="D547" s="4" t="s">
        <v>9</v>
      </c>
      <c r="E547" s="4">
        <v>505.6</v>
      </c>
      <c r="F547" s="4" t="s">
        <v>1101</v>
      </c>
      <c r="G547" s="4" t="s">
        <v>1102</v>
      </c>
    </row>
    <row r="548" spans="1:7" x14ac:dyDescent="0.25">
      <c r="A548" s="4" t="s">
        <v>1123</v>
      </c>
      <c r="B548" s="4" t="s">
        <v>1124</v>
      </c>
      <c r="C548" s="74">
        <v>2269</v>
      </c>
      <c r="D548" s="4" t="s">
        <v>9</v>
      </c>
      <c r="E548" s="4">
        <v>162.1</v>
      </c>
      <c r="F548" s="4" t="s">
        <v>1101</v>
      </c>
      <c r="G548" s="4" t="s">
        <v>1102</v>
      </c>
    </row>
    <row r="549" spans="1:7" x14ac:dyDescent="0.25">
      <c r="A549" s="4" t="s">
        <v>1125</v>
      </c>
      <c r="B549" s="4" t="s">
        <v>1126</v>
      </c>
      <c r="C549" s="74">
        <v>10403</v>
      </c>
      <c r="D549" s="4" t="s">
        <v>25</v>
      </c>
      <c r="E549" s="4">
        <v>1300.4000000000001</v>
      </c>
      <c r="F549" s="4" t="s">
        <v>1101</v>
      </c>
      <c r="G549" s="4" t="s">
        <v>1102</v>
      </c>
    </row>
    <row r="550" spans="1:7" x14ac:dyDescent="0.25">
      <c r="A550" s="4" t="s">
        <v>1127</v>
      </c>
      <c r="B550" s="4" t="s">
        <v>1128</v>
      </c>
      <c r="C550" s="74">
        <v>3179</v>
      </c>
      <c r="D550" s="4" t="s">
        <v>9</v>
      </c>
      <c r="E550" s="4">
        <v>187</v>
      </c>
      <c r="F550" s="4" t="s">
        <v>1101</v>
      </c>
      <c r="G550" s="4" t="s">
        <v>1102</v>
      </c>
    </row>
    <row r="551" spans="1:7" x14ac:dyDescent="0.25">
      <c r="A551" s="4" t="s">
        <v>1129</v>
      </c>
      <c r="B551" s="4" t="s">
        <v>1130</v>
      </c>
      <c r="C551" s="74">
        <v>14954</v>
      </c>
      <c r="D551" s="4" t="s">
        <v>25</v>
      </c>
      <c r="E551" s="4">
        <v>1150.3</v>
      </c>
      <c r="F551" s="4" t="s">
        <v>1101</v>
      </c>
      <c r="G551" s="4" t="s">
        <v>1102</v>
      </c>
    </row>
    <row r="552" spans="1:7" x14ac:dyDescent="0.25">
      <c r="A552" s="4" t="s">
        <v>1131</v>
      </c>
      <c r="B552" s="4" t="s">
        <v>1132</v>
      </c>
      <c r="C552" s="74">
        <v>15911</v>
      </c>
      <c r="D552" s="4" t="s">
        <v>25</v>
      </c>
      <c r="E552" s="4">
        <v>1136.5</v>
      </c>
      <c r="F552" s="4" t="s">
        <v>1101</v>
      </c>
      <c r="G552" s="4" t="s">
        <v>1102</v>
      </c>
    </row>
    <row r="553" spans="1:7" x14ac:dyDescent="0.25">
      <c r="A553" s="4" t="s">
        <v>1133</v>
      </c>
      <c r="B553" s="4" t="s">
        <v>1134</v>
      </c>
      <c r="C553" s="74">
        <v>1542</v>
      </c>
      <c r="D553" s="4" t="s">
        <v>9</v>
      </c>
      <c r="E553" s="4">
        <v>73.400000000000006</v>
      </c>
      <c r="F553" s="4" t="s">
        <v>1101</v>
      </c>
      <c r="G553" s="4" t="s">
        <v>1102</v>
      </c>
    </row>
    <row r="554" spans="1:7" x14ac:dyDescent="0.25">
      <c r="A554" s="4" t="s">
        <v>1135</v>
      </c>
      <c r="B554" s="4" t="s">
        <v>1136</v>
      </c>
      <c r="C554" s="74">
        <v>1055</v>
      </c>
      <c r="D554" s="4" t="s">
        <v>9</v>
      </c>
      <c r="E554" s="4">
        <v>211</v>
      </c>
      <c r="F554" s="4" t="s">
        <v>1101</v>
      </c>
      <c r="G554" s="4" t="s">
        <v>1102</v>
      </c>
    </row>
    <row r="555" spans="1:7" x14ac:dyDescent="0.25">
      <c r="A555" s="4" t="s">
        <v>1137</v>
      </c>
      <c r="B555" s="4" t="s">
        <v>1138</v>
      </c>
      <c r="C555" s="74">
        <v>15745</v>
      </c>
      <c r="D555" s="4" t="s">
        <v>25</v>
      </c>
      <c r="E555" s="4">
        <v>1431.4</v>
      </c>
      <c r="F555" s="4" t="s">
        <v>1101</v>
      </c>
      <c r="G555" s="4" t="s">
        <v>1102</v>
      </c>
    </row>
    <row r="556" spans="1:7" x14ac:dyDescent="0.25">
      <c r="A556" s="4" t="s">
        <v>1139</v>
      </c>
      <c r="B556" s="4" t="s">
        <v>1140</v>
      </c>
      <c r="C556" s="74">
        <v>3141</v>
      </c>
      <c r="D556" s="4" t="s">
        <v>9</v>
      </c>
      <c r="E556" s="4">
        <v>196.3</v>
      </c>
      <c r="F556" s="4" t="s">
        <v>1101</v>
      </c>
      <c r="G556" s="4" t="s">
        <v>1102</v>
      </c>
    </row>
    <row r="557" spans="1:7" x14ac:dyDescent="0.25">
      <c r="A557" s="4" t="s">
        <v>1141</v>
      </c>
      <c r="B557" s="4" t="s">
        <v>1142</v>
      </c>
      <c r="C557" s="74">
        <v>136252</v>
      </c>
      <c r="D557" s="4" t="s">
        <v>60</v>
      </c>
      <c r="E557" s="4">
        <v>3892.9</v>
      </c>
      <c r="F557" s="4" t="s">
        <v>1101</v>
      </c>
      <c r="G557" s="4" t="s">
        <v>1102</v>
      </c>
    </row>
    <row r="558" spans="1:7" x14ac:dyDescent="0.25">
      <c r="A558" s="4" t="s">
        <v>1143</v>
      </c>
      <c r="B558" s="4" t="s">
        <v>1144</v>
      </c>
      <c r="C558" s="74">
        <v>1099</v>
      </c>
      <c r="D558" s="4" t="s">
        <v>9</v>
      </c>
      <c r="E558" s="4">
        <v>61.1</v>
      </c>
      <c r="F558" s="4" t="s">
        <v>1101</v>
      </c>
      <c r="G558" s="4" t="s">
        <v>1102</v>
      </c>
    </row>
    <row r="559" spans="1:7" x14ac:dyDescent="0.25">
      <c r="A559" s="4" t="s">
        <v>1145</v>
      </c>
      <c r="B559" s="4" t="s">
        <v>1146</v>
      </c>
      <c r="C559" s="74">
        <v>684</v>
      </c>
      <c r="D559" s="4" t="s">
        <v>12</v>
      </c>
      <c r="E559" s="4">
        <v>228</v>
      </c>
      <c r="F559" s="4" t="s">
        <v>1147</v>
      </c>
      <c r="G559" s="4" t="s">
        <v>1148</v>
      </c>
    </row>
    <row r="560" spans="1:7" x14ac:dyDescent="0.25">
      <c r="A560" s="4" t="s">
        <v>1149</v>
      </c>
      <c r="B560" s="4" t="s">
        <v>1150</v>
      </c>
      <c r="C560" s="74">
        <v>2531</v>
      </c>
      <c r="D560" s="4" t="s">
        <v>9</v>
      </c>
      <c r="E560" s="4">
        <v>253.1</v>
      </c>
      <c r="F560" s="4" t="s">
        <v>1147</v>
      </c>
      <c r="G560" s="4" t="s">
        <v>1148</v>
      </c>
    </row>
    <row r="561" spans="1:7" x14ac:dyDescent="0.25">
      <c r="A561" s="4" t="s">
        <v>1151</v>
      </c>
      <c r="B561" s="4" t="s">
        <v>1152</v>
      </c>
      <c r="C561" s="74">
        <v>1239</v>
      </c>
      <c r="D561" s="4" t="s">
        <v>9</v>
      </c>
      <c r="E561" s="4">
        <v>177</v>
      </c>
      <c r="F561" s="4" t="s">
        <v>1147</v>
      </c>
      <c r="G561" s="4" t="s">
        <v>1148</v>
      </c>
    </row>
    <row r="562" spans="1:7" x14ac:dyDescent="0.25">
      <c r="A562" s="4" t="s">
        <v>1153</v>
      </c>
      <c r="B562" s="4" t="s">
        <v>1154</v>
      </c>
      <c r="C562" s="74">
        <v>3037</v>
      </c>
      <c r="D562" s="4" t="s">
        <v>9</v>
      </c>
      <c r="E562" s="4">
        <v>337.4</v>
      </c>
      <c r="F562" s="4" t="s">
        <v>1147</v>
      </c>
      <c r="G562" s="4" t="s">
        <v>1148</v>
      </c>
    </row>
    <row r="563" spans="1:7" x14ac:dyDescent="0.25">
      <c r="A563" s="4" t="s">
        <v>1155</v>
      </c>
      <c r="B563" s="4" t="s">
        <v>1156</v>
      </c>
      <c r="C563" s="74">
        <v>8018</v>
      </c>
      <c r="D563" s="4" t="s">
        <v>9</v>
      </c>
      <c r="E563" s="4">
        <v>334.1</v>
      </c>
      <c r="F563" s="4" t="s">
        <v>1147</v>
      </c>
      <c r="G563" s="4" t="s">
        <v>1148</v>
      </c>
    </row>
    <row r="564" spans="1:7" x14ac:dyDescent="0.25">
      <c r="A564" s="4" t="s">
        <v>1157</v>
      </c>
      <c r="B564" s="4" t="s">
        <v>1158</v>
      </c>
      <c r="C564" s="74">
        <v>3980</v>
      </c>
      <c r="D564" s="4" t="s">
        <v>9</v>
      </c>
      <c r="E564" s="4">
        <v>663.3</v>
      </c>
      <c r="F564" s="4" t="s">
        <v>1147</v>
      </c>
      <c r="G564" s="4" t="s">
        <v>1148</v>
      </c>
    </row>
    <row r="565" spans="1:7" x14ac:dyDescent="0.25">
      <c r="A565" s="4" t="s">
        <v>1159</v>
      </c>
      <c r="B565" s="4" t="s">
        <v>1160</v>
      </c>
      <c r="C565" s="74">
        <v>6739</v>
      </c>
      <c r="D565" s="4" t="s">
        <v>9</v>
      </c>
      <c r="E565" s="4">
        <v>1347.8</v>
      </c>
      <c r="F565" s="4" t="s">
        <v>1147</v>
      </c>
      <c r="G565" s="4" t="s">
        <v>1148</v>
      </c>
    </row>
    <row r="566" spans="1:7" x14ac:dyDescent="0.25">
      <c r="A566" s="4" t="s">
        <v>1161</v>
      </c>
      <c r="B566" s="4" t="s">
        <v>1162</v>
      </c>
      <c r="C566" s="74">
        <v>35648</v>
      </c>
      <c r="D566" s="4" t="s">
        <v>25</v>
      </c>
      <c r="E566" s="4">
        <v>4456</v>
      </c>
      <c r="F566" s="4" t="s">
        <v>1147</v>
      </c>
      <c r="G566" s="4" t="s">
        <v>1148</v>
      </c>
    </row>
    <row r="567" spans="1:7" x14ac:dyDescent="0.25">
      <c r="A567" s="4" t="s">
        <v>1163</v>
      </c>
      <c r="B567" s="4" t="s">
        <v>1164</v>
      </c>
      <c r="C567" s="74">
        <v>10259</v>
      </c>
      <c r="D567" s="4" t="s">
        <v>25</v>
      </c>
      <c r="E567" s="4">
        <v>2564.8000000000002</v>
      </c>
      <c r="F567" s="4" t="s">
        <v>1147</v>
      </c>
      <c r="G567" s="4" t="s">
        <v>1148</v>
      </c>
    </row>
    <row r="568" spans="1:7" x14ac:dyDescent="0.25">
      <c r="A568" s="4" t="s">
        <v>1165</v>
      </c>
      <c r="B568" s="4" t="s">
        <v>1166</v>
      </c>
      <c r="C568" s="74">
        <v>22516</v>
      </c>
      <c r="D568" s="4" t="s">
        <v>25</v>
      </c>
      <c r="E568" s="4">
        <v>3216.6</v>
      </c>
      <c r="F568" s="4" t="s">
        <v>1147</v>
      </c>
      <c r="G568" s="4" t="s">
        <v>1148</v>
      </c>
    </row>
    <row r="569" spans="1:7" x14ac:dyDescent="0.25">
      <c r="A569" s="4" t="s">
        <v>1167</v>
      </c>
      <c r="B569" s="4" t="s">
        <v>1168</v>
      </c>
      <c r="C569" s="74">
        <v>2735</v>
      </c>
      <c r="D569" s="4" t="s">
        <v>9</v>
      </c>
      <c r="E569" s="4">
        <v>455.8</v>
      </c>
      <c r="F569" s="4" t="s">
        <v>1147</v>
      </c>
      <c r="G569" s="4" t="s">
        <v>1148</v>
      </c>
    </row>
    <row r="570" spans="1:7" x14ac:dyDescent="0.25">
      <c r="A570" s="4" t="s">
        <v>1169</v>
      </c>
      <c r="B570" s="4" t="s">
        <v>1170</v>
      </c>
      <c r="C570" s="74">
        <v>6483</v>
      </c>
      <c r="D570" s="4" t="s">
        <v>9</v>
      </c>
      <c r="E570" s="4">
        <v>926.1</v>
      </c>
      <c r="F570" s="4" t="s">
        <v>1147</v>
      </c>
      <c r="G570" s="4" t="s">
        <v>1148</v>
      </c>
    </row>
    <row r="571" spans="1:7" x14ac:dyDescent="0.25">
      <c r="A571" s="4" t="s">
        <v>1171</v>
      </c>
      <c r="B571" s="4" t="s">
        <v>1172</v>
      </c>
      <c r="C571" s="74">
        <v>160649</v>
      </c>
      <c r="D571" s="4" t="s">
        <v>60</v>
      </c>
      <c r="E571" s="4">
        <v>8924.9</v>
      </c>
      <c r="F571" s="4" t="s">
        <v>1147</v>
      </c>
      <c r="G571" s="4" t="s">
        <v>1148</v>
      </c>
    </row>
    <row r="572" spans="1:7" x14ac:dyDescent="0.25">
      <c r="A572" s="4" t="s">
        <v>1173</v>
      </c>
      <c r="B572" s="4" t="s">
        <v>1174</v>
      </c>
      <c r="C572" s="74">
        <v>1812</v>
      </c>
      <c r="D572" s="4" t="s">
        <v>9</v>
      </c>
      <c r="E572" s="4">
        <v>64.7</v>
      </c>
      <c r="F572" s="4" t="s">
        <v>1147</v>
      </c>
      <c r="G572" s="4" t="s">
        <v>1148</v>
      </c>
    </row>
    <row r="573" spans="1:7" x14ac:dyDescent="0.25">
      <c r="A573" s="4" t="s">
        <v>1175</v>
      </c>
      <c r="B573" s="4" t="s">
        <v>1176</v>
      </c>
      <c r="C573" s="74">
        <v>1364</v>
      </c>
      <c r="D573" s="4" t="s">
        <v>9</v>
      </c>
      <c r="E573" s="4">
        <v>170.5</v>
      </c>
      <c r="F573" s="4" t="s">
        <v>1147</v>
      </c>
      <c r="G573" s="4" t="s">
        <v>1148</v>
      </c>
    </row>
    <row r="574" spans="1:7" x14ac:dyDescent="0.25">
      <c r="A574" s="4" t="s">
        <v>1177</v>
      </c>
      <c r="B574" s="4" t="s">
        <v>1178</v>
      </c>
      <c r="C574" s="74">
        <v>3749</v>
      </c>
      <c r="D574" s="4" t="s">
        <v>9</v>
      </c>
      <c r="E574" s="4">
        <v>288.39999999999998</v>
      </c>
      <c r="F574" s="4" t="s">
        <v>1147</v>
      </c>
      <c r="G574" s="4" t="s">
        <v>1148</v>
      </c>
    </row>
    <row r="575" spans="1:7" x14ac:dyDescent="0.25">
      <c r="A575" s="4" t="s">
        <v>1179</v>
      </c>
      <c r="B575" s="4" t="s">
        <v>1180</v>
      </c>
      <c r="C575" s="74">
        <v>17289</v>
      </c>
      <c r="D575" s="4" t="s">
        <v>25</v>
      </c>
      <c r="E575" s="4">
        <v>1440.8</v>
      </c>
      <c r="F575" s="4" t="s">
        <v>1147</v>
      </c>
      <c r="G575" s="4" t="s">
        <v>1148</v>
      </c>
    </row>
    <row r="576" spans="1:7" x14ac:dyDescent="0.25">
      <c r="A576" s="4" t="s">
        <v>1181</v>
      </c>
      <c r="B576" s="4" t="s">
        <v>1182</v>
      </c>
      <c r="C576" s="74">
        <v>415</v>
      </c>
      <c r="D576" s="4" t="s">
        <v>12</v>
      </c>
      <c r="E576" s="4">
        <v>41.5</v>
      </c>
      <c r="F576" s="4" t="s">
        <v>1147</v>
      </c>
      <c r="G576" s="4" t="s">
        <v>1148</v>
      </c>
    </row>
    <row r="577" spans="1:7" x14ac:dyDescent="0.25">
      <c r="A577" s="4" t="s">
        <v>1183</v>
      </c>
      <c r="B577" s="4" t="s">
        <v>1184</v>
      </c>
      <c r="C577" s="74">
        <v>360</v>
      </c>
      <c r="D577" s="4" t="s">
        <v>12</v>
      </c>
      <c r="E577" s="4">
        <v>180</v>
      </c>
      <c r="F577" s="4" t="s">
        <v>1147</v>
      </c>
      <c r="G577" s="4" t="s">
        <v>1148</v>
      </c>
    </row>
    <row r="578" spans="1:7" x14ac:dyDescent="0.25">
      <c r="A578" s="4" t="s">
        <v>1185</v>
      </c>
      <c r="B578" s="4" t="s">
        <v>1186</v>
      </c>
      <c r="C578" s="74">
        <v>80</v>
      </c>
      <c r="D578" s="4" t="s">
        <v>12</v>
      </c>
      <c r="E578" s="4">
        <v>16</v>
      </c>
      <c r="F578" s="4" t="s">
        <v>1147</v>
      </c>
      <c r="G578" s="4" t="s">
        <v>1148</v>
      </c>
    </row>
    <row r="579" spans="1:7" x14ac:dyDescent="0.25">
      <c r="A579" s="4" t="s">
        <v>1187</v>
      </c>
      <c r="B579" s="4" t="s">
        <v>1188</v>
      </c>
      <c r="C579" s="74">
        <v>886</v>
      </c>
      <c r="D579" s="4" t="s">
        <v>12</v>
      </c>
      <c r="E579" s="4">
        <v>147.69999999999999</v>
      </c>
      <c r="F579" s="4" t="s">
        <v>1147</v>
      </c>
      <c r="G579" s="4" t="s">
        <v>1148</v>
      </c>
    </row>
    <row r="580" spans="1:7" x14ac:dyDescent="0.25">
      <c r="A580" s="4" t="s">
        <v>1189</v>
      </c>
      <c r="B580" s="4" t="s">
        <v>1190</v>
      </c>
      <c r="C580" s="74">
        <v>479</v>
      </c>
      <c r="D580" s="4" t="s">
        <v>12</v>
      </c>
      <c r="E580" s="4">
        <v>95.8</v>
      </c>
      <c r="F580" s="4" t="s">
        <v>1147</v>
      </c>
      <c r="G580" s="4" t="s">
        <v>1148</v>
      </c>
    </row>
    <row r="581" spans="1:7" x14ac:dyDescent="0.25">
      <c r="A581" s="4" t="s">
        <v>1191</v>
      </c>
      <c r="B581" s="4" t="s">
        <v>1192</v>
      </c>
      <c r="C581" s="74">
        <v>1180</v>
      </c>
      <c r="D581" s="4" t="s">
        <v>9</v>
      </c>
      <c r="E581" s="4">
        <v>236</v>
      </c>
      <c r="F581" s="4" t="s">
        <v>1147</v>
      </c>
      <c r="G581" s="4" t="s">
        <v>1148</v>
      </c>
    </row>
    <row r="582" spans="1:7" x14ac:dyDescent="0.25">
      <c r="A582" s="4" t="s">
        <v>1193</v>
      </c>
      <c r="B582" s="4" t="s">
        <v>1194</v>
      </c>
      <c r="C582" s="74">
        <v>2257</v>
      </c>
      <c r="D582" s="4" t="s">
        <v>9</v>
      </c>
      <c r="E582" s="4">
        <v>132.80000000000001</v>
      </c>
      <c r="F582" s="4" t="s">
        <v>1147</v>
      </c>
      <c r="G582" s="4" t="s">
        <v>1148</v>
      </c>
    </row>
    <row r="583" spans="1:7" x14ac:dyDescent="0.25">
      <c r="A583" s="4" t="s">
        <v>1195</v>
      </c>
      <c r="B583" s="4" t="s">
        <v>1196</v>
      </c>
      <c r="C583" s="74">
        <v>2165</v>
      </c>
      <c r="D583" s="4" t="s">
        <v>9</v>
      </c>
      <c r="E583" s="4">
        <v>721.7</v>
      </c>
      <c r="F583" s="4" t="s">
        <v>1147</v>
      </c>
      <c r="G583" s="4" t="s">
        <v>1148</v>
      </c>
    </row>
    <row r="584" spans="1:7" x14ac:dyDescent="0.25">
      <c r="A584" s="4" t="s">
        <v>1197</v>
      </c>
      <c r="B584" s="4" t="s">
        <v>1198</v>
      </c>
      <c r="C584" s="74">
        <v>10818</v>
      </c>
      <c r="D584" s="4" t="s">
        <v>25</v>
      </c>
      <c r="E584" s="4">
        <v>1803</v>
      </c>
      <c r="F584" s="4" t="s">
        <v>1147</v>
      </c>
      <c r="G584" s="4" t="s">
        <v>1148</v>
      </c>
    </row>
    <row r="585" spans="1:7" x14ac:dyDescent="0.25">
      <c r="A585" s="4" t="s">
        <v>1199</v>
      </c>
      <c r="B585" s="4" t="s">
        <v>1200</v>
      </c>
      <c r="C585" s="74">
        <v>503</v>
      </c>
      <c r="D585" s="4" t="s">
        <v>12</v>
      </c>
      <c r="E585" s="4">
        <v>25.2</v>
      </c>
      <c r="F585" s="4" t="s">
        <v>1147</v>
      </c>
      <c r="G585" s="4" t="s">
        <v>1148</v>
      </c>
    </row>
    <row r="586" spans="1:7" x14ac:dyDescent="0.25">
      <c r="A586" s="4" t="s">
        <v>1201</v>
      </c>
      <c r="B586" s="4" t="s">
        <v>1202</v>
      </c>
      <c r="C586" s="74">
        <v>906</v>
      </c>
      <c r="D586" s="4" t="s">
        <v>12</v>
      </c>
      <c r="E586" s="4">
        <v>50.3</v>
      </c>
      <c r="F586" s="4" t="s">
        <v>1147</v>
      </c>
      <c r="G586" s="4" t="s">
        <v>1148</v>
      </c>
    </row>
    <row r="587" spans="1:7" x14ac:dyDescent="0.25">
      <c r="A587" s="4" t="s">
        <v>1203</v>
      </c>
      <c r="B587" s="4" t="s">
        <v>1204</v>
      </c>
      <c r="C587" s="74">
        <v>454</v>
      </c>
      <c r="D587" s="4" t="s">
        <v>12</v>
      </c>
      <c r="E587" s="4">
        <v>37.799999999999997</v>
      </c>
      <c r="F587" s="4" t="s">
        <v>1147</v>
      </c>
      <c r="G587" s="4" t="s">
        <v>1148</v>
      </c>
    </row>
    <row r="588" spans="1:7" x14ac:dyDescent="0.25">
      <c r="A588" s="4" t="s">
        <v>1205</v>
      </c>
      <c r="B588" s="4" t="s">
        <v>1206</v>
      </c>
      <c r="C588" s="74">
        <v>15738</v>
      </c>
      <c r="D588" s="4" t="s">
        <v>25</v>
      </c>
      <c r="E588" s="4">
        <v>1430.7</v>
      </c>
      <c r="F588" s="4" t="s">
        <v>1147</v>
      </c>
      <c r="G588" s="4" t="s">
        <v>1148</v>
      </c>
    </row>
    <row r="589" spans="1:7" x14ac:dyDescent="0.25">
      <c r="A589" s="4" t="s">
        <v>1207</v>
      </c>
      <c r="B589" s="4" t="s">
        <v>1208</v>
      </c>
      <c r="C589" s="74">
        <v>2134</v>
      </c>
      <c r="D589" s="4" t="s">
        <v>9</v>
      </c>
      <c r="E589" s="4">
        <v>142.30000000000001</v>
      </c>
      <c r="F589" s="4" t="s">
        <v>1147</v>
      </c>
      <c r="G589" s="4" t="s">
        <v>1148</v>
      </c>
    </row>
    <row r="590" spans="1:7" x14ac:dyDescent="0.25">
      <c r="A590" s="4" t="s">
        <v>1209</v>
      </c>
      <c r="B590" s="4" t="s">
        <v>1210</v>
      </c>
      <c r="C590" s="74">
        <v>38479</v>
      </c>
      <c r="D590" s="4" t="s">
        <v>25</v>
      </c>
      <c r="E590" s="4">
        <v>4275.3999999999996</v>
      </c>
      <c r="F590" s="4" t="s">
        <v>1147</v>
      </c>
      <c r="G590" s="4" t="s">
        <v>1148</v>
      </c>
    </row>
    <row r="591" spans="1:7" x14ac:dyDescent="0.25">
      <c r="A591" s="4" t="s">
        <v>1211</v>
      </c>
      <c r="B591" s="4" t="s">
        <v>1212</v>
      </c>
      <c r="C591" s="74">
        <v>5751</v>
      </c>
      <c r="D591" s="4" t="s">
        <v>9</v>
      </c>
      <c r="E591" s="4">
        <v>575.1</v>
      </c>
      <c r="F591" s="4" t="s">
        <v>1147</v>
      </c>
      <c r="G591" s="4" t="s">
        <v>1148</v>
      </c>
    </row>
    <row r="592" spans="1:7" x14ac:dyDescent="0.25">
      <c r="A592" s="4" t="s">
        <v>1213</v>
      </c>
      <c r="B592" s="4" t="s">
        <v>1214</v>
      </c>
      <c r="C592" s="74">
        <v>2191</v>
      </c>
      <c r="D592" s="4" t="s">
        <v>9</v>
      </c>
      <c r="E592" s="4">
        <v>109.6</v>
      </c>
      <c r="F592" s="4" t="s">
        <v>1147</v>
      </c>
      <c r="G592" s="4" t="s">
        <v>1148</v>
      </c>
    </row>
    <row r="593" spans="1:7" x14ac:dyDescent="0.25">
      <c r="A593" s="4" t="s">
        <v>1215</v>
      </c>
      <c r="B593" s="4" t="s">
        <v>1216</v>
      </c>
      <c r="C593" s="74">
        <v>757</v>
      </c>
      <c r="D593" s="4" t="s">
        <v>12</v>
      </c>
      <c r="E593" s="4">
        <v>108.1</v>
      </c>
      <c r="F593" s="4" t="s">
        <v>1147</v>
      </c>
      <c r="G593" s="4" t="s">
        <v>1148</v>
      </c>
    </row>
    <row r="594" spans="1:7" x14ac:dyDescent="0.25">
      <c r="A594" s="4" t="s">
        <v>1217</v>
      </c>
      <c r="B594" s="4" t="s">
        <v>1218</v>
      </c>
      <c r="C594" s="74">
        <v>1119</v>
      </c>
      <c r="D594" s="4" t="s">
        <v>9</v>
      </c>
      <c r="E594" s="4">
        <v>74.599999999999994</v>
      </c>
      <c r="F594" s="4" t="s">
        <v>1147</v>
      </c>
      <c r="G594" s="4" t="s">
        <v>1148</v>
      </c>
    </row>
    <row r="595" spans="1:7" x14ac:dyDescent="0.25">
      <c r="A595" s="4" t="s">
        <v>1219</v>
      </c>
      <c r="B595" s="4" t="s">
        <v>1220</v>
      </c>
      <c r="C595" s="74">
        <v>196</v>
      </c>
      <c r="D595" s="4" t="s">
        <v>12</v>
      </c>
      <c r="E595" s="4">
        <v>24.5</v>
      </c>
      <c r="F595" s="4" t="s">
        <v>1147</v>
      </c>
      <c r="G595" s="4" t="s">
        <v>1148</v>
      </c>
    </row>
    <row r="596" spans="1:7" x14ac:dyDescent="0.25">
      <c r="A596" s="4" t="s">
        <v>1221</v>
      </c>
      <c r="B596" s="4" t="s">
        <v>1222</v>
      </c>
      <c r="C596" s="74">
        <v>11659</v>
      </c>
      <c r="D596" s="4" t="s">
        <v>25</v>
      </c>
      <c r="E596" s="4">
        <v>896.8</v>
      </c>
      <c r="F596" s="4" t="s">
        <v>1147</v>
      </c>
      <c r="G596" s="4" t="s">
        <v>1148</v>
      </c>
    </row>
    <row r="597" spans="1:7" x14ac:dyDescent="0.25">
      <c r="A597" s="4" t="s">
        <v>1223</v>
      </c>
      <c r="B597" s="4" t="s">
        <v>1224</v>
      </c>
      <c r="C597" s="74">
        <v>1021</v>
      </c>
      <c r="D597" s="4" t="s">
        <v>9</v>
      </c>
      <c r="E597" s="4">
        <v>48.6</v>
      </c>
      <c r="F597" s="4" t="s">
        <v>1147</v>
      </c>
      <c r="G597" s="4" t="s">
        <v>1148</v>
      </c>
    </row>
    <row r="598" spans="1:7" x14ac:dyDescent="0.25">
      <c r="A598" s="4" t="s">
        <v>1225</v>
      </c>
      <c r="B598" s="4" t="s">
        <v>1226</v>
      </c>
      <c r="C598" s="74">
        <v>12264</v>
      </c>
      <c r="D598" s="4" t="s">
        <v>25</v>
      </c>
      <c r="E598" s="4">
        <v>1114.9000000000001</v>
      </c>
      <c r="F598" s="4" t="s">
        <v>1147</v>
      </c>
      <c r="G598" s="4" t="s">
        <v>1148</v>
      </c>
    </row>
    <row r="599" spans="1:7" x14ac:dyDescent="0.25">
      <c r="A599" s="4" t="s">
        <v>1227</v>
      </c>
      <c r="B599" s="4" t="s">
        <v>1228</v>
      </c>
      <c r="C599" s="74">
        <v>7213</v>
      </c>
      <c r="D599" s="4" t="s">
        <v>9</v>
      </c>
      <c r="E599" s="4">
        <v>901.6</v>
      </c>
      <c r="F599" s="4" t="s">
        <v>1147</v>
      </c>
      <c r="G599" s="4" t="s">
        <v>1148</v>
      </c>
    </row>
    <row r="600" spans="1:7" x14ac:dyDescent="0.25">
      <c r="A600" s="4" t="s">
        <v>1229</v>
      </c>
      <c r="B600" s="4" t="s">
        <v>1230</v>
      </c>
      <c r="C600" s="74">
        <v>6692</v>
      </c>
      <c r="D600" s="4" t="s">
        <v>9</v>
      </c>
      <c r="E600" s="4">
        <v>1115.3</v>
      </c>
      <c r="F600" s="4" t="s">
        <v>1147</v>
      </c>
      <c r="G600" s="4" t="s">
        <v>1148</v>
      </c>
    </row>
    <row r="601" spans="1:7" x14ac:dyDescent="0.25">
      <c r="A601" s="4" t="s">
        <v>1231</v>
      </c>
      <c r="B601" s="4" t="s">
        <v>1232</v>
      </c>
      <c r="C601" s="74">
        <v>8266</v>
      </c>
      <c r="D601" s="4" t="s">
        <v>9</v>
      </c>
      <c r="E601" s="4">
        <v>393.6</v>
      </c>
      <c r="F601" s="4" t="s">
        <v>1147</v>
      </c>
      <c r="G601" s="4" t="s">
        <v>1148</v>
      </c>
    </row>
    <row r="602" spans="1:7" x14ac:dyDescent="0.25">
      <c r="A602" s="4" t="s">
        <v>1233</v>
      </c>
      <c r="B602" s="4" t="s">
        <v>1234</v>
      </c>
      <c r="C602" s="74">
        <v>1247</v>
      </c>
      <c r="D602" s="4" t="s">
        <v>9</v>
      </c>
      <c r="E602" s="4">
        <v>103.9</v>
      </c>
      <c r="F602" s="4" t="s">
        <v>1147</v>
      </c>
      <c r="G602" s="4" t="s">
        <v>1148</v>
      </c>
    </row>
    <row r="603" spans="1:7" x14ac:dyDescent="0.25">
      <c r="A603" s="4" t="s">
        <v>1235</v>
      </c>
      <c r="B603" s="4" t="s">
        <v>1236</v>
      </c>
      <c r="C603" s="74">
        <v>3707</v>
      </c>
      <c r="D603" s="4" t="s">
        <v>9</v>
      </c>
      <c r="E603" s="4">
        <v>185.4</v>
      </c>
      <c r="F603" s="4" t="s">
        <v>1147</v>
      </c>
      <c r="G603" s="4" t="s">
        <v>1148</v>
      </c>
    </row>
    <row r="604" spans="1:7" x14ac:dyDescent="0.25">
      <c r="A604" s="4" t="s">
        <v>1237</v>
      </c>
      <c r="B604" s="4" t="s">
        <v>1238</v>
      </c>
      <c r="C604" s="74">
        <v>723</v>
      </c>
      <c r="D604" s="4" t="s">
        <v>12</v>
      </c>
      <c r="E604" s="4">
        <v>180.8</v>
      </c>
      <c r="F604" s="4" t="s">
        <v>1147</v>
      </c>
      <c r="G604" s="4" t="s">
        <v>1148</v>
      </c>
    </row>
    <row r="605" spans="1:7" x14ac:dyDescent="0.25">
      <c r="A605" s="4" t="s">
        <v>1239</v>
      </c>
      <c r="B605" s="4" t="s">
        <v>1240</v>
      </c>
      <c r="C605" s="74">
        <v>1444</v>
      </c>
      <c r="D605" s="4" t="s">
        <v>9</v>
      </c>
      <c r="E605" s="4">
        <v>120.3</v>
      </c>
      <c r="F605" s="4" t="s">
        <v>1147</v>
      </c>
      <c r="G605" s="4" t="s">
        <v>1148</v>
      </c>
    </row>
    <row r="606" spans="1:7" x14ac:dyDescent="0.25">
      <c r="A606" s="4" t="s">
        <v>1241</v>
      </c>
      <c r="B606" s="4" t="s">
        <v>1242</v>
      </c>
      <c r="C606" s="74">
        <v>8212</v>
      </c>
      <c r="D606" s="4" t="s">
        <v>9</v>
      </c>
      <c r="E606" s="4">
        <v>293.3</v>
      </c>
      <c r="F606" s="4" t="s">
        <v>1147</v>
      </c>
      <c r="G606" s="4" t="s">
        <v>1148</v>
      </c>
    </row>
    <row r="607" spans="1:7" x14ac:dyDescent="0.25">
      <c r="A607" s="4" t="s">
        <v>1243</v>
      </c>
      <c r="B607" s="4" t="s">
        <v>1244</v>
      </c>
      <c r="C607" s="74">
        <v>7468</v>
      </c>
      <c r="D607" s="4" t="s">
        <v>9</v>
      </c>
      <c r="E607" s="4">
        <v>678.9</v>
      </c>
      <c r="F607" s="4" t="s">
        <v>1147</v>
      </c>
      <c r="G607" s="4" t="s">
        <v>1148</v>
      </c>
    </row>
    <row r="608" spans="1:7" x14ac:dyDescent="0.25">
      <c r="A608" s="4" t="s">
        <v>1245</v>
      </c>
      <c r="B608" s="4" t="s">
        <v>1246</v>
      </c>
      <c r="C608" s="74">
        <v>424</v>
      </c>
      <c r="D608" s="4" t="s">
        <v>12</v>
      </c>
      <c r="E608" s="4">
        <v>47.1</v>
      </c>
      <c r="F608" s="4" t="s">
        <v>1247</v>
      </c>
      <c r="G608" s="4" t="s">
        <v>1248</v>
      </c>
    </row>
    <row r="609" spans="1:7" x14ac:dyDescent="0.25">
      <c r="A609" s="4" t="s">
        <v>1249</v>
      </c>
      <c r="B609" s="4" t="s">
        <v>1250</v>
      </c>
      <c r="C609" s="74">
        <v>9947</v>
      </c>
      <c r="D609" s="4" t="s">
        <v>9</v>
      </c>
      <c r="E609" s="4">
        <v>621.70000000000005</v>
      </c>
      <c r="F609" s="4" t="s">
        <v>1247</v>
      </c>
      <c r="G609" s="4" t="s">
        <v>1248</v>
      </c>
    </row>
    <row r="610" spans="1:7" x14ac:dyDescent="0.25">
      <c r="A610" s="4" t="s">
        <v>1251</v>
      </c>
      <c r="B610" s="4" t="s">
        <v>1252</v>
      </c>
      <c r="C610" s="74">
        <v>339</v>
      </c>
      <c r="D610" s="4" t="s">
        <v>12</v>
      </c>
      <c r="E610" s="4">
        <v>67.8</v>
      </c>
      <c r="F610" s="4" t="s">
        <v>1247</v>
      </c>
      <c r="G610" s="4" t="s">
        <v>1248</v>
      </c>
    </row>
    <row r="611" spans="1:7" x14ac:dyDescent="0.25">
      <c r="A611" s="4" t="s">
        <v>1253</v>
      </c>
      <c r="B611" s="4" t="s">
        <v>1254</v>
      </c>
      <c r="C611" s="74">
        <v>1701</v>
      </c>
      <c r="D611" s="4" t="s">
        <v>9</v>
      </c>
      <c r="E611" s="4">
        <v>141.80000000000001</v>
      </c>
      <c r="F611" s="4" t="s">
        <v>1247</v>
      </c>
      <c r="G611" s="4" t="s">
        <v>1248</v>
      </c>
    </row>
    <row r="612" spans="1:7" x14ac:dyDescent="0.25">
      <c r="A612" s="4" t="s">
        <v>1255</v>
      </c>
      <c r="B612" s="4" t="s">
        <v>1256</v>
      </c>
      <c r="C612" s="74">
        <v>492</v>
      </c>
      <c r="D612" s="4" t="s">
        <v>12</v>
      </c>
      <c r="E612" s="4">
        <v>246</v>
      </c>
      <c r="F612" s="4" t="s">
        <v>1247</v>
      </c>
      <c r="G612" s="4" t="s">
        <v>1248</v>
      </c>
    </row>
    <row r="613" spans="1:7" x14ac:dyDescent="0.25">
      <c r="A613" s="4" t="s">
        <v>1257</v>
      </c>
      <c r="B613" s="4" t="s">
        <v>1258</v>
      </c>
      <c r="C613" s="74">
        <v>1628</v>
      </c>
      <c r="D613" s="4" t="s">
        <v>9</v>
      </c>
      <c r="E613" s="4">
        <v>148</v>
      </c>
      <c r="F613" s="4" t="s">
        <v>1247</v>
      </c>
      <c r="G613" s="4" t="s">
        <v>1248</v>
      </c>
    </row>
    <row r="614" spans="1:7" x14ac:dyDescent="0.25">
      <c r="A614" s="4" t="s">
        <v>1259</v>
      </c>
      <c r="B614" s="4" t="s">
        <v>1260</v>
      </c>
      <c r="C614" s="74">
        <v>12656</v>
      </c>
      <c r="D614" s="4" t="s">
        <v>25</v>
      </c>
      <c r="E614" s="4">
        <v>703.1</v>
      </c>
      <c r="F614" s="4" t="s">
        <v>1247</v>
      </c>
      <c r="G614" s="4" t="s">
        <v>1248</v>
      </c>
    </row>
    <row r="615" spans="1:7" x14ac:dyDescent="0.25">
      <c r="A615" s="4" t="s">
        <v>1261</v>
      </c>
      <c r="B615" s="4" t="s">
        <v>1262</v>
      </c>
      <c r="C615" s="74">
        <v>1559</v>
      </c>
      <c r="D615" s="4" t="s">
        <v>9</v>
      </c>
      <c r="E615" s="4">
        <v>111.4</v>
      </c>
      <c r="F615" s="4" t="s">
        <v>1247</v>
      </c>
      <c r="G615" s="4" t="s">
        <v>1248</v>
      </c>
    </row>
    <row r="616" spans="1:7" x14ac:dyDescent="0.25">
      <c r="A616" s="4" t="s">
        <v>1263</v>
      </c>
      <c r="B616" s="4" t="s">
        <v>1264</v>
      </c>
      <c r="C616" s="74">
        <v>503</v>
      </c>
      <c r="D616" s="4" t="s">
        <v>12</v>
      </c>
      <c r="E616" s="4">
        <v>251.5</v>
      </c>
      <c r="F616" s="4" t="s">
        <v>1247</v>
      </c>
      <c r="G616" s="4" t="s">
        <v>1248</v>
      </c>
    </row>
    <row r="617" spans="1:7" x14ac:dyDescent="0.25">
      <c r="A617" s="4" t="s">
        <v>1265</v>
      </c>
      <c r="B617" s="4" t="s">
        <v>1266</v>
      </c>
      <c r="C617" s="74">
        <v>832</v>
      </c>
      <c r="D617" s="4" t="s">
        <v>12</v>
      </c>
      <c r="E617" s="4">
        <v>29.7</v>
      </c>
      <c r="F617" s="4" t="s">
        <v>1247</v>
      </c>
      <c r="G617" s="4" t="s">
        <v>1248</v>
      </c>
    </row>
    <row r="618" spans="1:7" x14ac:dyDescent="0.25">
      <c r="A618" s="4" t="s">
        <v>1267</v>
      </c>
      <c r="B618" s="4" t="s">
        <v>1268</v>
      </c>
      <c r="C618" s="74">
        <v>2595</v>
      </c>
      <c r="D618" s="4" t="s">
        <v>9</v>
      </c>
      <c r="E618" s="4">
        <v>324.39999999999998</v>
      </c>
      <c r="F618" s="4" t="s">
        <v>1247</v>
      </c>
      <c r="G618" s="4" t="s">
        <v>1248</v>
      </c>
    </row>
    <row r="619" spans="1:7" x14ac:dyDescent="0.25">
      <c r="A619" s="4" t="s">
        <v>1269</v>
      </c>
      <c r="B619" s="4" t="s">
        <v>1270</v>
      </c>
      <c r="C619" s="74">
        <v>1402</v>
      </c>
      <c r="D619" s="4" t="s">
        <v>9</v>
      </c>
      <c r="E619" s="4">
        <v>175.3</v>
      </c>
      <c r="F619" s="4" t="s">
        <v>1247</v>
      </c>
      <c r="G619" s="4" t="s">
        <v>1248</v>
      </c>
    </row>
    <row r="620" spans="1:7" x14ac:dyDescent="0.25">
      <c r="A620" s="4" t="s">
        <v>1271</v>
      </c>
      <c r="B620" s="4" t="s">
        <v>1272</v>
      </c>
      <c r="C620" s="74">
        <v>16839</v>
      </c>
      <c r="D620" s="4" t="s">
        <v>25</v>
      </c>
      <c r="E620" s="4">
        <v>1683.9</v>
      </c>
      <c r="F620" s="4" t="s">
        <v>1247</v>
      </c>
      <c r="G620" s="4" t="s">
        <v>1248</v>
      </c>
    </row>
    <row r="621" spans="1:7" x14ac:dyDescent="0.25">
      <c r="A621" s="4" t="s">
        <v>1273</v>
      </c>
      <c r="B621" s="4" t="s">
        <v>1274</v>
      </c>
      <c r="C621" s="74">
        <v>673</v>
      </c>
      <c r="D621" s="4" t="s">
        <v>12</v>
      </c>
      <c r="E621" s="4">
        <v>96.1</v>
      </c>
      <c r="F621" s="4" t="s">
        <v>1247</v>
      </c>
      <c r="G621" s="4" t="s">
        <v>1248</v>
      </c>
    </row>
    <row r="622" spans="1:7" x14ac:dyDescent="0.25">
      <c r="A622" s="4" t="s">
        <v>1275</v>
      </c>
      <c r="B622" s="4" t="s">
        <v>1276</v>
      </c>
      <c r="C622" s="74">
        <v>4383</v>
      </c>
      <c r="D622" s="4" t="s">
        <v>9</v>
      </c>
      <c r="E622" s="4">
        <v>208.7</v>
      </c>
      <c r="F622" s="4" t="s">
        <v>1247</v>
      </c>
      <c r="G622" s="4" t="s">
        <v>1248</v>
      </c>
    </row>
    <row r="623" spans="1:7" x14ac:dyDescent="0.25">
      <c r="A623" s="4" t="s">
        <v>1277</v>
      </c>
      <c r="B623" s="4" t="s">
        <v>1278</v>
      </c>
      <c r="C623" s="74">
        <v>3748</v>
      </c>
      <c r="D623" s="4" t="s">
        <v>9</v>
      </c>
      <c r="E623" s="4">
        <v>749.6</v>
      </c>
      <c r="F623" s="4" t="s">
        <v>1247</v>
      </c>
      <c r="G623" s="4" t="s">
        <v>1248</v>
      </c>
    </row>
    <row r="624" spans="1:7" x14ac:dyDescent="0.25">
      <c r="A624" s="4" t="s">
        <v>1279</v>
      </c>
      <c r="B624" s="4" t="s">
        <v>1280</v>
      </c>
      <c r="C624" s="74">
        <v>279</v>
      </c>
      <c r="D624" s="4" t="s">
        <v>12</v>
      </c>
      <c r="E624" s="4">
        <v>93</v>
      </c>
      <c r="F624" s="4" t="s">
        <v>1247</v>
      </c>
      <c r="G624" s="4" t="s">
        <v>1248</v>
      </c>
    </row>
    <row r="625" spans="1:7" x14ac:dyDescent="0.25">
      <c r="A625" s="4" t="s">
        <v>1281</v>
      </c>
      <c r="B625" s="4" t="s">
        <v>1282</v>
      </c>
      <c r="C625" s="74">
        <v>5072</v>
      </c>
      <c r="D625" s="4" t="s">
        <v>9</v>
      </c>
      <c r="E625" s="4">
        <v>1268</v>
      </c>
      <c r="F625" s="4" t="s">
        <v>1247</v>
      </c>
      <c r="G625" s="4" t="s">
        <v>1248</v>
      </c>
    </row>
    <row r="626" spans="1:7" x14ac:dyDescent="0.25">
      <c r="A626" s="4" t="s">
        <v>1283</v>
      </c>
      <c r="B626" s="4" t="s">
        <v>1284</v>
      </c>
      <c r="C626" s="74">
        <v>4820</v>
      </c>
      <c r="D626" s="4" t="s">
        <v>9</v>
      </c>
      <c r="E626" s="4">
        <v>1205</v>
      </c>
      <c r="F626" s="4" t="s">
        <v>1247</v>
      </c>
      <c r="G626" s="4" t="s">
        <v>1248</v>
      </c>
    </row>
    <row r="627" spans="1:7" x14ac:dyDescent="0.25">
      <c r="A627" s="4" t="s">
        <v>1285</v>
      </c>
      <c r="B627" s="4" t="s">
        <v>1286</v>
      </c>
      <c r="C627" s="74">
        <v>4724</v>
      </c>
      <c r="D627" s="4" t="s">
        <v>9</v>
      </c>
      <c r="E627" s="4">
        <v>1574.7</v>
      </c>
      <c r="F627" s="4" t="s">
        <v>1247</v>
      </c>
      <c r="G627" s="4" t="s">
        <v>1248</v>
      </c>
    </row>
    <row r="628" spans="1:7" x14ac:dyDescent="0.25">
      <c r="A628" s="4" t="s">
        <v>1287</v>
      </c>
      <c r="B628" s="4" t="s">
        <v>1288</v>
      </c>
      <c r="C628" s="74">
        <v>708</v>
      </c>
      <c r="D628" s="4" t="s">
        <v>12</v>
      </c>
      <c r="E628" s="4">
        <v>78.7</v>
      </c>
      <c r="F628" s="4" t="s">
        <v>1247</v>
      </c>
      <c r="G628" s="4" t="s">
        <v>1248</v>
      </c>
    </row>
    <row r="629" spans="1:7" x14ac:dyDescent="0.25">
      <c r="A629" s="4" t="s">
        <v>1289</v>
      </c>
      <c r="B629" s="4" t="s">
        <v>1290</v>
      </c>
      <c r="C629" s="74">
        <v>355</v>
      </c>
      <c r="D629" s="4" t="s">
        <v>12</v>
      </c>
      <c r="E629" s="4">
        <v>39.4</v>
      </c>
      <c r="F629" s="4" t="s">
        <v>1247</v>
      </c>
      <c r="G629" s="4" t="s">
        <v>1248</v>
      </c>
    </row>
    <row r="630" spans="1:7" x14ac:dyDescent="0.25">
      <c r="A630" s="4" t="s">
        <v>1291</v>
      </c>
      <c r="B630" s="4" t="s">
        <v>1292</v>
      </c>
      <c r="C630" s="74">
        <v>7865</v>
      </c>
      <c r="D630" s="4" t="s">
        <v>9</v>
      </c>
      <c r="E630" s="4">
        <v>1123.5999999999999</v>
      </c>
      <c r="F630" s="4" t="s">
        <v>1247</v>
      </c>
      <c r="G630" s="4" t="s">
        <v>1248</v>
      </c>
    </row>
    <row r="631" spans="1:7" x14ac:dyDescent="0.25">
      <c r="A631" s="4" t="s">
        <v>1293</v>
      </c>
      <c r="B631" s="4" t="s">
        <v>1294</v>
      </c>
      <c r="C631" s="74">
        <v>15182</v>
      </c>
      <c r="D631" s="4" t="s">
        <v>25</v>
      </c>
      <c r="E631" s="4">
        <v>2168.9</v>
      </c>
      <c r="F631" s="4" t="s">
        <v>1247</v>
      </c>
      <c r="G631" s="4" t="s">
        <v>1248</v>
      </c>
    </row>
    <row r="632" spans="1:7" x14ac:dyDescent="0.25">
      <c r="A632" s="4" t="s">
        <v>1295</v>
      </c>
      <c r="B632" s="4" t="s">
        <v>1296</v>
      </c>
      <c r="C632" s="74">
        <v>9868</v>
      </c>
      <c r="D632" s="4" t="s">
        <v>9</v>
      </c>
      <c r="E632" s="4">
        <v>580.5</v>
      </c>
      <c r="F632" s="4" t="s">
        <v>1247</v>
      </c>
      <c r="G632" s="4" t="s">
        <v>1248</v>
      </c>
    </row>
    <row r="633" spans="1:7" x14ac:dyDescent="0.25">
      <c r="A633" s="4" t="s">
        <v>1297</v>
      </c>
      <c r="B633" s="4" t="s">
        <v>1298</v>
      </c>
      <c r="C633" s="74">
        <v>456</v>
      </c>
      <c r="D633" s="4" t="s">
        <v>12</v>
      </c>
      <c r="E633" s="4">
        <v>32.6</v>
      </c>
      <c r="F633" s="4" t="s">
        <v>1247</v>
      </c>
      <c r="G633" s="4" t="s">
        <v>1248</v>
      </c>
    </row>
    <row r="634" spans="1:7" x14ac:dyDescent="0.25">
      <c r="A634" s="4" t="s">
        <v>1299</v>
      </c>
      <c r="B634" s="4" t="s">
        <v>1300</v>
      </c>
      <c r="C634" s="74">
        <v>1585</v>
      </c>
      <c r="D634" s="4" t="s">
        <v>9</v>
      </c>
      <c r="E634" s="4">
        <v>132.1</v>
      </c>
      <c r="F634" s="4" t="s">
        <v>1247</v>
      </c>
      <c r="G634" s="4" t="s">
        <v>1248</v>
      </c>
    </row>
    <row r="635" spans="1:7" x14ac:dyDescent="0.25">
      <c r="A635" s="4" t="s">
        <v>1301</v>
      </c>
      <c r="B635" s="4" t="s">
        <v>1302</v>
      </c>
      <c r="C635" s="74">
        <v>34870</v>
      </c>
      <c r="D635" s="4" t="s">
        <v>25</v>
      </c>
      <c r="E635" s="4">
        <v>634</v>
      </c>
      <c r="F635" s="4" t="s">
        <v>1247</v>
      </c>
      <c r="G635" s="4" t="s">
        <v>1248</v>
      </c>
    </row>
    <row r="636" spans="1:7" x14ac:dyDescent="0.25">
      <c r="A636" s="4" t="s">
        <v>1303</v>
      </c>
      <c r="B636" s="4" t="s">
        <v>1304</v>
      </c>
      <c r="C636" s="74">
        <v>1828</v>
      </c>
      <c r="D636" s="4" t="s">
        <v>9</v>
      </c>
      <c r="E636" s="4">
        <v>83.1</v>
      </c>
      <c r="F636" s="4" t="s">
        <v>1247</v>
      </c>
      <c r="G636" s="4" t="s">
        <v>1248</v>
      </c>
    </row>
    <row r="637" spans="1:7" x14ac:dyDescent="0.25">
      <c r="A637" s="4" t="s">
        <v>1305</v>
      </c>
      <c r="B637" s="4" t="s">
        <v>1306</v>
      </c>
      <c r="C637" s="74">
        <v>461</v>
      </c>
      <c r="D637" s="4" t="s">
        <v>12</v>
      </c>
      <c r="E637" s="4">
        <v>38.4</v>
      </c>
      <c r="F637" s="4" t="s">
        <v>1247</v>
      </c>
      <c r="G637" s="4" t="s">
        <v>1248</v>
      </c>
    </row>
    <row r="638" spans="1:7" x14ac:dyDescent="0.25">
      <c r="A638" s="4" t="s">
        <v>1307</v>
      </c>
      <c r="B638" s="4" t="s">
        <v>1308</v>
      </c>
      <c r="C638" s="74">
        <v>171057</v>
      </c>
      <c r="D638" s="4" t="s">
        <v>60</v>
      </c>
      <c r="E638" s="4">
        <v>2138.1999999999998</v>
      </c>
      <c r="F638" s="4" t="s">
        <v>1247</v>
      </c>
      <c r="G638" s="4" t="s">
        <v>1248</v>
      </c>
    </row>
    <row r="639" spans="1:7" x14ac:dyDescent="0.25">
      <c r="A639" s="4" t="s">
        <v>1309</v>
      </c>
      <c r="B639" s="4" t="s">
        <v>1310</v>
      </c>
      <c r="C639" s="74">
        <v>5688</v>
      </c>
      <c r="D639" s="4" t="s">
        <v>9</v>
      </c>
      <c r="E639" s="4">
        <v>299.39999999999998</v>
      </c>
      <c r="F639" s="4" t="s">
        <v>1247</v>
      </c>
      <c r="G639" s="4" t="s">
        <v>1248</v>
      </c>
    </row>
    <row r="640" spans="1:7" x14ac:dyDescent="0.25">
      <c r="A640" s="4" t="s">
        <v>1311</v>
      </c>
      <c r="B640" s="4" t="s">
        <v>1312</v>
      </c>
      <c r="C640" s="74">
        <v>6112</v>
      </c>
      <c r="D640" s="4" t="s">
        <v>9</v>
      </c>
      <c r="E640" s="4">
        <v>470.2</v>
      </c>
      <c r="F640" s="4" t="s">
        <v>1247</v>
      </c>
      <c r="G640" s="4" t="s">
        <v>1248</v>
      </c>
    </row>
    <row r="641" spans="1:7" x14ac:dyDescent="0.25">
      <c r="A641" s="4" t="s">
        <v>1313</v>
      </c>
      <c r="B641" s="4" t="s">
        <v>1314</v>
      </c>
      <c r="C641" s="74">
        <v>3888</v>
      </c>
      <c r="D641" s="4" t="s">
        <v>9</v>
      </c>
      <c r="E641" s="4">
        <v>432</v>
      </c>
      <c r="F641" s="4" t="s">
        <v>1247</v>
      </c>
      <c r="G641" s="4" t="s">
        <v>1248</v>
      </c>
    </row>
    <row r="642" spans="1:7" x14ac:dyDescent="0.25">
      <c r="A642" s="4" t="s">
        <v>1315</v>
      </c>
      <c r="B642" s="4" t="s">
        <v>1316</v>
      </c>
      <c r="C642" s="74">
        <v>3600</v>
      </c>
      <c r="D642" s="4" t="s">
        <v>9</v>
      </c>
      <c r="E642" s="4">
        <v>116.1</v>
      </c>
      <c r="F642" s="4" t="s">
        <v>1247</v>
      </c>
      <c r="G642" s="4" t="s">
        <v>1248</v>
      </c>
    </row>
    <row r="643" spans="1:7" x14ac:dyDescent="0.25">
      <c r="A643" s="4" t="s">
        <v>1317</v>
      </c>
      <c r="B643" s="4" t="s">
        <v>1318</v>
      </c>
      <c r="C643" s="74">
        <v>6680</v>
      </c>
      <c r="D643" s="4" t="s">
        <v>9</v>
      </c>
      <c r="E643" s="4">
        <v>556.70000000000005</v>
      </c>
      <c r="F643" s="4" t="s">
        <v>1247</v>
      </c>
      <c r="G643" s="4" t="s">
        <v>1248</v>
      </c>
    </row>
    <row r="644" spans="1:7" x14ac:dyDescent="0.25">
      <c r="A644" s="4" t="s">
        <v>1319</v>
      </c>
      <c r="B644" s="4" t="s">
        <v>1320</v>
      </c>
      <c r="C644" s="74">
        <v>1897</v>
      </c>
      <c r="D644" s="4" t="s">
        <v>9</v>
      </c>
      <c r="E644" s="4">
        <v>237.1</v>
      </c>
      <c r="F644" s="4" t="s">
        <v>1247</v>
      </c>
      <c r="G644" s="4" t="s">
        <v>1248</v>
      </c>
    </row>
    <row r="645" spans="1:7" x14ac:dyDescent="0.25">
      <c r="A645" s="4" t="s">
        <v>1321</v>
      </c>
      <c r="B645" s="4" t="s">
        <v>1322</v>
      </c>
      <c r="C645" s="74">
        <v>3727</v>
      </c>
      <c r="D645" s="4" t="s">
        <v>9</v>
      </c>
      <c r="E645" s="4">
        <v>372.7</v>
      </c>
      <c r="F645" s="4" t="s">
        <v>1247</v>
      </c>
      <c r="G645" s="4" t="s">
        <v>1248</v>
      </c>
    </row>
    <row r="646" spans="1:7" x14ac:dyDescent="0.25">
      <c r="A646" s="4" t="s">
        <v>1323</v>
      </c>
      <c r="B646" s="4" t="s">
        <v>1324</v>
      </c>
      <c r="C646" s="74">
        <v>1797</v>
      </c>
      <c r="D646" s="4" t="s">
        <v>9</v>
      </c>
      <c r="E646" s="4">
        <v>56.2</v>
      </c>
      <c r="F646" s="4" t="s">
        <v>1247</v>
      </c>
      <c r="G646" s="4" t="s">
        <v>1248</v>
      </c>
    </row>
    <row r="647" spans="1:7" x14ac:dyDescent="0.25">
      <c r="A647" s="4" t="s">
        <v>1325</v>
      </c>
      <c r="B647" s="4" t="s">
        <v>1326</v>
      </c>
      <c r="C647" s="74">
        <v>669</v>
      </c>
      <c r="D647" s="4" t="s">
        <v>12</v>
      </c>
      <c r="E647" s="4">
        <v>41.8</v>
      </c>
      <c r="F647" s="4" t="s">
        <v>1247</v>
      </c>
      <c r="G647" s="4" t="s">
        <v>1248</v>
      </c>
    </row>
    <row r="648" spans="1:7" x14ac:dyDescent="0.25">
      <c r="A648" s="4" t="s">
        <v>1327</v>
      </c>
      <c r="B648" s="4" t="s">
        <v>1328</v>
      </c>
      <c r="C648" s="74">
        <v>1358</v>
      </c>
      <c r="D648" s="4" t="s">
        <v>9</v>
      </c>
      <c r="E648" s="4">
        <v>339.5</v>
      </c>
      <c r="F648" s="4" t="s">
        <v>1247</v>
      </c>
      <c r="G648" s="4" t="s">
        <v>1248</v>
      </c>
    </row>
    <row r="649" spans="1:7" x14ac:dyDescent="0.25">
      <c r="A649" s="4" t="s">
        <v>1329</v>
      </c>
      <c r="B649" s="4" t="s">
        <v>1330</v>
      </c>
      <c r="C649" s="74">
        <v>4754</v>
      </c>
      <c r="D649" s="4" t="s">
        <v>9</v>
      </c>
      <c r="E649" s="4">
        <v>237.7</v>
      </c>
      <c r="F649" s="4" t="s">
        <v>1247</v>
      </c>
      <c r="G649" s="4" t="s">
        <v>1248</v>
      </c>
    </row>
    <row r="650" spans="1:7" x14ac:dyDescent="0.25">
      <c r="A650" s="4" t="s">
        <v>1331</v>
      </c>
      <c r="B650" s="4" t="s">
        <v>1332</v>
      </c>
      <c r="C650" s="74">
        <v>6175</v>
      </c>
      <c r="D650" s="4" t="s">
        <v>9</v>
      </c>
      <c r="E650" s="4">
        <v>2058.3000000000002</v>
      </c>
      <c r="F650" s="4" t="s">
        <v>1247</v>
      </c>
      <c r="G650" s="4" t="s">
        <v>1248</v>
      </c>
    </row>
    <row r="651" spans="1:7" x14ac:dyDescent="0.25">
      <c r="A651" s="4" t="s">
        <v>1333</v>
      </c>
      <c r="B651" s="4" t="s">
        <v>1334</v>
      </c>
      <c r="C651" s="74">
        <v>1222</v>
      </c>
      <c r="D651" s="4" t="s">
        <v>9</v>
      </c>
      <c r="E651" s="4">
        <v>71.900000000000006</v>
      </c>
      <c r="F651" s="4" t="s">
        <v>1247</v>
      </c>
      <c r="G651" s="4" t="s">
        <v>1248</v>
      </c>
    </row>
    <row r="652" spans="1:7" x14ac:dyDescent="0.25">
      <c r="A652" s="4" t="s">
        <v>1335</v>
      </c>
      <c r="B652" s="4" t="s">
        <v>1336</v>
      </c>
      <c r="C652" s="74">
        <v>8083</v>
      </c>
      <c r="D652" s="4" t="s">
        <v>9</v>
      </c>
      <c r="E652" s="4">
        <v>673.6</v>
      </c>
      <c r="F652" s="4" t="s">
        <v>1247</v>
      </c>
      <c r="G652" s="4" t="s">
        <v>1248</v>
      </c>
    </row>
    <row r="653" spans="1:7" x14ac:dyDescent="0.25">
      <c r="A653" s="4" t="s">
        <v>1337</v>
      </c>
      <c r="B653" s="4" t="s">
        <v>1338</v>
      </c>
      <c r="C653" s="74">
        <v>6608</v>
      </c>
      <c r="D653" s="4" t="s">
        <v>9</v>
      </c>
      <c r="E653" s="4">
        <v>826</v>
      </c>
      <c r="F653" s="4" t="s">
        <v>1247</v>
      </c>
      <c r="G653" s="4" t="s">
        <v>1248</v>
      </c>
    </row>
    <row r="654" spans="1:7" x14ac:dyDescent="0.25">
      <c r="A654" s="4" t="s">
        <v>1339</v>
      </c>
      <c r="B654" s="4" t="s">
        <v>1340</v>
      </c>
      <c r="C654" s="74">
        <v>829</v>
      </c>
      <c r="D654" s="4" t="s">
        <v>12</v>
      </c>
      <c r="E654" s="4">
        <v>207.3</v>
      </c>
      <c r="F654" s="4" t="s">
        <v>1247</v>
      </c>
      <c r="G654" s="4" t="s">
        <v>1248</v>
      </c>
    </row>
    <row r="655" spans="1:7" x14ac:dyDescent="0.25">
      <c r="A655" s="4" t="s">
        <v>1341</v>
      </c>
      <c r="B655" s="4" t="s">
        <v>1342</v>
      </c>
      <c r="C655" s="74">
        <v>787</v>
      </c>
      <c r="D655" s="4" t="s">
        <v>12</v>
      </c>
      <c r="E655" s="4">
        <v>87.4</v>
      </c>
      <c r="F655" s="4" t="s">
        <v>1247</v>
      </c>
      <c r="G655" s="4" t="s">
        <v>1248</v>
      </c>
    </row>
    <row r="656" spans="1:7" x14ac:dyDescent="0.25">
      <c r="A656" s="4" t="s">
        <v>1343</v>
      </c>
      <c r="B656" s="4" t="s">
        <v>1344</v>
      </c>
      <c r="C656" s="74">
        <v>1461</v>
      </c>
      <c r="D656" s="4" t="s">
        <v>9</v>
      </c>
      <c r="E656" s="4">
        <v>292.2</v>
      </c>
      <c r="F656" s="4" t="s">
        <v>1247</v>
      </c>
      <c r="G656" s="4" t="s">
        <v>1248</v>
      </c>
    </row>
    <row r="657" spans="1:7" x14ac:dyDescent="0.25">
      <c r="A657" s="4" t="s">
        <v>1345</v>
      </c>
      <c r="B657" s="4" t="s">
        <v>1346</v>
      </c>
      <c r="C657" s="74">
        <v>8975</v>
      </c>
      <c r="D657" s="4" t="s">
        <v>9</v>
      </c>
      <c r="E657" s="4">
        <v>997.2</v>
      </c>
      <c r="F657" s="4" t="s">
        <v>1247</v>
      </c>
      <c r="G657" s="4" t="s">
        <v>1248</v>
      </c>
    </row>
    <row r="658" spans="1:7" x14ac:dyDescent="0.25">
      <c r="A658" s="4" t="s">
        <v>1347</v>
      </c>
      <c r="B658" s="4" t="s">
        <v>1348</v>
      </c>
      <c r="C658" s="74">
        <v>706</v>
      </c>
      <c r="D658" s="4" t="s">
        <v>12</v>
      </c>
      <c r="E658" s="4">
        <v>78.400000000000006</v>
      </c>
      <c r="F658" s="4" t="s">
        <v>1247</v>
      </c>
      <c r="G658" s="4" t="s">
        <v>1248</v>
      </c>
    </row>
    <row r="659" spans="1:7" x14ac:dyDescent="0.25">
      <c r="A659" s="4" t="s">
        <v>1349</v>
      </c>
      <c r="B659" s="4" t="s">
        <v>1350</v>
      </c>
      <c r="C659" s="74">
        <v>999</v>
      </c>
      <c r="D659" s="4" t="s">
        <v>12</v>
      </c>
      <c r="E659" s="4">
        <v>28.5</v>
      </c>
      <c r="F659" s="4" t="s">
        <v>1247</v>
      </c>
      <c r="G659" s="4" t="s">
        <v>1248</v>
      </c>
    </row>
    <row r="660" spans="1:7" x14ac:dyDescent="0.25">
      <c r="A660" s="4" t="s">
        <v>1351</v>
      </c>
      <c r="B660" s="4" t="s">
        <v>1352</v>
      </c>
      <c r="C660" s="74">
        <v>8016</v>
      </c>
      <c r="D660" s="4" t="s">
        <v>9</v>
      </c>
      <c r="E660" s="4">
        <v>1336</v>
      </c>
      <c r="F660" s="4" t="s">
        <v>1247</v>
      </c>
      <c r="G660" s="4" t="s">
        <v>1248</v>
      </c>
    </row>
    <row r="661" spans="1:7" x14ac:dyDescent="0.25">
      <c r="A661" s="4" t="s">
        <v>1353</v>
      </c>
      <c r="B661" s="4" t="s">
        <v>1354</v>
      </c>
      <c r="C661" s="74">
        <v>8698</v>
      </c>
      <c r="D661" s="4" t="s">
        <v>9</v>
      </c>
      <c r="E661" s="4">
        <v>621.29999999999995</v>
      </c>
      <c r="F661" s="4" t="s">
        <v>1355</v>
      </c>
      <c r="G661" s="4" t="s">
        <v>1356</v>
      </c>
    </row>
    <row r="662" spans="1:7" x14ac:dyDescent="0.25">
      <c r="A662" s="4" t="s">
        <v>1357</v>
      </c>
      <c r="B662" s="4" t="s">
        <v>1358</v>
      </c>
      <c r="C662" s="74">
        <v>7300</v>
      </c>
      <c r="D662" s="4" t="s">
        <v>9</v>
      </c>
      <c r="E662" s="4">
        <v>521.4</v>
      </c>
      <c r="F662" s="4" t="s">
        <v>1355</v>
      </c>
      <c r="G662" s="4" t="s">
        <v>1356</v>
      </c>
    </row>
    <row r="663" spans="1:7" x14ac:dyDescent="0.25">
      <c r="A663" s="4" t="s">
        <v>1359</v>
      </c>
      <c r="B663" s="4" t="s">
        <v>1360</v>
      </c>
      <c r="C663" s="74">
        <v>18815</v>
      </c>
      <c r="D663" s="4" t="s">
        <v>25</v>
      </c>
      <c r="E663" s="4">
        <v>588</v>
      </c>
      <c r="F663" s="4" t="s">
        <v>1355</v>
      </c>
      <c r="G663" s="4" t="s">
        <v>1356</v>
      </c>
    </row>
    <row r="664" spans="1:7" x14ac:dyDescent="0.25">
      <c r="A664" s="4" t="s">
        <v>1361</v>
      </c>
      <c r="B664" s="4" t="s">
        <v>1362</v>
      </c>
      <c r="C664" s="74">
        <v>2741</v>
      </c>
      <c r="D664" s="4" t="s">
        <v>9</v>
      </c>
      <c r="E664" s="4">
        <v>182.7</v>
      </c>
      <c r="F664" s="4" t="s">
        <v>1355</v>
      </c>
      <c r="G664" s="4" t="s">
        <v>1356</v>
      </c>
    </row>
    <row r="665" spans="1:7" x14ac:dyDescent="0.25">
      <c r="A665" s="4" t="s">
        <v>1363</v>
      </c>
      <c r="B665" s="4" t="s">
        <v>1364</v>
      </c>
      <c r="C665" s="74">
        <v>19411</v>
      </c>
      <c r="D665" s="4" t="s">
        <v>25</v>
      </c>
      <c r="E665" s="4">
        <v>451.4</v>
      </c>
      <c r="F665" s="4" t="s">
        <v>1355</v>
      </c>
      <c r="G665" s="4" t="s">
        <v>1356</v>
      </c>
    </row>
    <row r="666" spans="1:7" x14ac:dyDescent="0.25">
      <c r="A666" s="4" t="s">
        <v>1365</v>
      </c>
      <c r="B666" s="4" t="s">
        <v>1366</v>
      </c>
      <c r="C666" s="74">
        <v>19159</v>
      </c>
      <c r="D666" s="4" t="s">
        <v>25</v>
      </c>
      <c r="E666" s="4">
        <v>580.6</v>
      </c>
      <c r="F666" s="4" t="s">
        <v>1355</v>
      </c>
      <c r="G666" s="4" t="s">
        <v>1356</v>
      </c>
    </row>
    <row r="667" spans="1:7" x14ac:dyDescent="0.25">
      <c r="A667" s="4" t="s">
        <v>1367</v>
      </c>
      <c r="B667" s="4" t="s">
        <v>1368</v>
      </c>
      <c r="C667" s="74">
        <v>20573</v>
      </c>
      <c r="D667" s="4" t="s">
        <v>25</v>
      </c>
      <c r="E667" s="4">
        <v>467.6</v>
      </c>
      <c r="F667" s="4" t="s">
        <v>1355</v>
      </c>
      <c r="G667" s="4" t="s">
        <v>1356</v>
      </c>
    </row>
    <row r="668" spans="1:7" x14ac:dyDescent="0.25">
      <c r="A668" s="4" t="s">
        <v>1369</v>
      </c>
      <c r="B668" s="4" t="s">
        <v>1370</v>
      </c>
      <c r="C668" s="74">
        <v>3935</v>
      </c>
      <c r="D668" s="4" t="s">
        <v>9</v>
      </c>
      <c r="E668" s="4">
        <v>787</v>
      </c>
      <c r="F668" s="4" t="s">
        <v>1355</v>
      </c>
      <c r="G668" s="4" t="s">
        <v>1356</v>
      </c>
    </row>
    <row r="669" spans="1:7" x14ac:dyDescent="0.25">
      <c r="A669" s="4" t="s">
        <v>1371</v>
      </c>
      <c r="B669" s="4" t="s">
        <v>1372</v>
      </c>
      <c r="C669" s="74">
        <v>3200</v>
      </c>
      <c r="D669" s="4" t="s">
        <v>9</v>
      </c>
      <c r="E669" s="4">
        <v>213.3</v>
      </c>
      <c r="F669" s="4" t="s">
        <v>1355</v>
      </c>
      <c r="G669" s="4" t="s">
        <v>1356</v>
      </c>
    </row>
    <row r="670" spans="1:7" x14ac:dyDescent="0.25">
      <c r="A670" s="4" t="s">
        <v>1373</v>
      </c>
      <c r="B670" s="4" t="s">
        <v>1374</v>
      </c>
      <c r="C670" s="74">
        <v>6135</v>
      </c>
      <c r="D670" s="4" t="s">
        <v>9</v>
      </c>
      <c r="E670" s="4">
        <v>1533.8</v>
      </c>
      <c r="F670" s="4" t="s">
        <v>1355</v>
      </c>
      <c r="G670" s="4" t="s">
        <v>1356</v>
      </c>
    </row>
    <row r="671" spans="1:7" x14ac:dyDescent="0.25">
      <c r="A671" s="4" t="s">
        <v>1375</v>
      </c>
      <c r="B671" s="4" t="s">
        <v>1376</v>
      </c>
      <c r="C671" s="74">
        <v>303382</v>
      </c>
      <c r="D671" s="4" t="s">
        <v>60</v>
      </c>
      <c r="E671" s="4">
        <v>4667.3999999999996</v>
      </c>
      <c r="F671" s="4" t="s">
        <v>1355</v>
      </c>
      <c r="G671" s="4" t="s">
        <v>1356</v>
      </c>
    </row>
    <row r="672" spans="1:7" x14ac:dyDescent="0.25">
      <c r="A672" s="4" t="s">
        <v>1377</v>
      </c>
      <c r="B672" s="4" t="s">
        <v>1378</v>
      </c>
      <c r="C672" s="74">
        <v>25634</v>
      </c>
      <c r="D672" s="4" t="s">
        <v>25</v>
      </c>
      <c r="E672" s="4">
        <v>915.5</v>
      </c>
      <c r="F672" s="4" t="s">
        <v>1355</v>
      </c>
      <c r="G672" s="4" t="s">
        <v>1356</v>
      </c>
    </row>
    <row r="673" spans="1:7" x14ac:dyDescent="0.25">
      <c r="A673" s="4" t="s">
        <v>1379</v>
      </c>
      <c r="B673" s="4" t="s">
        <v>1380</v>
      </c>
      <c r="C673" s="74">
        <v>4964</v>
      </c>
      <c r="D673" s="4" t="s">
        <v>9</v>
      </c>
      <c r="E673" s="4">
        <v>160.1</v>
      </c>
      <c r="F673" s="4" t="s">
        <v>1355</v>
      </c>
      <c r="G673" s="4" t="s">
        <v>1356</v>
      </c>
    </row>
    <row r="674" spans="1:7" x14ac:dyDescent="0.25">
      <c r="A674" s="4" t="s">
        <v>1381</v>
      </c>
      <c r="B674" s="4" t="s">
        <v>1382</v>
      </c>
      <c r="C674" s="74">
        <v>39649</v>
      </c>
      <c r="D674" s="4" t="s">
        <v>25</v>
      </c>
      <c r="E674" s="4">
        <v>2832.1</v>
      </c>
      <c r="F674" s="4" t="s">
        <v>1355</v>
      </c>
      <c r="G674" s="4" t="s">
        <v>1356</v>
      </c>
    </row>
    <row r="675" spans="1:7" x14ac:dyDescent="0.25">
      <c r="A675" s="4" t="s">
        <v>1383</v>
      </c>
      <c r="B675" s="4" t="s">
        <v>1384</v>
      </c>
      <c r="C675" s="74">
        <v>3879</v>
      </c>
      <c r="D675" s="4" t="s">
        <v>9</v>
      </c>
      <c r="E675" s="4">
        <v>215.5</v>
      </c>
      <c r="F675" s="4" t="s">
        <v>1355</v>
      </c>
      <c r="G675" s="4" t="s">
        <v>1356</v>
      </c>
    </row>
    <row r="676" spans="1:7" x14ac:dyDescent="0.25">
      <c r="A676" s="4" t="s">
        <v>1385</v>
      </c>
      <c r="B676" s="4" t="s">
        <v>1386</v>
      </c>
      <c r="C676" s="74">
        <v>45786</v>
      </c>
      <c r="D676" s="4" t="s">
        <v>25</v>
      </c>
      <c r="E676" s="4">
        <v>1526.2</v>
      </c>
      <c r="F676" s="4" t="s">
        <v>1355</v>
      </c>
      <c r="G676" s="4" t="s">
        <v>1356</v>
      </c>
    </row>
    <row r="677" spans="1:7" x14ac:dyDescent="0.25">
      <c r="A677" s="4" t="s">
        <v>1387</v>
      </c>
      <c r="B677" s="4" t="s">
        <v>1388</v>
      </c>
      <c r="C677" s="74">
        <v>5566</v>
      </c>
      <c r="D677" s="4" t="s">
        <v>9</v>
      </c>
      <c r="E677" s="4">
        <v>506</v>
      </c>
      <c r="F677" s="4" t="s">
        <v>1355</v>
      </c>
      <c r="G677" s="4" t="s">
        <v>1356</v>
      </c>
    </row>
    <row r="678" spans="1:7" x14ac:dyDescent="0.25">
      <c r="A678" s="4" t="s">
        <v>1389</v>
      </c>
      <c r="B678" s="4" t="s">
        <v>1390</v>
      </c>
      <c r="C678" s="74">
        <v>1708</v>
      </c>
      <c r="D678" s="4" t="s">
        <v>9</v>
      </c>
      <c r="E678" s="4">
        <v>284.7</v>
      </c>
      <c r="F678" s="4" t="s">
        <v>1355</v>
      </c>
      <c r="G678" s="4" t="s">
        <v>1356</v>
      </c>
    </row>
    <row r="679" spans="1:7" x14ac:dyDescent="0.25">
      <c r="A679" s="4" t="s">
        <v>1391</v>
      </c>
      <c r="B679" s="4" t="s">
        <v>1392</v>
      </c>
      <c r="C679" s="74">
        <v>15172</v>
      </c>
      <c r="D679" s="4" t="s">
        <v>25</v>
      </c>
      <c r="E679" s="4">
        <v>1379.3</v>
      </c>
      <c r="F679" s="4" t="s">
        <v>1355</v>
      </c>
      <c r="G679" s="4" t="s">
        <v>1356</v>
      </c>
    </row>
    <row r="680" spans="1:7" x14ac:dyDescent="0.25">
      <c r="A680" s="4" t="s">
        <v>1393</v>
      </c>
      <c r="B680" s="4" t="s">
        <v>1394</v>
      </c>
      <c r="C680" s="74">
        <v>26371</v>
      </c>
      <c r="D680" s="4" t="s">
        <v>25</v>
      </c>
      <c r="E680" s="4">
        <v>2197.6</v>
      </c>
      <c r="F680" s="4" t="s">
        <v>1355</v>
      </c>
      <c r="G680" s="4" t="s">
        <v>1356</v>
      </c>
    </row>
    <row r="681" spans="1:7" x14ac:dyDescent="0.25">
      <c r="A681" s="4" t="s">
        <v>1395</v>
      </c>
      <c r="B681" s="4" t="s">
        <v>1396</v>
      </c>
      <c r="C681" s="74">
        <v>7639</v>
      </c>
      <c r="D681" s="4" t="s">
        <v>9</v>
      </c>
      <c r="E681" s="4">
        <v>449.4</v>
      </c>
      <c r="F681" s="4" t="s">
        <v>1355</v>
      </c>
      <c r="G681" s="4" t="s">
        <v>1356</v>
      </c>
    </row>
    <row r="682" spans="1:7" x14ac:dyDescent="0.25">
      <c r="A682" s="4" t="s">
        <v>1397</v>
      </c>
      <c r="B682" s="4" t="s">
        <v>1398</v>
      </c>
      <c r="C682" s="74">
        <v>8063</v>
      </c>
      <c r="D682" s="4" t="s">
        <v>9</v>
      </c>
      <c r="E682" s="4">
        <v>620.20000000000005</v>
      </c>
      <c r="F682" s="4" t="s">
        <v>1355</v>
      </c>
      <c r="G682" s="4" t="s">
        <v>1356</v>
      </c>
    </row>
    <row r="683" spans="1:7" x14ac:dyDescent="0.25">
      <c r="A683" s="4" t="s">
        <v>1399</v>
      </c>
      <c r="B683" s="4" t="s">
        <v>1400</v>
      </c>
      <c r="C683" s="74">
        <v>9468</v>
      </c>
      <c r="D683" s="4" t="s">
        <v>9</v>
      </c>
      <c r="E683" s="4">
        <v>728.3</v>
      </c>
      <c r="F683" s="4" t="s">
        <v>1355</v>
      </c>
      <c r="G683" s="4" t="s">
        <v>1356</v>
      </c>
    </row>
    <row r="684" spans="1:7" x14ac:dyDescent="0.25">
      <c r="A684" s="4" t="s">
        <v>1401</v>
      </c>
      <c r="B684" s="4" t="s">
        <v>1402</v>
      </c>
      <c r="C684" s="74">
        <v>23124</v>
      </c>
      <c r="D684" s="4" t="s">
        <v>25</v>
      </c>
      <c r="E684" s="4">
        <v>642.29999999999995</v>
      </c>
      <c r="F684" s="4" t="s">
        <v>1355</v>
      </c>
      <c r="G684" s="4" t="s">
        <v>1356</v>
      </c>
    </row>
    <row r="685" spans="1:7" x14ac:dyDescent="0.25">
      <c r="A685" s="4" t="s">
        <v>1403</v>
      </c>
      <c r="B685" s="4" t="s">
        <v>1404</v>
      </c>
      <c r="C685" s="74">
        <v>2174</v>
      </c>
      <c r="D685" s="4" t="s">
        <v>9</v>
      </c>
      <c r="E685" s="4">
        <v>271.8</v>
      </c>
      <c r="F685" s="4" t="s">
        <v>1405</v>
      </c>
      <c r="G685" s="4" t="s">
        <v>1406</v>
      </c>
    </row>
    <row r="686" spans="1:7" x14ac:dyDescent="0.25">
      <c r="A686" s="4" t="s">
        <v>1407</v>
      </c>
      <c r="B686" s="4" t="s">
        <v>1408</v>
      </c>
      <c r="C686" s="74">
        <v>918</v>
      </c>
      <c r="D686" s="4" t="s">
        <v>12</v>
      </c>
      <c r="E686" s="4">
        <v>153</v>
      </c>
      <c r="F686" s="4" t="s">
        <v>1405</v>
      </c>
      <c r="G686" s="4" t="s">
        <v>1406</v>
      </c>
    </row>
    <row r="687" spans="1:7" x14ac:dyDescent="0.25">
      <c r="A687" s="4" t="s">
        <v>1409</v>
      </c>
      <c r="B687" s="4" t="s">
        <v>1410</v>
      </c>
      <c r="C687" s="74">
        <v>1422</v>
      </c>
      <c r="D687" s="4" t="s">
        <v>9</v>
      </c>
      <c r="E687" s="4">
        <v>49</v>
      </c>
      <c r="F687" s="4" t="s">
        <v>1405</v>
      </c>
      <c r="G687" s="4" t="s">
        <v>1406</v>
      </c>
    </row>
    <row r="688" spans="1:7" x14ac:dyDescent="0.25">
      <c r="A688" s="4" t="s">
        <v>1411</v>
      </c>
      <c r="B688" s="4" t="s">
        <v>1412</v>
      </c>
      <c r="C688" s="74">
        <v>10170</v>
      </c>
      <c r="D688" s="4" t="s">
        <v>25</v>
      </c>
      <c r="E688" s="4">
        <v>1130</v>
      </c>
      <c r="F688" s="4" t="s">
        <v>1405</v>
      </c>
      <c r="G688" s="4" t="s">
        <v>1406</v>
      </c>
    </row>
    <row r="689" spans="1:7" x14ac:dyDescent="0.25">
      <c r="A689" s="4" t="s">
        <v>1413</v>
      </c>
      <c r="B689" s="4" t="s">
        <v>1414</v>
      </c>
      <c r="C689" s="74">
        <v>8791</v>
      </c>
      <c r="D689" s="4" t="s">
        <v>9</v>
      </c>
      <c r="E689" s="4">
        <v>586.1</v>
      </c>
      <c r="F689" s="4" t="s">
        <v>1405</v>
      </c>
      <c r="G689" s="4" t="s">
        <v>1406</v>
      </c>
    </row>
    <row r="690" spans="1:7" x14ac:dyDescent="0.25">
      <c r="A690" s="4" t="s">
        <v>1415</v>
      </c>
      <c r="B690" s="4" t="s">
        <v>1416</v>
      </c>
      <c r="C690" s="74">
        <v>509</v>
      </c>
      <c r="D690" s="4" t="s">
        <v>12</v>
      </c>
      <c r="E690" s="4">
        <v>509</v>
      </c>
      <c r="F690" s="4" t="s">
        <v>1405</v>
      </c>
      <c r="G690" s="4" t="s">
        <v>1406</v>
      </c>
    </row>
    <row r="691" spans="1:7" x14ac:dyDescent="0.25">
      <c r="A691" s="4" t="s">
        <v>1417</v>
      </c>
      <c r="B691" s="4" t="s">
        <v>1418</v>
      </c>
      <c r="C691" s="74">
        <v>21089</v>
      </c>
      <c r="D691" s="4" t="s">
        <v>25</v>
      </c>
      <c r="E691" s="4">
        <v>2108.9</v>
      </c>
      <c r="F691" s="4" t="s">
        <v>1405</v>
      </c>
      <c r="G691" s="4" t="s">
        <v>1406</v>
      </c>
    </row>
    <row r="692" spans="1:7" x14ac:dyDescent="0.25">
      <c r="A692" s="4" t="s">
        <v>1419</v>
      </c>
      <c r="B692" s="4" t="s">
        <v>1420</v>
      </c>
      <c r="C692" s="74">
        <v>8740</v>
      </c>
      <c r="D692" s="4" t="s">
        <v>9</v>
      </c>
      <c r="E692" s="4">
        <v>416.2</v>
      </c>
      <c r="F692" s="4" t="s">
        <v>1405</v>
      </c>
      <c r="G692" s="4" t="s">
        <v>1406</v>
      </c>
    </row>
    <row r="693" spans="1:7" x14ac:dyDescent="0.25">
      <c r="A693" s="4" t="s">
        <v>1421</v>
      </c>
      <c r="B693" s="4" t="s">
        <v>1422</v>
      </c>
      <c r="C693" s="74">
        <v>2684</v>
      </c>
      <c r="D693" s="4" t="s">
        <v>9</v>
      </c>
      <c r="E693" s="4">
        <v>157.9</v>
      </c>
      <c r="F693" s="4" t="s">
        <v>1405</v>
      </c>
      <c r="G693" s="4" t="s">
        <v>1406</v>
      </c>
    </row>
    <row r="694" spans="1:7" x14ac:dyDescent="0.25">
      <c r="A694" s="4" t="s">
        <v>1423</v>
      </c>
      <c r="B694" s="4" t="s">
        <v>1424</v>
      </c>
      <c r="C694" s="74">
        <v>1428</v>
      </c>
      <c r="D694" s="4" t="s">
        <v>9</v>
      </c>
      <c r="E694" s="4">
        <v>142.80000000000001</v>
      </c>
      <c r="F694" s="4" t="s">
        <v>1405</v>
      </c>
      <c r="G694" s="4" t="s">
        <v>1406</v>
      </c>
    </row>
    <row r="695" spans="1:7" x14ac:dyDescent="0.25">
      <c r="A695" s="4" t="s">
        <v>1425</v>
      </c>
      <c r="B695" s="4" t="s">
        <v>1426</v>
      </c>
      <c r="C695" s="74">
        <v>21639</v>
      </c>
      <c r="D695" s="4" t="s">
        <v>25</v>
      </c>
      <c r="E695" s="4">
        <v>940.8</v>
      </c>
      <c r="F695" s="4" t="s">
        <v>1405</v>
      </c>
      <c r="G695" s="4" t="s">
        <v>1406</v>
      </c>
    </row>
    <row r="696" spans="1:7" x14ac:dyDescent="0.25">
      <c r="A696" s="4" t="s">
        <v>1427</v>
      </c>
      <c r="B696" s="4" t="s">
        <v>1428</v>
      </c>
      <c r="C696" s="74">
        <v>114644</v>
      </c>
      <c r="D696" s="4" t="s">
        <v>60</v>
      </c>
      <c r="E696" s="4">
        <v>4246.1000000000004</v>
      </c>
      <c r="F696" s="4" t="s">
        <v>1405</v>
      </c>
      <c r="G696" s="4" t="s">
        <v>1406</v>
      </c>
    </row>
    <row r="697" spans="1:7" x14ac:dyDescent="0.25">
      <c r="A697" s="4" t="s">
        <v>1429</v>
      </c>
      <c r="B697" s="4" t="s">
        <v>1430</v>
      </c>
      <c r="C697" s="74">
        <v>4038</v>
      </c>
      <c r="D697" s="4" t="s">
        <v>9</v>
      </c>
      <c r="E697" s="4">
        <v>224.3</v>
      </c>
      <c r="F697" s="4" t="s">
        <v>1405</v>
      </c>
      <c r="G697" s="4" t="s">
        <v>1406</v>
      </c>
    </row>
    <row r="698" spans="1:7" x14ac:dyDescent="0.25">
      <c r="A698" s="4" t="s">
        <v>1431</v>
      </c>
      <c r="B698" s="4" t="s">
        <v>1432</v>
      </c>
      <c r="C698" s="74">
        <v>3273</v>
      </c>
      <c r="D698" s="4" t="s">
        <v>9</v>
      </c>
      <c r="E698" s="4">
        <v>74.400000000000006</v>
      </c>
      <c r="F698" s="4" t="s">
        <v>1405</v>
      </c>
      <c r="G698" s="4" t="s">
        <v>1406</v>
      </c>
    </row>
    <row r="699" spans="1:7" x14ac:dyDescent="0.25">
      <c r="A699" s="4" t="s">
        <v>1433</v>
      </c>
      <c r="B699" s="4" t="s">
        <v>1434</v>
      </c>
      <c r="C699" s="74">
        <v>7497</v>
      </c>
      <c r="D699" s="4" t="s">
        <v>9</v>
      </c>
      <c r="E699" s="4">
        <v>441</v>
      </c>
      <c r="F699" s="4" t="s">
        <v>1405</v>
      </c>
      <c r="G699" s="4" t="s">
        <v>1406</v>
      </c>
    </row>
    <row r="700" spans="1:7" x14ac:dyDescent="0.25">
      <c r="A700" s="4" t="s">
        <v>1435</v>
      </c>
      <c r="B700" s="4" t="s">
        <v>1436</v>
      </c>
      <c r="C700" s="74">
        <v>2995</v>
      </c>
      <c r="D700" s="4" t="s">
        <v>9</v>
      </c>
      <c r="E700" s="4">
        <v>213.9</v>
      </c>
      <c r="F700" s="4" t="s">
        <v>1405</v>
      </c>
      <c r="G700" s="4" t="s">
        <v>1406</v>
      </c>
    </row>
    <row r="701" spans="1:7" x14ac:dyDescent="0.25">
      <c r="A701" s="4" t="s">
        <v>1437</v>
      </c>
      <c r="B701" s="4" t="s">
        <v>1438</v>
      </c>
      <c r="C701" s="74">
        <v>20123</v>
      </c>
      <c r="D701" s="4" t="s">
        <v>25</v>
      </c>
      <c r="E701" s="4">
        <v>1437.4</v>
      </c>
      <c r="F701" s="4" t="s">
        <v>1405</v>
      </c>
      <c r="G701" s="4" t="s">
        <v>1406</v>
      </c>
    </row>
    <row r="702" spans="1:7" x14ac:dyDescent="0.25">
      <c r="A702" s="4" t="s">
        <v>1439</v>
      </c>
      <c r="B702" s="4" t="s">
        <v>1440</v>
      </c>
      <c r="C702" s="74">
        <v>16365</v>
      </c>
      <c r="D702" s="4" t="s">
        <v>25</v>
      </c>
      <c r="E702" s="4">
        <v>2727.5</v>
      </c>
      <c r="F702" s="4" t="s">
        <v>1405</v>
      </c>
      <c r="G702" s="4" t="s">
        <v>1406</v>
      </c>
    </row>
    <row r="703" spans="1:7" x14ac:dyDescent="0.25">
      <c r="A703" s="4" t="s">
        <v>1441</v>
      </c>
      <c r="B703" s="4" t="s">
        <v>1442</v>
      </c>
      <c r="C703" s="74">
        <v>8459</v>
      </c>
      <c r="D703" s="4" t="s">
        <v>9</v>
      </c>
      <c r="E703" s="4">
        <v>1057.4000000000001</v>
      </c>
      <c r="F703" s="4" t="s">
        <v>1405</v>
      </c>
      <c r="G703" s="4" t="s">
        <v>1406</v>
      </c>
    </row>
    <row r="704" spans="1:7" x14ac:dyDescent="0.25">
      <c r="A704" s="4" t="s">
        <v>1443</v>
      </c>
      <c r="B704" s="4" t="s">
        <v>1444</v>
      </c>
      <c r="C704" s="74">
        <v>5483</v>
      </c>
      <c r="D704" s="4" t="s">
        <v>9</v>
      </c>
      <c r="E704" s="4">
        <v>609.20000000000005</v>
      </c>
      <c r="F704" s="4" t="s">
        <v>1405</v>
      </c>
      <c r="G704" s="4" t="s">
        <v>1406</v>
      </c>
    </row>
    <row r="705" spans="1:7" x14ac:dyDescent="0.25">
      <c r="A705" s="4" t="s">
        <v>1445</v>
      </c>
      <c r="B705" s="4" t="s">
        <v>1446</v>
      </c>
      <c r="C705" s="74">
        <v>16259</v>
      </c>
      <c r="D705" s="4" t="s">
        <v>25</v>
      </c>
      <c r="E705" s="4">
        <v>813</v>
      </c>
      <c r="F705" s="4" t="s">
        <v>1405</v>
      </c>
      <c r="G705" s="4" t="s">
        <v>1406</v>
      </c>
    </row>
    <row r="706" spans="1:7" x14ac:dyDescent="0.25">
      <c r="A706" s="4" t="s">
        <v>1447</v>
      </c>
      <c r="B706" s="4" t="s">
        <v>1448</v>
      </c>
      <c r="C706" s="74">
        <v>3199</v>
      </c>
      <c r="D706" s="4" t="s">
        <v>9</v>
      </c>
      <c r="E706" s="4">
        <v>399.9</v>
      </c>
      <c r="F706" s="4" t="s">
        <v>1405</v>
      </c>
      <c r="G706" s="4" t="s">
        <v>1406</v>
      </c>
    </row>
    <row r="707" spans="1:7" x14ac:dyDescent="0.25">
      <c r="A707" s="4" t="s">
        <v>1449</v>
      </c>
      <c r="B707" s="4" t="s">
        <v>1450</v>
      </c>
      <c r="C707" s="74">
        <v>151520</v>
      </c>
      <c r="D707" s="4" t="s">
        <v>60</v>
      </c>
      <c r="E707" s="4">
        <v>3523.7</v>
      </c>
      <c r="F707" s="4" t="s">
        <v>1451</v>
      </c>
      <c r="G707" s="4" t="s">
        <v>1452</v>
      </c>
    </row>
    <row r="708" spans="1:7" x14ac:dyDescent="0.25">
      <c r="A708" s="4" t="s">
        <v>1453</v>
      </c>
      <c r="B708" s="4" t="s">
        <v>1454</v>
      </c>
      <c r="C708" s="74">
        <v>13518</v>
      </c>
      <c r="D708" s="4" t="s">
        <v>25</v>
      </c>
      <c r="E708" s="4">
        <v>844.9</v>
      </c>
      <c r="F708" s="4" t="s">
        <v>1451</v>
      </c>
      <c r="G708" s="4" t="s">
        <v>1452</v>
      </c>
    </row>
    <row r="709" spans="1:7" x14ac:dyDescent="0.25">
      <c r="A709" s="4" t="s">
        <v>1455</v>
      </c>
      <c r="B709" s="4" t="s">
        <v>1456</v>
      </c>
      <c r="C709" s="74">
        <v>5042</v>
      </c>
      <c r="D709" s="4" t="s">
        <v>9</v>
      </c>
      <c r="E709" s="4">
        <v>265.39999999999998</v>
      </c>
      <c r="F709" s="4" t="s">
        <v>1451</v>
      </c>
      <c r="G709" s="4" t="s">
        <v>1452</v>
      </c>
    </row>
    <row r="710" spans="1:7" x14ac:dyDescent="0.25">
      <c r="A710" s="4" t="s">
        <v>1457</v>
      </c>
      <c r="B710" s="4" t="s">
        <v>1458</v>
      </c>
      <c r="C710" s="74">
        <v>120</v>
      </c>
      <c r="D710" s="4" t="s">
        <v>12</v>
      </c>
      <c r="E710" s="4">
        <v>60</v>
      </c>
      <c r="F710" s="4" t="s">
        <v>1451</v>
      </c>
      <c r="G710" s="4" t="s">
        <v>1452</v>
      </c>
    </row>
    <row r="711" spans="1:7" x14ac:dyDescent="0.25">
      <c r="A711" s="4" t="s">
        <v>1459</v>
      </c>
      <c r="B711" s="4" t="s">
        <v>1460</v>
      </c>
      <c r="C711" s="74">
        <v>6644</v>
      </c>
      <c r="D711" s="4" t="s">
        <v>9</v>
      </c>
      <c r="E711" s="4">
        <v>332.2</v>
      </c>
      <c r="F711" s="4" t="s">
        <v>1451</v>
      </c>
      <c r="G711" s="4" t="s">
        <v>1452</v>
      </c>
    </row>
    <row r="712" spans="1:7" x14ac:dyDescent="0.25">
      <c r="A712" s="4" t="s">
        <v>1461</v>
      </c>
      <c r="B712" s="4" t="s">
        <v>1462</v>
      </c>
      <c r="C712" s="74">
        <v>2844</v>
      </c>
      <c r="D712" s="4" t="s">
        <v>9</v>
      </c>
      <c r="E712" s="4">
        <v>203.1</v>
      </c>
      <c r="F712" s="4" t="s">
        <v>1451</v>
      </c>
      <c r="G712" s="4" t="s">
        <v>1452</v>
      </c>
    </row>
    <row r="713" spans="1:7" x14ac:dyDescent="0.25">
      <c r="A713" s="4" t="s">
        <v>1463</v>
      </c>
      <c r="B713" s="4" t="s">
        <v>1464</v>
      </c>
      <c r="C713" s="74">
        <v>2125</v>
      </c>
      <c r="D713" s="4" t="s">
        <v>9</v>
      </c>
      <c r="E713" s="4">
        <v>132.80000000000001</v>
      </c>
      <c r="F713" s="4" t="s">
        <v>1451</v>
      </c>
      <c r="G713" s="4" t="s">
        <v>1452</v>
      </c>
    </row>
    <row r="714" spans="1:7" x14ac:dyDescent="0.25">
      <c r="A714" s="4" t="s">
        <v>1465</v>
      </c>
      <c r="B714" s="4" t="s">
        <v>1466</v>
      </c>
      <c r="C714" s="74">
        <v>3983</v>
      </c>
      <c r="D714" s="4" t="s">
        <v>9</v>
      </c>
      <c r="E714" s="4">
        <v>234.3</v>
      </c>
      <c r="F714" s="4" t="s">
        <v>1451</v>
      </c>
      <c r="G714" s="4" t="s">
        <v>1452</v>
      </c>
    </row>
    <row r="715" spans="1:7" x14ac:dyDescent="0.25">
      <c r="A715" s="4" t="s">
        <v>1467</v>
      </c>
      <c r="B715" s="4" t="s">
        <v>1468</v>
      </c>
      <c r="C715" s="74">
        <v>623</v>
      </c>
      <c r="D715" s="4" t="s">
        <v>12</v>
      </c>
      <c r="E715" s="4">
        <v>47.9</v>
      </c>
      <c r="F715" s="4" t="s">
        <v>1451</v>
      </c>
      <c r="G715" s="4" t="s">
        <v>1452</v>
      </c>
    </row>
    <row r="716" spans="1:7" x14ac:dyDescent="0.25">
      <c r="A716" s="4" t="s">
        <v>1469</v>
      </c>
      <c r="B716" s="4" t="s">
        <v>1470</v>
      </c>
      <c r="C716" s="74">
        <v>2235</v>
      </c>
      <c r="D716" s="4" t="s">
        <v>9</v>
      </c>
      <c r="E716" s="4">
        <v>86</v>
      </c>
      <c r="F716" s="4" t="s">
        <v>1451</v>
      </c>
      <c r="G716" s="4" t="s">
        <v>1452</v>
      </c>
    </row>
    <row r="717" spans="1:7" x14ac:dyDescent="0.25">
      <c r="A717" s="4" t="s">
        <v>1471</v>
      </c>
      <c r="B717" s="4" t="s">
        <v>1472</v>
      </c>
      <c r="C717" s="74">
        <v>6378</v>
      </c>
      <c r="D717" s="4" t="s">
        <v>9</v>
      </c>
      <c r="E717" s="4">
        <v>118.1</v>
      </c>
      <c r="F717" s="4" t="s">
        <v>1451</v>
      </c>
      <c r="G717" s="4" t="s">
        <v>1452</v>
      </c>
    </row>
    <row r="718" spans="1:7" x14ac:dyDescent="0.25">
      <c r="A718" s="4" t="s">
        <v>1473</v>
      </c>
      <c r="B718" s="4" t="s">
        <v>1474</v>
      </c>
      <c r="C718" s="74">
        <v>7497</v>
      </c>
      <c r="D718" s="4" t="s">
        <v>9</v>
      </c>
      <c r="E718" s="4">
        <v>535.5</v>
      </c>
      <c r="F718" s="4" t="s">
        <v>1451</v>
      </c>
      <c r="G718" s="4" t="s">
        <v>1452</v>
      </c>
    </row>
    <row r="719" spans="1:7" x14ac:dyDescent="0.25">
      <c r="A719" s="4" t="s">
        <v>1475</v>
      </c>
      <c r="B719" s="4" t="s">
        <v>1476</v>
      </c>
      <c r="C719" s="74">
        <v>5383</v>
      </c>
      <c r="D719" s="4" t="s">
        <v>9</v>
      </c>
      <c r="E719" s="4">
        <v>316.60000000000002</v>
      </c>
      <c r="F719" s="4" t="s">
        <v>1451</v>
      </c>
      <c r="G719" s="4" t="s">
        <v>1452</v>
      </c>
    </row>
    <row r="720" spans="1:7" x14ac:dyDescent="0.25">
      <c r="A720" s="4" t="s">
        <v>1477</v>
      </c>
      <c r="B720" s="4" t="s">
        <v>1478</v>
      </c>
      <c r="C720" s="74">
        <v>2327</v>
      </c>
      <c r="D720" s="4" t="s">
        <v>9</v>
      </c>
      <c r="E720" s="4">
        <v>258.60000000000002</v>
      </c>
      <c r="F720" s="4" t="s">
        <v>1451</v>
      </c>
      <c r="G720" s="4" t="s">
        <v>1452</v>
      </c>
    </row>
    <row r="721" spans="1:7" x14ac:dyDescent="0.25">
      <c r="A721" s="4" t="s">
        <v>1479</v>
      </c>
      <c r="B721" s="4" t="s">
        <v>1480</v>
      </c>
      <c r="C721" s="74">
        <v>12488</v>
      </c>
      <c r="D721" s="4" t="s">
        <v>25</v>
      </c>
      <c r="E721" s="4">
        <v>624.4</v>
      </c>
      <c r="F721" s="4" t="s">
        <v>1451</v>
      </c>
      <c r="G721" s="4" t="s">
        <v>1452</v>
      </c>
    </row>
    <row r="722" spans="1:7" x14ac:dyDescent="0.25">
      <c r="A722" s="4" t="s">
        <v>1481</v>
      </c>
      <c r="B722" s="4" t="s">
        <v>1482</v>
      </c>
      <c r="C722" s="74">
        <v>9303</v>
      </c>
      <c r="D722" s="4" t="s">
        <v>9</v>
      </c>
      <c r="E722" s="4">
        <v>620.20000000000005</v>
      </c>
      <c r="F722" s="4" t="s">
        <v>1451</v>
      </c>
      <c r="G722" s="4" t="s">
        <v>1452</v>
      </c>
    </row>
    <row r="723" spans="1:7" x14ac:dyDescent="0.25">
      <c r="A723" s="4" t="s">
        <v>1483</v>
      </c>
      <c r="B723" s="4" t="s">
        <v>1484</v>
      </c>
      <c r="C723" s="74">
        <v>2190</v>
      </c>
      <c r="D723" s="4" t="s">
        <v>9</v>
      </c>
      <c r="E723" s="4">
        <v>66.400000000000006</v>
      </c>
      <c r="F723" s="4" t="s">
        <v>1451</v>
      </c>
      <c r="G723" s="4" t="s">
        <v>1452</v>
      </c>
    </row>
    <row r="724" spans="1:7" x14ac:dyDescent="0.25">
      <c r="A724" s="4" t="s">
        <v>1485</v>
      </c>
      <c r="B724" s="4" t="s">
        <v>1486</v>
      </c>
      <c r="C724" s="74">
        <v>3465</v>
      </c>
      <c r="D724" s="4" t="s">
        <v>9</v>
      </c>
      <c r="E724" s="4">
        <v>231</v>
      </c>
      <c r="F724" s="4" t="s">
        <v>1451</v>
      </c>
      <c r="G724" s="4" t="s">
        <v>1452</v>
      </c>
    </row>
    <row r="725" spans="1:7" x14ac:dyDescent="0.25">
      <c r="A725" s="4" t="s">
        <v>1487</v>
      </c>
      <c r="B725" s="4" t="s">
        <v>1488</v>
      </c>
      <c r="C725" s="74">
        <v>1803</v>
      </c>
      <c r="D725" s="4" t="s">
        <v>9</v>
      </c>
      <c r="E725" s="4">
        <v>200.3</v>
      </c>
      <c r="F725" s="4" t="s">
        <v>1451</v>
      </c>
      <c r="G725" s="4" t="s">
        <v>1452</v>
      </c>
    </row>
    <row r="726" spans="1:7" x14ac:dyDescent="0.25">
      <c r="A726" s="4" t="s">
        <v>1489</v>
      </c>
      <c r="B726" s="4" t="s">
        <v>1490</v>
      </c>
      <c r="C726" s="74">
        <v>2619</v>
      </c>
      <c r="D726" s="4" t="s">
        <v>9</v>
      </c>
      <c r="E726" s="4">
        <v>187.1</v>
      </c>
      <c r="F726" s="4" t="s">
        <v>1451</v>
      </c>
      <c r="G726" s="4" t="s">
        <v>1452</v>
      </c>
    </row>
    <row r="727" spans="1:7" x14ac:dyDescent="0.25">
      <c r="A727" s="4" t="s">
        <v>1491</v>
      </c>
      <c r="B727" s="4" t="s">
        <v>1492</v>
      </c>
      <c r="C727" s="74">
        <v>1666</v>
      </c>
      <c r="D727" s="4" t="s">
        <v>9</v>
      </c>
      <c r="E727" s="4">
        <v>111.1</v>
      </c>
      <c r="F727" s="4" t="s">
        <v>1451</v>
      </c>
      <c r="G727" s="4" t="s">
        <v>1452</v>
      </c>
    </row>
    <row r="728" spans="1:7" x14ac:dyDescent="0.25">
      <c r="A728" s="4" t="s">
        <v>1493</v>
      </c>
      <c r="B728" s="4" t="s">
        <v>1494</v>
      </c>
      <c r="C728" s="74">
        <v>1670</v>
      </c>
      <c r="D728" s="4" t="s">
        <v>9</v>
      </c>
      <c r="E728" s="4">
        <v>111.3</v>
      </c>
      <c r="F728" s="4" t="s">
        <v>1451</v>
      </c>
      <c r="G728" s="4" t="s">
        <v>1452</v>
      </c>
    </row>
    <row r="729" spans="1:7" x14ac:dyDescent="0.25">
      <c r="A729" s="4" t="s">
        <v>1495</v>
      </c>
      <c r="B729" s="4" t="s">
        <v>1496</v>
      </c>
      <c r="C729" s="74">
        <v>15697</v>
      </c>
      <c r="D729" s="4" t="s">
        <v>25</v>
      </c>
      <c r="E729" s="4">
        <v>137.69999999999999</v>
      </c>
      <c r="F729" s="4" t="s">
        <v>1451</v>
      </c>
      <c r="G729" s="4" t="s">
        <v>1452</v>
      </c>
    </row>
    <row r="730" spans="1:7" x14ac:dyDescent="0.25">
      <c r="A730" s="4" t="s">
        <v>1497</v>
      </c>
      <c r="B730" s="4" t="s">
        <v>1498</v>
      </c>
      <c r="C730" s="74">
        <v>6967</v>
      </c>
      <c r="D730" s="4" t="s">
        <v>9</v>
      </c>
      <c r="E730" s="4">
        <v>278.7</v>
      </c>
      <c r="F730" s="4" t="s">
        <v>1451</v>
      </c>
      <c r="G730" s="4" t="s">
        <v>1452</v>
      </c>
    </row>
    <row r="731" spans="1:7" x14ac:dyDescent="0.25">
      <c r="A731" s="4" t="s">
        <v>1499</v>
      </c>
      <c r="B731" s="4" t="s">
        <v>1500</v>
      </c>
      <c r="C731" s="74">
        <v>814</v>
      </c>
      <c r="D731" s="4" t="s">
        <v>12</v>
      </c>
      <c r="E731" s="4">
        <v>271.3</v>
      </c>
      <c r="F731" s="4" t="s">
        <v>1451</v>
      </c>
      <c r="G731" s="4" t="s">
        <v>1452</v>
      </c>
    </row>
    <row r="732" spans="1:7" x14ac:dyDescent="0.25">
      <c r="A732" s="4" t="s">
        <v>1501</v>
      </c>
      <c r="B732" s="4" t="s">
        <v>1502</v>
      </c>
      <c r="C732" s="74">
        <v>1337</v>
      </c>
      <c r="D732" s="4" t="s">
        <v>9</v>
      </c>
      <c r="E732" s="4">
        <v>63.7</v>
      </c>
      <c r="F732" s="4" t="s">
        <v>1451</v>
      </c>
      <c r="G732" s="4" t="s">
        <v>1452</v>
      </c>
    </row>
    <row r="733" spans="1:7" x14ac:dyDescent="0.25">
      <c r="A733" s="4" t="s">
        <v>1503</v>
      </c>
      <c r="B733" s="4" t="s">
        <v>1504</v>
      </c>
      <c r="C733" s="74">
        <v>2572</v>
      </c>
      <c r="D733" s="4" t="s">
        <v>9</v>
      </c>
      <c r="E733" s="4">
        <v>135.4</v>
      </c>
      <c r="F733" s="4" t="s">
        <v>1451</v>
      </c>
      <c r="G733" s="4" t="s">
        <v>1452</v>
      </c>
    </row>
    <row r="734" spans="1:7" x14ac:dyDescent="0.25">
      <c r="A734" s="4" t="s">
        <v>1505</v>
      </c>
      <c r="B734" s="4" t="s">
        <v>1506</v>
      </c>
      <c r="C734" s="74">
        <v>1357</v>
      </c>
      <c r="D734" s="4" t="s">
        <v>9</v>
      </c>
      <c r="E734" s="4">
        <v>104.4</v>
      </c>
      <c r="F734" s="4" t="s">
        <v>1451</v>
      </c>
      <c r="G734" s="4" t="s">
        <v>1452</v>
      </c>
    </row>
    <row r="735" spans="1:7" x14ac:dyDescent="0.25">
      <c r="A735" s="4" t="s">
        <v>1507</v>
      </c>
      <c r="B735" s="4" t="s">
        <v>1508</v>
      </c>
      <c r="C735" s="74">
        <v>1480</v>
      </c>
      <c r="D735" s="4" t="s">
        <v>9</v>
      </c>
      <c r="E735" s="4">
        <v>82.2</v>
      </c>
      <c r="F735" s="4" t="s">
        <v>1451</v>
      </c>
      <c r="G735" s="4" t="s">
        <v>1452</v>
      </c>
    </row>
    <row r="736" spans="1:7" x14ac:dyDescent="0.25">
      <c r="A736" s="4" t="s">
        <v>1509</v>
      </c>
      <c r="B736" s="4" t="s">
        <v>1510</v>
      </c>
      <c r="C736" s="74">
        <v>14145</v>
      </c>
      <c r="D736" s="4" t="s">
        <v>25</v>
      </c>
      <c r="E736" s="4">
        <v>1178.8</v>
      </c>
      <c r="F736" s="4" t="s">
        <v>1451</v>
      </c>
      <c r="G736" s="4" t="s">
        <v>1452</v>
      </c>
    </row>
    <row r="737" spans="1:7" x14ac:dyDescent="0.25">
      <c r="A737" s="4" t="s">
        <v>1511</v>
      </c>
      <c r="B737" s="4" t="s">
        <v>1512</v>
      </c>
      <c r="C737" s="74">
        <v>2879</v>
      </c>
      <c r="D737" s="4" t="s">
        <v>9</v>
      </c>
      <c r="E737" s="4">
        <v>102.8</v>
      </c>
      <c r="F737" s="4" t="s">
        <v>1451</v>
      </c>
      <c r="G737" s="4" t="s">
        <v>1452</v>
      </c>
    </row>
    <row r="738" spans="1:7" x14ac:dyDescent="0.25">
      <c r="A738" s="4" t="s">
        <v>1513</v>
      </c>
      <c r="B738" s="4" t="s">
        <v>1514</v>
      </c>
      <c r="C738" s="74">
        <v>397</v>
      </c>
      <c r="D738" s="4" t="s">
        <v>12</v>
      </c>
      <c r="E738" s="4">
        <v>66.2</v>
      </c>
      <c r="F738" s="4" t="s">
        <v>1515</v>
      </c>
      <c r="G738" s="4" t="s">
        <v>1516</v>
      </c>
    </row>
    <row r="739" spans="1:7" x14ac:dyDescent="0.25">
      <c r="A739" s="4" t="s">
        <v>1517</v>
      </c>
      <c r="B739" s="4" t="s">
        <v>1518</v>
      </c>
      <c r="C739" s="74">
        <v>127</v>
      </c>
      <c r="D739" s="4" t="s">
        <v>12</v>
      </c>
      <c r="E739" s="4">
        <v>63.5</v>
      </c>
      <c r="F739" s="4" t="s">
        <v>1515</v>
      </c>
      <c r="G739" s="4" t="s">
        <v>1516</v>
      </c>
    </row>
    <row r="740" spans="1:7" x14ac:dyDescent="0.25">
      <c r="A740" s="4" t="s">
        <v>1519</v>
      </c>
      <c r="B740" s="4" t="s">
        <v>1520</v>
      </c>
      <c r="C740" s="74">
        <v>95</v>
      </c>
      <c r="D740" s="4" t="s">
        <v>12</v>
      </c>
      <c r="E740" s="4">
        <v>31.7</v>
      </c>
      <c r="F740" s="4" t="s">
        <v>1515</v>
      </c>
      <c r="G740" s="4" t="s">
        <v>1516</v>
      </c>
    </row>
    <row r="741" spans="1:7" x14ac:dyDescent="0.25">
      <c r="A741" s="4" t="s">
        <v>1521</v>
      </c>
      <c r="B741" s="4" t="s">
        <v>1522</v>
      </c>
      <c r="C741" s="74">
        <v>579</v>
      </c>
      <c r="D741" s="4" t="s">
        <v>12</v>
      </c>
      <c r="E741" s="4">
        <v>579</v>
      </c>
      <c r="F741" s="4" t="s">
        <v>1515</v>
      </c>
      <c r="G741" s="4" t="s">
        <v>1516</v>
      </c>
    </row>
    <row r="742" spans="1:7" x14ac:dyDescent="0.25">
      <c r="A742" s="4" t="s">
        <v>1523</v>
      </c>
      <c r="B742" s="4" t="s">
        <v>1524</v>
      </c>
      <c r="C742" s="74">
        <v>2218</v>
      </c>
      <c r="D742" s="4" t="s">
        <v>9</v>
      </c>
      <c r="E742" s="4">
        <v>221.8</v>
      </c>
      <c r="F742" s="4" t="s">
        <v>1515</v>
      </c>
      <c r="G742" s="4" t="s">
        <v>1516</v>
      </c>
    </row>
    <row r="743" spans="1:7" x14ac:dyDescent="0.25">
      <c r="A743" s="4" t="s">
        <v>1525</v>
      </c>
      <c r="B743" s="4" t="s">
        <v>1526</v>
      </c>
      <c r="C743" s="74">
        <v>152</v>
      </c>
      <c r="D743" s="4" t="s">
        <v>12</v>
      </c>
      <c r="E743" s="4">
        <v>25.3</v>
      </c>
      <c r="F743" s="4" t="s">
        <v>1515</v>
      </c>
      <c r="G743" s="4" t="s">
        <v>1516</v>
      </c>
    </row>
    <row r="744" spans="1:7" x14ac:dyDescent="0.25">
      <c r="A744" s="4" t="s">
        <v>1527</v>
      </c>
      <c r="B744" s="4" t="s">
        <v>1528</v>
      </c>
      <c r="C744" s="74">
        <v>11824</v>
      </c>
      <c r="D744" s="4" t="s">
        <v>25</v>
      </c>
      <c r="E744" s="4">
        <v>79.400000000000006</v>
      </c>
      <c r="F744" s="4" t="s">
        <v>1515</v>
      </c>
      <c r="G744" s="4" t="s">
        <v>1516</v>
      </c>
    </row>
    <row r="745" spans="1:7" x14ac:dyDescent="0.25">
      <c r="A745" s="4" t="s">
        <v>1529</v>
      </c>
      <c r="B745" s="4" t="s">
        <v>1530</v>
      </c>
      <c r="C745" s="74">
        <v>622</v>
      </c>
      <c r="D745" s="4" t="s">
        <v>12</v>
      </c>
      <c r="E745" s="4">
        <v>77.8</v>
      </c>
      <c r="F745" s="4" t="s">
        <v>1515</v>
      </c>
      <c r="G745" s="4" t="s">
        <v>1516</v>
      </c>
    </row>
    <row r="746" spans="1:7" x14ac:dyDescent="0.25">
      <c r="A746" s="4" t="s">
        <v>1531</v>
      </c>
      <c r="B746" s="4" t="s">
        <v>1532</v>
      </c>
      <c r="C746" s="74">
        <v>667</v>
      </c>
      <c r="D746" s="4" t="s">
        <v>12</v>
      </c>
      <c r="E746" s="4">
        <v>37.1</v>
      </c>
      <c r="F746" s="4" t="s">
        <v>1515</v>
      </c>
      <c r="G746" s="4" t="s">
        <v>1516</v>
      </c>
    </row>
    <row r="747" spans="1:7" x14ac:dyDescent="0.25">
      <c r="A747" s="4" t="s">
        <v>1533</v>
      </c>
      <c r="B747" s="4" t="s">
        <v>1534</v>
      </c>
      <c r="C747" s="74">
        <v>116</v>
      </c>
      <c r="D747" s="4" t="s">
        <v>12</v>
      </c>
      <c r="E747" s="4">
        <v>38.700000000000003</v>
      </c>
      <c r="F747" s="4" t="s">
        <v>1515</v>
      </c>
      <c r="G747" s="4" t="s">
        <v>1516</v>
      </c>
    </row>
    <row r="748" spans="1:7" x14ac:dyDescent="0.25">
      <c r="A748" s="4" t="s">
        <v>1535</v>
      </c>
      <c r="B748" s="4" t="s">
        <v>1536</v>
      </c>
      <c r="C748" s="74">
        <v>202</v>
      </c>
      <c r="D748" s="4" t="s">
        <v>12</v>
      </c>
      <c r="E748" s="4">
        <v>33.700000000000003</v>
      </c>
      <c r="F748" s="4" t="s">
        <v>1515</v>
      </c>
      <c r="G748" s="4" t="s">
        <v>1516</v>
      </c>
    </row>
    <row r="749" spans="1:7" x14ac:dyDescent="0.25">
      <c r="A749" s="4" t="s">
        <v>1537</v>
      </c>
      <c r="B749" s="4" t="s">
        <v>1538</v>
      </c>
      <c r="C749" s="74">
        <v>1089</v>
      </c>
      <c r="D749" s="4" t="s">
        <v>9</v>
      </c>
      <c r="E749" s="4">
        <v>181.5</v>
      </c>
      <c r="F749" s="4" t="s">
        <v>1515</v>
      </c>
      <c r="G749" s="4" t="s">
        <v>1516</v>
      </c>
    </row>
    <row r="750" spans="1:7" x14ac:dyDescent="0.25">
      <c r="A750" s="4" t="s">
        <v>1539</v>
      </c>
      <c r="B750" s="4" t="s">
        <v>1540</v>
      </c>
      <c r="C750" s="74">
        <v>422</v>
      </c>
      <c r="D750" s="4" t="s">
        <v>12</v>
      </c>
      <c r="E750" s="4">
        <v>52.8</v>
      </c>
      <c r="F750" s="4" t="s">
        <v>1515</v>
      </c>
      <c r="G750" s="4" t="s">
        <v>1516</v>
      </c>
    </row>
    <row r="751" spans="1:7" x14ac:dyDescent="0.25">
      <c r="A751" s="4" t="s">
        <v>1541</v>
      </c>
      <c r="B751" s="4" t="s">
        <v>1542</v>
      </c>
      <c r="C751" s="74">
        <v>5970</v>
      </c>
      <c r="D751" s="4" t="s">
        <v>9</v>
      </c>
      <c r="E751" s="4">
        <v>77.5</v>
      </c>
      <c r="F751" s="4" t="s">
        <v>1515</v>
      </c>
      <c r="G751" s="4" t="s">
        <v>1516</v>
      </c>
    </row>
    <row r="752" spans="1:7" x14ac:dyDescent="0.25">
      <c r="A752" s="4" t="s">
        <v>1543</v>
      </c>
      <c r="B752" s="4" t="s">
        <v>1544</v>
      </c>
      <c r="C752" s="74">
        <v>582</v>
      </c>
      <c r="D752" s="4" t="s">
        <v>12</v>
      </c>
      <c r="E752" s="4">
        <v>72.8</v>
      </c>
      <c r="F752" s="4" t="s">
        <v>1515</v>
      </c>
      <c r="G752" s="4" t="s">
        <v>1516</v>
      </c>
    </row>
    <row r="753" spans="1:7" x14ac:dyDescent="0.25">
      <c r="A753" s="4" t="s">
        <v>1545</v>
      </c>
      <c r="B753" s="4" t="s">
        <v>1546</v>
      </c>
      <c r="C753" s="74">
        <v>332</v>
      </c>
      <c r="D753" s="4" t="s">
        <v>12</v>
      </c>
      <c r="E753" s="4">
        <v>36.9</v>
      </c>
      <c r="F753" s="4" t="s">
        <v>1515</v>
      </c>
      <c r="G753" s="4" t="s">
        <v>1516</v>
      </c>
    </row>
    <row r="754" spans="1:7" x14ac:dyDescent="0.25">
      <c r="A754" s="4" t="s">
        <v>1547</v>
      </c>
      <c r="B754" s="4" t="s">
        <v>1548</v>
      </c>
      <c r="C754" s="74">
        <v>2114</v>
      </c>
      <c r="D754" s="4" t="s">
        <v>9</v>
      </c>
      <c r="E754" s="4">
        <v>66.099999999999994</v>
      </c>
      <c r="F754" s="4" t="s">
        <v>1515</v>
      </c>
      <c r="G754" s="4" t="s">
        <v>1516</v>
      </c>
    </row>
    <row r="755" spans="1:7" x14ac:dyDescent="0.25">
      <c r="A755" s="4" t="s">
        <v>1549</v>
      </c>
      <c r="B755" s="4" t="s">
        <v>1550</v>
      </c>
      <c r="C755" s="74">
        <v>222</v>
      </c>
      <c r="D755" s="4" t="s">
        <v>12</v>
      </c>
      <c r="E755" s="4">
        <v>55.5</v>
      </c>
      <c r="F755" s="4" t="s">
        <v>1515</v>
      </c>
      <c r="G755" s="4" t="s">
        <v>1516</v>
      </c>
    </row>
    <row r="756" spans="1:7" x14ac:dyDescent="0.25">
      <c r="A756" s="4" t="s">
        <v>1551</v>
      </c>
      <c r="B756" s="4" t="s">
        <v>1552</v>
      </c>
      <c r="C756" s="74">
        <v>134</v>
      </c>
      <c r="D756" s="4" t="s">
        <v>12</v>
      </c>
      <c r="E756" s="4">
        <v>26.8</v>
      </c>
      <c r="F756" s="4" t="s">
        <v>1515</v>
      </c>
      <c r="G756" s="4" t="s">
        <v>1516</v>
      </c>
    </row>
    <row r="757" spans="1:7" x14ac:dyDescent="0.25">
      <c r="A757" s="4" t="s">
        <v>1553</v>
      </c>
      <c r="B757" s="4" t="s">
        <v>1554</v>
      </c>
      <c r="C757" s="74">
        <v>238</v>
      </c>
      <c r="D757" s="4" t="s">
        <v>12</v>
      </c>
      <c r="E757" s="4">
        <v>34</v>
      </c>
      <c r="F757" s="4" t="s">
        <v>1515</v>
      </c>
      <c r="G757" s="4" t="s">
        <v>1516</v>
      </c>
    </row>
    <row r="758" spans="1:7" x14ac:dyDescent="0.25">
      <c r="A758" s="4" t="s">
        <v>1555</v>
      </c>
      <c r="B758" s="4" t="s">
        <v>1556</v>
      </c>
      <c r="C758" s="74">
        <v>106</v>
      </c>
      <c r="D758" s="4" t="s">
        <v>12</v>
      </c>
      <c r="E758" s="4">
        <v>21.2</v>
      </c>
      <c r="F758" s="4" t="s">
        <v>1515</v>
      </c>
      <c r="G758" s="4" t="s">
        <v>1516</v>
      </c>
    </row>
    <row r="759" spans="1:7" x14ac:dyDescent="0.25">
      <c r="A759" s="4" t="s">
        <v>1557</v>
      </c>
      <c r="B759" s="4" t="s">
        <v>1558</v>
      </c>
      <c r="C759" s="74">
        <v>80616</v>
      </c>
      <c r="D759" s="4" t="s">
        <v>25</v>
      </c>
      <c r="E759" s="4">
        <v>1168.3</v>
      </c>
      <c r="F759" s="4" t="s">
        <v>1515</v>
      </c>
      <c r="G759" s="4" t="s">
        <v>1516</v>
      </c>
    </row>
    <row r="760" spans="1:7" x14ac:dyDescent="0.25">
      <c r="A760" s="4" t="s">
        <v>1559</v>
      </c>
      <c r="B760" s="4" t="s">
        <v>1560</v>
      </c>
      <c r="C760" s="74">
        <v>199</v>
      </c>
      <c r="D760" s="4" t="s">
        <v>12</v>
      </c>
      <c r="E760" s="4">
        <v>33.200000000000003</v>
      </c>
      <c r="F760" s="4" t="s">
        <v>1515</v>
      </c>
      <c r="G760" s="4" t="s">
        <v>1516</v>
      </c>
    </row>
    <row r="761" spans="1:7" x14ac:dyDescent="0.25">
      <c r="A761" s="4" t="s">
        <v>1561</v>
      </c>
      <c r="B761" s="4" t="s">
        <v>1562</v>
      </c>
      <c r="C761" s="74">
        <v>519</v>
      </c>
      <c r="D761" s="4" t="s">
        <v>12</v>
      </c>
      <c r="E761" s="4">
        <v>47.2</v>
      </c>
      <c r="F761" s="4" t="s">
        <v>1515</v>
      </c>
      <c r="G761" s="4" t="s">
        <v>1516</v>
      </c>
    </row>
    <row r="762" spans="1:7" x14ac:dyDescent="0.25">
      <c r="A762" s="4" t="s">
        <v>1563</v>
      </c>
      <c r="B762" s="4" t="s">
        <v>1564</v>
      </c>
      <c r="C762" s="74">
        <v>1020</v>
      </c>
      <c r="D762" s="4" t="s">
        <v>9</v>
      </c>
      <c r="E762" s="4">
        <v>48.6</v>
      </c>
      <c r="F762" s="4" t="s">
        <v>1515</v>
      </c>
      <c r="G762" s="4" t="s">
        <v>1516</v>
      </c>
    </row>
    <row r="763" spans="1:7" x14ac:dyDescent="0.25">
      <c r="A763" s="4" t="s">
        <v>1565</v>
      </c>
      <c r="B763" s="4" t="s">
        <v>1566</v>
      </c>
      <c r="C763" s="74">
        <v>1107</v>
      </c>
      <c r="D763" s="4" t="s">
        <v>9</v>
      </c>
      <c r="E763" s="4">
        <v>123</v>
      </c>
      <c r="F763" s="4" t="s">
        <v>1515</v>
      </c>
      <c r="G763" s="4" t="s">
        <v>1516</v>
      </c>
    </row>
    <row r="764" spans="1:7" x14ac:dyDescent="0.25">
      <c r="A764" s="4" t="s">
        <v>1567</v>
      </c>
      <c r="B764" s="4" t="s">
        <v>1568</v>
      </c>
      <c r="C764" s="74">
        <v>266</v>
      </c>
      <c r="D764" s="4" t="s">
        <v>12</v>
      </c>
      <c r="E764" s="4">
        <v>38</v>
      </c>
      <c r="F764" s="4" t="s">
        <v>1515</v>
      </c>
      <c r="G764" s="4" t="s">
        <v>1516</v>
      </c>
    </row>
    <row r="765" spans="1:7" x14ac:dyDescent="0.25">
      <c r="A765" s="4" t="s">
        <v>1569</v>
      </c>
      <c r="B765" s="4" t="s">
        <v>1570</v>
      </c>
      <c r="C765" s="74">
        <v>63</v>
      </c>
      <c r="D765" s="4" t="s">
        <v>12</v>
      </c>
      <c r="E765" s="4">
        <v>15.8</v>
      </c>
      <c r="F765" s="4" t="s">
        <v>1515</v>
      </c>
      <c r="G765" s="4" t="s">
        <v>1516</v>
      </c>
    </row>
    <row r="766" spans="1:7" x14ac:dyDescent="0.25">
      <c r="A766" s="4" t="s">
        <v>1571</v>
      </c>
      <c r="B766" s="4" t="s">
        <v>1572</v>
      </c>
      <c r="C766" s="74">
        <v>586</v>
      </c>
      <c r="D766" s="4" t="s">
        <v>12</v>
      </c>
      <c r="E766" s="4">
        <v>73.3</v>
      </c>
      <c r="F766" s="4" t="s">
        <v>1515</v>
      </c>
      <c r="G766" s="4" t="s">
        <v>1516</v>
      </c>
    </row>
    <row r="767" spans="1:7" x14ac:dyDescent="0.25">
      <c r="A767" s="4" t="s">
        <v>1573</v>
      </c>
      <c r="B767" s="4" t="s">
        <v>1574</v>
      </c>
      <c r="C767" s="74">
        <v>1511</v>
      </c>
      <c r="D767" s="4" t="s">
        <v>9</v>
      </c>
      <c r="E767" s="4">
        <v>167.9</v>
      </c>
      <c r="F767" s="4" t="s">
        <v>1515</v>
      </c>
      <c r="G767" s="4" t="s">
        <v>1516</v>
      </c>
    </row>
    <row r="768" spans="1:7" x14ac:dyDescent="0.25">
      <c r="A768" s="4" t="s">
        <v>1575</v>
      </c>
      <c r="B768" s="4" t="s">
        <v>1576</v>
      </c>
      <c r="C768" s="74">
        <v>100</v>
      </c>
      <c r="D768" s="4" t="s">
        <v>12</v>
      </c>
      <c r="E768" s="4">
        <v>20</v>
      </c>
      <c r="F768" s="4" t="s">
        <v>1515</v>
      </c>
      <c r="G768" s="4" t="s">
        <v>1516</v>
      </c>
    </row>
    <row r="769" spans="1:7" x14ac:dyDescent="0.25">
      <c r="A769" s="4" t="s">
        <v>1577</v>
      </c>
      <c r="B769" s="4" t="s">
        <v>1578</v>
      </c>
      <c r="C769" s="74">
        <v>357</v>
      </c>
      <c r="D769" s="4" t="s">
        <v>12</v>
      </c>
      <c r="E769" s="4">
        <v>71.400000000000006</v>
      </c>
      <c r="F769" s="4" t="s">
        <v>1515</v>
      </c>
      <c r="G769" s="4" t="s">
        <v>1516</v>
      </c>
    </row>
    <row r="770" spans="1:7" x14ac:dyDescent="0.25">
      <c r="A770" s="4" t="s">
        <v>1579</v>
      </c>
      <c r="B770" s="4" t="s">
        <v>1580</v>
      </c>
      <c r="C770" s="74">
        <v>237</v>
      </c>
      <c r="D770" s="4" t="s">
        <v>12</v>
      </c>
      <c r="E770" s="4">
        <v>47.4</v>
      </c>
      <c r="F770" s="4" t="s">
        <v>1515</v>
      </c>
      <c r="G770" s="4" t="s">
        <v>1516</v>
      </c>
    </row>
    <row r="771" spans="1:7" x14ac:dyDescent="0.25">
      <c r="A771" s="4" t="s">
        <v>1581</v>
      </c>
      <c r="B771" s="4" t="s">
        <v>1582</v>
      </c>
      <c r="C771" s="74">
        <v>339</v>
      </c>
      <c r="D771" s="4" t="s">
        <v>12</v>
      </c>
      <c r="E771" s="4">
        <v>37.700000000000003</v>
      </c>
      <c r="F771" s="4" t="s">
        <v>1515</v>
      </c>
      <c r="G771" s="4" t="s">
        <v>1516</v>
      </c>
    </row>
    <row r="772" spans="1:7" x14ac:dyDescent="0.25">
      <c r="A772" s="4" t="s">
        <v>1583</v>
      </c>
      <c r="B772" s="4" t="s">
        <v>1584</v>
      </c>
      <c r="C772" s="74">
        <v>1317</v>
      </c>
      <c r="D772" s="4" t="s">
        <v>9</v>
      </c>
      <c r="E772" s="4">
        <v>109.8</v>
      </c>
      <c r="F772" s="4" t="s">
        <v>1515</v>
      </c>
      <c r="G772" s="4" t="s">
        <v>1516</v>
      </c>
    </row>
    <row r="773" spans="1:7" x14ac:dyDescent="0.25">
      <c r="A773" s="4" t="s">
        <v>1585</v>
      </c>
      <c r="B773" s="4" t="s">
        <v>1586</v>
      </c>
      <c r="C773" s="74">
        <v>331</v>
      </c>
      <c r="D773" s="4" t="s">
        <v>12</v>
      </c>
      <c r="E773" s="4">
        <v>47.3</v>
      </c>
      <c r="F773" s="4" t="s">
        <v>1515</v>
      </c>
      <c r="G773" s="4" t="s">
        <v>1516</v>
      </c>
    </row>
    <row r="774" spans="1:7" x14ac:dyDescent="0.25">
      <c r="A774" s="4" t="s">
        <v>1587</v>
      </c>
      <c r="B774" s="4" t="s">
        <v>1588</v>
      </c>
      <c r="C774" s="74">
        <v>1724</v>
      </c>
      <c r="D774" s="4" t="s">
        <v>9</v>
      </c>
      <c r="E774" s="4">
        <v>246.3</v>
      </c>
      <c r="F774" s="4" t="s">
        <v>1515</v>
      </c>
      <c r="G774" s="4" t="s">
        <v>1516</v>
      </c>
    </row>
    <row r="775" spans="1:7" x14ac:dyDescent="0.25">
      <c r="A775" s="4" t="s">
        <v>1589</v>
      </c>
      <c r="B775" s="4" t="s">
        <v>1590</v>
      </c>
      <c r="C775" s="74">
        <v>184</v>
      </c>
      <c r="D775" s="4" t="s">
        <v>12</v>
      </c>
      <c r="E775" s="4">
        <v>36.799999999999997</v>
      </c>
      <c r="F775" s="4" t="s">
        <v>1515</v>
      </c>
      <c r="G775" s="4" t="s">
        <v>1516</v>
      </c>
    </row>
    <row r="776" spans="1:7" x14ac:dyDescent="0.25">
      <c r="A776" s="4" t="s">
        <v>1591</v>
      </c>
      <c r="B776" s="4" t="s">
        <v>1592</v>
      </c>
      <c r="C776" s="74">
        <v>181</v>
      </c>
      <c r="D776" s="4" t="s">
        <v>12</v>
      </c>
      <c r="E776" s="4">
        <v>22.6</v>
      </c>
      <c r="F776" s="4" t="s">
        <v>1515</v>
      </c>
      <c r="G776" s="4" t="s">
        <v>1516</v>
      </c>
    </row>
    <row r="777" spans="1:7" x14ac:dyDescent="0.25">
      <c r="A777" s="4" t="s">
        <v>1593</v>
      </c>
      <c r="B777" s="4" t="s">
        <v>1594</v>
      </c>
      <c r="C777" s="74">
        <v>362</v>
      </c>
      <c r="D777" s="4" t="s">
        <v>12</v>
      </c>
      <c r="E777" s="4">
        <v>25.9</v>
      </c>
      <c r="F777" s="4" t="s">
        <v>1515</v>
      </c>
      <c r="G777" s="4" t="s">
        <v>1516</v>
      </c>
    </row>
    <row r="778" spans="1:7" x14ac:dyDescent="0.25">
      <c r="A778" s="4" t="s">
        <v>1595</v>
      </c>
      <c r="B778" s="4" t="s">
        <v>1596</v>
      </c>
      <c r="C778" s="74">
        <v>489</v>
      </c>
      <c r="D778" s="4" t="s">
        <v>12</v>
      </c>
      <c r="E778" s="4">
        <v>48.9</v>
      </c>
      <c r="F778" s="4" t="s">
        <v>1515</v>
      </c>
      <c r="G778" s="4" t="s">
        <v>1516</v>
      </c>
    </row>
    <row r="779" spans="1:7" x14ac:dyDescent="0.25">
      <c r="A779" s="4" t="s">
        <v>1597</v>
      </c>
      <c r="B779" s="4" t="s">
        <v>1598</v>
      </c>
      <c r="C779" s="74">
        <v>175</v>
      </c>
      <c r="D779" s="4" t="s">
        <v>12</v>
      </c>
      <c r="E779" s="4">
        <v>29.2</v>
      </c>
      <c r="F779" s="4" t="s">
        <v>1515</v>
      </c>
      <c r="G779" s="4" t="s">
        <v>1516</v>
      </c>
    </row>
    <row r="780" spans="1:7" x14ac:dyDescent="0.25">
      <c r="A780" s="4" t="s">
        <v>1599</v>
      </c>
      <c r="B780" s="4" t="s">
        <v>1600</v>
      </c>
      <c r="C780" s="74">
        <v>1574</v>
      </c>
      <c r="D780" s="4" t="s">
        <v>9</v>
      </c>
      <c r="E780" s="4">
        <v>54.3</v>
      </c>
      <c r="F780" s="4" t="s">
        <v>1515</v>
      </c>
      <c r="G780" s="4" t="s">
        <v>1516</v>
      </c>
    </row>
    <row r="781" spans="1:7" x14ac:dyDescent="0.25">
      <c r="A781" s="4" t="s">
        <v>1601</v>
      </c>
      <c r="B781" s="4" t="s">
        <v>1602</v>
      </c>
      <c r="C781" s="74">
        <v>787</v>
      </c>
      <c r="D781" s="4" t="s">
        <v>12</v>
      </c>
      <c r="E781" s="4">
        <v>60.5</v>
      </c>
      <c r="F781" s="4" t="s">
        <v>1515</v>
      </c>
      <c r="G781" s="4" t="s">
        <v>1516</v>
      </c>
    </row>
    <row r="782" spans="1:7" x14ac:dyDescent="0.25">
      <c r="A782" s="4" t="s">
        <v>1603</v>
      </c>
      <c r="B782" s="4" t="s">
        <v>1604</v>
      </c>
      <c r="C782" s="74">
        <v>318</v>
      </c>
      <c r="D782" s="4" t="s">
        <v>12</v>
      </c>
      <c r="E782" s="4">
        <v>79.5</v>
      </c>
      <c r="F782" s="4" t="s">
        <v>1515</v>
      </c>
      <c r="G782" s="4" t="s">
        <v>1516</v>
      </c>
    </row>
    <row r="783" spans="1:7" x14ac:dyDescent="0.25">
      <c r="A783" s="4" t="s">
        <v>1605</v>
      </c>
      <c r="B783" s="4" t="s">
        <v>1606</v>
      </c>
      <c r="C783" s="74">
        <v>877</v>
      </c>
      <c r="D783" s="4" t="s">
        <v>12</v>
      </c>
      <c r="E783" s="4">
        <v>125.3</v>
      </c>
      <c r="F783" s="4" t="s">
        <v>1515</v>
      </c>
      <c r="G783" s="4" t="s">
        <v>1516</v>
      </c>
    </row>
    <row r="784" spans="1:7" x14ac:dyDescent="0.25">
      <c r="A784" s="4" t="s">
        <v>1607</v>
      </c>
      <c r="B784" s="4" t="s">
        <v>1608</v>
      </c>
      <c r="C784" s="74">
        <v>149</v>
      </c>
      <c r="D784" s="4" t="s">
        <v>12</v>
      </c>
      <c r="E784" s="4">
        <v>37.299999999999997</v>
      </c>
      <c r="F784" s="4" t="s">
        <v>1515</v>
      </c>
      <c r="G784" s="4" t="s">
        <v>1516</v>
      </c>
    </row>
    <row r="785" spans="1:7" x14ac:dyDescent="0.25">
      <c r="A785" s="4" t="s">
        <v>1609</v>
      </c>
      <c r="B785" s="4" t="s">
        <v>1610</v>
      </c>
      <c r="C785" s="74">
        <v>238</v>
      </c>
      <c r="D785" s="4" t="s">
        <v>12</v>
      </c>
      <c r="E785" s="4">
        <v>34</v>
      </c>
      <c r="F785" s="4" t="s">
        <v>1515</v>
      </c>
      <c r="G785" s="4" t="s">
        <v>1516</v>
      </c>
    </row>
    <row r="786" spans="1:7" x14ac:dyDescent="0.25">
      <c r="A786" s="4" t="s">
        <v>1611</v>
      </c>
      <c r="B786" s="4" t="s">
        <v>1612</v>
      </c>
      <c r="C786" s="74">
        <v>479</v>
      </c>
      <c r="D786" s="4" t="s">
        <v>12</v>
      </c>
      <c r="E786" s="4">
        <v>43.5</v>
      </c>
      <c r="F786" s="4" t="s">
        <v>1515</v>
      </c>
      <c r="G786" s="4" t="s">
        <v>1516</v>
      </c>
    </row>
    <row r="787" spans="1:7" x14ac:dyDescent="0.25">
      <c r="A787" s="4" t="s">
        <v>1613</v>
      </c>
      <c r="B787" s="4" t="s">
        <v>1614</v>
      </c>
      <c r="C787" s="74">
        <v>516</v>
      </c>
      <c r="D787" s="4" t="s">
        <v>12</v>
      </c>
      <c r="E787" s="4">
        <v>86</v>
      </c>
      <c r="F787" s="4" t="s">
        <v>1515</v>
      </c>
      <c r="G787" s="4" t="s">
        <v>1516</v>
      </c>
    </row>
    <row r="788" spans="1:7" x14ac:dyDescent="0.25">
      <c r="A788" s="4" t="s">
        <v>1615</v>
      </c>
      <c r="B788" s="4" t="s">
        <v>1616</v>
      </c>
      <c r="C788" s="74">
        <v>182</v>
      </c>
      <c r="D788" s="4" t="s">
        <v>12</v>
      </c>
      <c r="E788" s="4">
        <v>45.5</v>
      </c>
      <c r="F788" s="4" t="s">
        <v>1515</v>
      </c>
      <c r="G788" s="4" t="s">
        <v>1516</v>
      </c>
    </row>
    <row r="789" spans="1:7" x14ac:dyDescent="0.25">
      <c r="A789" s="4" t="s">
        <v>1617</v>
      </c>
      <c r="B789" s="4" t="s">
        <v>1618</v>
      </c>
      <c r="C789" s="74">
        <v>370</v>
      </c>
      <c r="D789" s="4" t="s">
        <v>12</v>
      </c>
      <c r="E789" s="4">
        <v>61.7</v>
      </c>
      <c r="F789" s="4" t="s">
        <v>1515</v>
      </c>
      <c r="G789" s="4" t="s">
        <v>1516</v>
      </c>
    </row>
    <row r="790" spans="1:7" x14ac:dyDescent="0.25">
      <c r="A790" s="4" t="s">
        <v>1619</v>
      </c>
      <c r="B790" s="4" t="s">
        <v>1620</v>
      </c>
      <c r="C790" s="74">
        <v>108</v>
      </c>
      <c r="D790" s="4" t="s">
        <v>12</v>
      </c>
      <c r="E790" s="4">
        <v>36</v>
      </c>
      <c r="F790" s="4" t="s">
        <v>1515</v>
      </c>
      <c r="G790" s="4" t="s">
        <v>1516</v>
      </c>
    </row>
    <row r="791" spans="1:7" x14ac:dyDescent="0.25">
      <c r="A791" s="4" t="s">
        <v>1621</v>
      </c>
      <c r="B791" s="4" t="s">
        <v>1622</v>
      </c>
      <c r="C791" s="74">
        <v>256</v>
      </c>
      <c r="D791" s="4" t="s">
        <v>12</v>
      </c>
      <c r="E791" s="4">
        <v>32</v>
      </c>
      <c r="F791" s="4" t="s">
        <v>1515</v>
      </c>
      <c r="G791" s="4" t="s">
        <v>1516</v>
      </c>
    </row>
    <row r="792" spans="1:7" x14ac:dyDescent="0.25">
      <c r="A792" s="4" t="s">
        <v>1623</v>
      </c>
      <c r="B792" s="4" t="s">
        <v>1624</v>
      </c>
      <c r="C792" s="74">
        <v>423</v>
      </c>
      <c r="D792" s="4" t="s">
        <v>12</v>
      </c>
      <c r="E792" s="4">
        <v>84.6</v>
      </c>
      <c r="F792" s="4" t="s">
        <v>1515</v>
      </c>
      <c r="G792" s="4" t="s">
        <v>1516</v>
      </c>
    </row>
    <row r="793" spans="1:7" x14ac:dyDescent="0.25">
      <c r="A793" s="4" t="s">
        <v>1625</v>
      </c>
      <c r="B793" s="4" t="s">
        <v>1626</v>
      </c>
      <c r="C793" s="74">
        <v>335</v>
      </c>
      <c r="D793" s="4" t="s">
        <v>12</v>
      </c>
      <c r="E793" s="4">
        <v>37.200000000000003</v>
      </c>
      <c r="F793" s="4" t="s">
        <v>1515</v>
      </c>
      <c r="G793" s="4" t="s">
        <v>1516</v>
      </c>
    </row>
    <row r="794" spans="1:7" x14ac:dyDescent="0.25">
      <c r="A794" s="4" t="s">
        <v>1627</v>
      </c>
      <c r="B794" s="4" t="s">
        <v>1628</v>
      </c>
      <c r="C794" s="74">
        <v>1248</v>
      </c>
      <c r="D794" s="4" t="s">
        <v>9</v>
      </c>
      <c r="E794" s="4">
        <v>124.8</v>
      </c>
      <c r="F794" s="4" t="s">
        <v>1515</v>
      </c>
      <c r="G794" s="4" t="s">
        <v>1516</v>
      </c>
    </row>
    <row r="795" spans="1:7" x14ac:dyDescent="0.25">
      <c r="A795" s="4" t="s">
        <v>1629</v>
      </c>
      <c r="B795" s="4" t="s">
        <v>1630</v>
      </c>
      <c r="C795" s="74">
        <v>221</v>
      </c>
      <c r="D795" s="4" t="s">
        <v>12</v>
      </c>
      <c r="E795" s="4">
        <v>73.7</v>
      </c>
      <c r="F795" s="4" t="s">
        <v>1515</v>
      </c>
      <c r="G795" s="4" t="s">
        <v>1516</v>
      </c>
    </row>
    <row r="796" spans="1:7" x14ac:dyDescent="0.25">
      <c r="A796" s="4" t="s">
        <v>1631</v>
      </c>
      <c r="B796" s="4" t="s">
        <v>1632</v>
      </c>
      <c r="C796" s="74">
        <v>217</v>
      </c>
      <c r="D796" s="4" t="s">
        <v>12</v>
      </c>
      <c r="E796" s="4">
        <v>72.3</v>
      </c>
      <c r="F796" s="4" t="s">
        <v>1515</v>
      </c>
      <c r="G796" s="4" t="s">
        <v>1516</v>
      </c>
    </row>
    <row r="797" spans="1:7" x14ac:dyDescent="0.25">
      <c r="A797" s="4" t="s">
        <v>1633</v>
      </c>
      <c r="B797" s="4" t="s">
        <v>1634</v>
      </c>
      <c r="C797" s="74">
        <v>727</v>
      </c>
      <c r="D797" s="4" t="s">
        <v>12</v>
      </c>
      <c r="E797" s="4">
        <v>55.9</v>
      </c>
      <c r="F797" s="4" t="s">
        <v>1515</v>
      </c>
      <c r="G797" s="4" t="s">
        <v>1516</v>
      </c>
    </row>
    <row r="798" spans="1:7" x14ac:dyDescent="0.25">
      <c r="A798" s="4" t="s">
        <v>1635</v>
      </c>
      <c r="B798" s="4" t="s">
        <v>1636</v>
      </c>
      <c r="C798" s="74">
        <v>661</v>
      </c>
      <c r="D798" s="4" t="s">
        <v>12</v>
      </c>
      <c r="E798" s="4">
        <v>38.9</v>
      </c>
      <c r="F798" s="4" t="s">
        <v>1515</v>
      </c>
      <c r="G798" s="4" t="s">
        <v>1516</v>
      </c>
    </row>
    <row r="799" spans="1:7" x14ac:dyDescent="0.25">
      <c r="A799" s="4" t="s">
        <v>1637</v>
      </c>
      <c r="B799" s="4" t="s">
        <v>1638</v>
      </c>
      <c r="C799" s="74">
        <v>511</v>
      </c>
      <c r="D799" s="4" t="s">
        <v>12</v>
      </c>
      <c r="E799" s="4">
        <v>34.1</v>
      </c>
      <c r="F799" s="4" t="s">
        <v>1515</v>
      </c>
      <c r="G799" s="4" t="s">
        <v>1516</v>
      </c>
    </row>
    <row r="800" spans="1:7" x14ac:dyDescent="0.25">
      <c r="A800" s="4" t="s">
        <v>1639</v>
      </c>
      <c r="B800" s="4" t="s">
        <v>1640</v>
      </c>
      <c r="C800" s="74">
        <v>2082</v>
      </c>
      <c r="D800" s="4" t="s">
        <v>9</v>
      </c>
      <c r="E800" s="4">
        <v>347</v>
      </c>
      <c r="F800" s="4" t="s">
        <v>1515</v>
      </c>
      <c r="G800" s="4" t="s">
        <v>1516</v>
      </c>
    </row>
    <row r="801" spans="1:7" x14ac:dyDescent="0.25">
      <c r="A801" s="4" t="s">
        <v>1641</v>
      </c>
      <c r="B801" s="4" t="s">
        <v>1642</v>
      </c>
      <c r="C801" s="74">
        <v>811</v>
      </c>
      <c r="D801" s="4" t="s">
        <v>12</v>
      </c>
      <c r="E801" s="4">
        <v>162.19999999999999</v>
      </c>
      <c r="F801" s="4" t="s">
        <v>1515</v>
      </c>
      <c r="G801" s="4" t="s">
        <v>1516</v>
      </c>
    </row>
    <row r="802" spans="1:7" x14ac:dyDescent="0.25">
      <c r="A802" s="4" t="s">
        <v>1643</v>
      </c>
      <c r="B802" s="4" t="s">
        <v>1644</v>
      </c>
      <c r="C802" s="74">
        <v>201</v>
      </c>
      <c r="D802" s="4" t="s">
        <v>12</v>
      </c>
      <c r="E802" s="4">
        <v>50.3</v>
      </c>
      <c r="F802" s="4" t="s">
        <v>1515</v>
      </c>
      <c r="G802" s="4" t="s">
        <v>1516</v>
      </c>
    </row>
    <row r="803" spans="1:7" x14ac:dyDescent="0.25">
      <c r="A803" s="4" t="s">
        <v>1645</v>
      </c>
      <c r="B803" s="4" t="s">
        <v>1646</v>
      </c>
      <c r="C803" s="74">
        <v>258</v>
      </c>
      <c r="D803" s="4" t="s">
        <v>12</v>
      </c>
      <c r="E803" s="4">
        <v>36.9</v>
      </c>
      <c r="F803" s="4" t="s">
        <v>1515</v>
      </c>
      <c r="G803" s="4" t="s">
        <v>1516</v>
      </c>
    </row>
    <row r="804" spans="1:7" x14ac:dyDescent="0.25">
      <c r="A804" s="4" t="s">
        <v>1647</v>
      </c>
      <c r="B804" s="4" t="s">
        <v>1648</v>
      </c>
      <c r="C804" s="74">
        <v>807</v>
      </c>
      <c r="D804" s="4" t="s">
        <v>12</v>
      </c>
      <c r="E804" s="4">
        <v>73.400000000000006</v>
      </c>
      <c r="F804" s="4" t="s">
        <v>1515</v>
      </c>
      <c r="G804" s="4" t="s">
        <v>1516</v>
      </c>
    </row>
    <row r="805" spans="1:7" x14ac:dyDescent="0.25">
      <c r="A805" s="4" t="s">
        <v>1649</v>
      </c>
      <c r="B805" s="4" t="s">
        <v>1650</v>
      </c>
      <c r="C805" s="74">
        <v>611</v>
      </c>
      <c r="D805" s="4" t="s">
        <v>12</v>
      </c>
      <c r="E805" s="4">
        <v>38.200000000000003</v>
      </c>
      <c r="F805" s="4" t="s">
        <v>1515</v>
      </c>
      <c r="G805" s="4" t="s">
        <v>1516</v>
      </c>
    </row>
    <row r="806" spans="1:7" x14ac:dyDescent="0.25">
      <c r="A806" s="4" t="s">
        <v>1651</v>
      </c>
      <c r="B806" s="4" t="s">
        <v>1652</v>
      </c>
      <c r="C806" s="74">
        <v>39</v>
      </c>
      <c r="D806" s="4" t="s">
        <v>12</v>
      </c>
      <c r="E806" s="4">
        <v>19.5</v>
      </c>
      <c r="F806" s="4" t="s">
        <v>1515</v>
      </c>
      <c r="G806" s="4" t="s">
        <v>1516</v>
      </c>
    </row>
    <row r="807" spans="1:7" x14ac:dyDescent="0.25">
      <c r="A807" s="4" t="s">
        <v>1653</v>
      </c>
      <c r="B807" s="4" t="s">
        <v>1654</v>
      </c>
      <c r="C807" s="74">
        <v>552</v>
      </c>
      <c r="D807" s="4" t="s">
        <v>12</v>
      </c>
      <c r="E807" s="4">
        <v>138</v>
      </c>
      <c r="F807" s="4" t="s">
        <v>1515</v>
      </c>
      <c r="G807" s="4" t="s">
        <v>1516</v>
      </c>
    </row>
    <row r="808" spans="1:7" x14ac:dyDescent="0.25">
      <c r="A808" s="4" t="s">
        <v>1655</v>
      </c>
      <c r="B808" s="4" t="s">
        <v>1656</v>
      </c>
      <c r="C808" s="74">
        <v>211</v>
      </c>
      <c r="D808" s="4" t="s">
        <v>12</v>
      </c>
      <c r="E808" s="4">
        <v>30.1</v>
      </c>
      <c r="F808" s="4" t="s">
        <v>1515</v>
      </c>
      <c r="G808" s="4" t="s">
        <v>1516</v>
      </c>
    </row>
    <row r="809" spans="1:7" x14ac:dyDescent="0.25">
      <c r="A809" s="4" t="s">
        <v>1657</v>
      </c>
      <c r="B809" s="4" t="s">
        <v>1658</v>
      </c>
      <c r="C809" s="74">
        <v>364</v>
      </c>
      <c r="D809" s="4" t="s">
        <v>12</v>
      </c>
      <c r="E809" s="4">
        <v>40.4</v>
      </c>
      <c r="F809" s="4" t="s">
        <v>1515</v>
      </c>
      <c r="G809" s="4" t="s">
        <v>1516</v>
      </c>
    </row>
    <row r="810" spans="1:7" x14ac:dyDescent="0.25">
      <c r="A810" s="4" t="s">
        <v>1659</v>
      </c>
      <c r="B810" s="4" t="s">
        <v>1660</v>
      </c>
      <c r="C810" s="74">
        <v>156</v>
      </c>
      <c r="D810" s="4" t="s">
        <v>12</v>
      </c>
      <c r="E810" s="4">
        <v>31.2</v>
      </c>
      <c r="F810" s="4" t="s">
        <v>1515</v>
      </c>
      <c r="G810" s="4" t="s">
        <v>1516</v>
      </c>
    </row>
    <row r="811" spans="1:7" x14ac:dyDescent="0.25">
      <c r="A811" s="4" t="s">
        <v>1661</v>
      </c>
      <c r="B811" s="4" t="s">
        <v>1662</v>
      </c>
      <c r="C811" s="74">
        <v>253</v>
      </c>
      <c r="D811" s="4" t="s">
        <v>12</v>
      </c>
      <c r="E811" s="4">
        <v>36.1</v>
      </c>
      <c r="F811" s="4" t="s">
        <v>1515</v>
      </c>
      <c r="G811" s="4" t="s">
        <v>1516</v>
      </c>
    </row>
    <row r="812" spans="1:7" x14ac:dyDescent="0.25">
      <c r="A812" s="4" t="s">
        <v>1663</v>
      </c>
      <c r="B812" s="4" t="s">
        <v>1664</v>
      </c>
      <c r="C812" s="74">
        <v>735</v>
      </c>
      <c r="D812" s="4" t="s">
        <v>12</v>
      </c>
      <c r="E812" s="4">
        <v>73.5</v>
      </c>
      <c r="F812" s="4" t="s">
        <v>1515</v>
      </c>
      <c r="G812" s="4" t="s">
        <v>1516</v>
      </c>
    </row>
    <row r="813" spans="1:7" x14ac:dyDescent="0.25">
      <c r="A813" s="4" t="s">
        <v>1665</v>
      </c>
      <c r="B813" s="4" t="s">
        <v>1666</v>
      </c>
      <c r="C813" s="74">
        <v>3147</v>
      </c>
      <c r="D813" s="4" t="s">
        <v>9</v>
      </c>
      <c r="E813" s="4">
        <v>209.8</v>
      </c>
      <c r="F813" s="4" t="s">
        <v>1515</v>
      </c>
      <c r="G813" s="4" t="s">
        <v>1516</v>
      </c>
    </row>
    <row r="814" spans="1:7" x14ac:dyDescent="0.25">
      <c r="A814" s="4" t="s">
        <v>1667</v>
      </c>
      <c r="B814" s="4" t="s">
        <v>1668</v>
      </c>
      <c r="C814" s="74">
        <v>1586</v>
      </c>
      <c r="D814" s="4" t="s">
        <v>9</v>
      </c>
      <c r="E814" s="4">
        <v>79.3</v>
      </c>
      <c r="F814" s="4" t="s">
        <v>1515</v>
      </c>
      <c r="G814" s="4" t="s">
        <v>1516</v>
      </c>
    </row>
    <row r="815" spans="1:7" x14ac:dyDescent="0.25">
      <c r="A815" s="4" t="s">
        <v>1669</v>
      </c>
      <c r="B815" s="4" t="s">
        <v>1670</v>
      </c>
      <c r="C815" s="74">
        <v>1584</v>
      </c>
      <c r="D815" s="4" t="s">
        <v>9</v>
      </c>
      <c r="E815" s="4">
        <v>99</v>
      </c>
      <c r="F815" s="4" t="s">
        <v>1515</v>
      </c>
      <c r="G815" s="4" t="s">
        <v>1516</v>
      </c>
    </row>
    <row r="816" spans="1:7" x14ac:dyDescent="0.25">
      <c r="A816" s="4" t="s">
        <v>1671</v>
      </c>
      <c r="B816" s="4" t="s">
        <v>1672</v>
      </c>
      <c r="C816" s="74">
        <v>286</v>
      </c>
      <c r="D816" s="4" t="s">
        <v>12</v>
      </c>
      <c r="E816" s="4">
        <v>57.2</v>
      </c>
      <c r="F816" s="4" t="s">
        <v>1515</v>
      </c>
      <c r="G816" s="4" t="s">
        <v>1516</v>
      </c>
    </row>
    <row r="817" spans="1:7" x14ac:dyDescent="0.25">
      <c r="A817" s="4" t="s">
        <v>1673</v>
      </c>
      <c r="B817" s="4" t="s">
        <v>1674</v>
      </c>
      <c r="C817" s="74">
        <v>1155</v>
      </c>
      <c r="D817" s="4" t="s">
        <v>9</v>
      </c>
      <c r="E817" s="4">
        <v>67.900000000000006</v>
      </c>
      <c r="F817" s="4" t="s">
        <v>1515</v>
      </c>
      <c r="G817" s="4" t="s">
        <v>1516</v>
      </c>
    </row>
    <row r="818" spans="1:7" x14ac:dyDescent="0.25">
      <c r="A818" s="4" t="s">
        <v>1675</v>
      </c>
      <c r="B818" s="4" t="s">
        <v>1676</v>
      </c>
      <c r="C818" s="74">
        <v>386</v>
      </c>
      <c r="D818" s="4" t="s">
        <v>12</v>
      </c>
      <c r="E818" s="4">
        <v>32.200000000000003</v>
      </c>
      <c r="F818" s="4" t="s">
        <v>1515</v>
      </c>
      <c r="G818" s="4" t="s">
        <v>1516</v>
      </c>
    </row>
    <row r="819" spans="1:7" x14ac:dyDescent="0.25">
      <c r="A819" s="4" t="s">
        <v>1677</v>
      </c>
      <c r="B819" s="4" t="s">
        <v>1678</v>
      </c>
      <c r="C819" s="74">
        <v>39</v>
      </c>
      <c r="D819" s="4" t="s">
        <v>12</v>
      </c>
      <c r="E819" s="4">
        <v>19.5</v>
      </c>
      <c r="F819" s="4" t="s">
        <v>1515</v>
      </c>
      <c r="G819" s="4" t="s">
        <v>1516</v>
      </c>
    </row>
    <row r="820" spans="1:7" x14ac:dyDescent="0.25">
      <c r="A820" s="4" t="s">
        <v>1679</v>
      </c>
      <c r="B820" s="4" t="s">
        <v>1680</v>
      </c>
      <c r="C820" s="74">
        <v>1092</v>
      </c>
      <c r="D820" s="4" t="s">
        <v>9</v>
      </c>
      <c r="E820" s="4">
        <v>99.3</v>
      </c>
      <c r="F820" s="4" t="s">
        <v>1515</v>
      </c>
      <c r="G820" s="4" t="s">
        <v>1516</v>
      </c>
    </row>
    <row r="821" spans="1:7" x14ac:dyDescent="0.25">
      <c r="A821" s="4" t="s">
        <v>1681</v>
      </c>
      <c r="B821" s="4" t="s">
        <v>1682</v>
      </c>
      <c r="C821" s="74">
        <v>628</v>
      </c>
      <c r="D821" s="4" t="s">
        <v>12</v>
      </c>
      <c r="E821" s="4">
        <v>62.8</v>
      </c>
      <c r="F821" s="4" t="s">
        <v>1515</v>
      </c>
      <c r="G821" s="4" t="s">
        <v>1516</v>
      </c>
    </row>
    <row r="822" spans="1:7" x14ac:dyDescent="0.25">
      <c r="A822" s="4" t="s">
        <v>1683</v>
      </c>
      <c r="B822" s="4" t="s">
        <v>1684</v>
      </c>
      <c r="C822" s="74">
        <v>250</v>
      </c>
      <c r="D822" s="4" t="s">
        <v>12</v>
      </c>
      <c r="E822" s="4">
        <v>41.7</v>
      </c>
      <c r="F822" s="4" t="s">
        <v>1515</v>
      </c>
      <c r="G822" s="4" t="s">
        <v>1516</v>
      </c>
    </row>
    <row r="823" spans="1:7" x14ac:dyDescent="0.25">
      <c r="A823" s="4" t="s">
        <v>1685</v>
      </c>
      <c r="B823" s="4" t="s">
        <v>1686</v>
      </c>
      <c r="C823" s="74">
        <v>435</v>
      </c>
      <c r="D823" s="4" t="s">
        <v>12</v>
      </c>
      <c r="E823" s="4">
        <v>108.8</v>
      </c>
      <c r="F823" s="4" t="s">
        <v>1515</v>
      </c>
      <c r="G823" s="4" t="s">
        <v>1516</v>
      </c>
    </row>
    <row r="824" spans="1:7" x14ac:dyDescent="0.25">
      <c r="A824" s="4" t="s">
        <v>1687</v>
      </c>
      <c r="B824" s="4" t="s">
        <v>1688</v>
      </c>
      <c r="C824" s="74">
        <v>215</v>
      </c>
      <c r="D824" s="4" t="s">
        <v>12</v>
      </c>
      <c r="E824" s="4">
        <v>43</v>
      </c>
      <c r="F824" s="4" t="s">
        <v>1515</v>
      </c>
      <c r="G824" s="4" t="s">
        <v>1516</v>
      </c>
    </row>
    <row r="825" spans="1:7" x14ac:dyDescent="0.25">
      <c r="A825" s="4" t="s">
        <v>1689</v>
      </c>
      <c r="B825" s="4" t="s">
        <v>1690</v>
      </c>
      <c r="C825" s="74">
        <v>189</v>
      </c>
      <c r="D825" s="4" t="s">
        <v>12</v>
      </c>
      <c r="E825" s="4">
        <v>31.5</v>
      </c>
      <c r="F825" s="4" t="s">
        <v>1515</v>
      </c>
      <c r="G825" s="4" t="s">
        <v>1516</v>
      </c>
    </row>
    <row r="826" spans="1:7" x14ac:dyDescent="0.25">
      <c r="A826" s="4" t="s">
        <v>1691</v>
      </c>
      <c r="B826" s="4" t="s">
        <v>1692</v>
      </c>
      <c r="C826" s="74">
        <v>485</v>
      </c>
      <c r="D826" s="4" t="s">
        <v>12</v>
      </c>
      <c r="E826" s="4">
        <v>60.6</v>
      </c>
      <c r="F826" s="4" t="s">
        <v>1515</v>
      </c>
      <c r="G826" s="4" t="s">
        <v>1516</v>
      </c>
    </row>
    <row r="827" spans="1:7" x14ac:dyDescent="0.25">
      <c r="A827" s="4" t="s">
        <v>1693</v>
      </c>
      <c r="B827" s="4" t="s">
        <v>1694</v>
      </c>
      <c r="C827" s="74">
        <v>322</v>
      </c>
      <c r="D827" s="4" t="s">
        <v>12</v>
      </c>
      <c r="E827" s="4">
        <v>64.400000000000006</v>
      </c>
      <c r="F827" s="4" t="s">
        <v>1515</v>
      </c>
      <c r="G827" s="4" t="s">
        <v>1516</v>
      </c>
    </row>
    <row r="828" spans="1:7" x14ac:dyDescent="0.25">
      <c r="A828" s="4" t="s">
        <v>1695</v>
      </c>
      <c r="B828" s="4" t="s">
        <v>1696</v>
      </c>
      <c r="C828" s="74">
        <v>280</v>
      </c>
      <c r="D828" s="4" t="s">
        <v>12</v>
      </c>
      <c r="E828" s="4">
        <v>70</v>
      </c>
      <c r="F828" s="4" t="s">
        <v>1515</v>
      </c>
      <c r="G828" s="4" t="s">
        <v>1516</v>
      </c>
    </row>
    <row r="829" spans="1:7" x14ac:dyDescent="0.25">
      <c r="A829" s="4" t="s">
        <v>1697</v>
      </c>
      <c r="B829" s="4" t="s">
        <v>1698</v>
      </c>
      <c r="C829" s="74">
        <v>418</v>
      </c>
      <c r="D829" s="4" t="s">
        <v>12</v>
      </c>
      <c r="E829" s="4">
        <v>29.9</v>
      </c>
      <c r="F829" s="4" t="s">
        <v>1515</v>
      </c>
      <c r="G829" s="4" t="s">
        <v>1516</v>
      </c>
    </row>
    <row r="830" spans="1:7" x14ac:dyDescent="0.25">
      <c r="A830" s="4" t="s">
        <v>1699</v>
      </c>
      <c r="B830" s="4" t="s">
        <v>1700</v>
      </c>
      <c r="C830" s="74">
        <v>747</v>
      </c>
      <c r="D830" s="4" t="s">
        <v>12</v>
      </c>
      <c r="E830" s="4">
        <v>53.4</v>
      </c>
      <c r="F830" s="4" t="s">
        <v>1515</v>
      </c>
      <c r="G830" s="4" t="s">
        <v>1516</v>
      </c>
    </row>
    <row r="831" spans="1:7" x14ac:dyDescent="0.25">
      <c r="A831" s="4" t="s">
        <v>1701</v>
      </c>
      <c r="B831" s="4" t="s">
        <v>1702</v>
      </c>
      <c r="C831" s="74">
        <v>592</v>
      </c>
      <c r="D831" s="4" t="s">
        <v>12</v>
      </c>
      <c r="E831" s="4">
        <v>28.2</v>
      </c>
      <c r="F831" s="4" t="s">
        <v>1515</v>
      </c>
      <c r="G831" s="4" t="s">
        <v>1516</v>
      </c>
    </row>
    <row r="832" spans="1:7" x14ac:dyDescent="0.25">
      <c r="A832" s="4" t="s">
        <v>1703</v>
      </c>
      <c r="B832" s="4" t="s">
        <v>1704</v>
      </c>
      <c r="C832" s="74">
        <v>348</v>
      </c>
      <c r="D832" s="4" t="s">
        <v>12</v>
      </c>
      <c r="E832" s="4">
        <v>87</v>
      </c>
      <c r="F832" s="4" t="s">
        <v>1515</v>
      </c>
      <c r="G832" s="4" t="s">
        <v>1516</v>
      </c>
    </row>
    <row r="833" spans="1:7" x14ac:dyDescent="0.25">
      <c r="A833" s="4" t="s">
        <v>1705</v>
      </c>
      <c r="B833" s="4" t="s">
        <v>1320</v>
      </c>
      <c r="C833" s="74">
        <v>792</v>
      </c>
      <c r="D833" s="4" t="s">
        <v>12</v>
      </c>
      <c r="E833" s="4">
        <v>79.2</v>
      </c>
      <c r="F833" s="4" t="s">
        <v>1515</v>
      </c>
      <c r="G833" s="4" t="s">
        <v>1516</v>
      </c>
    </row>
    <row r="834" spans="1:7" x14ac:dyDescent="0.25">
      <c r="A834" s="4" t="s">
        <v>1706</v>
      </c>
      <c r="B834" s="4" t="s">
        <v>1707</v>
      </c>
      <c r="C834" s="74">
        <v>517</v>
      </c>
      <c r="D834" s="4" t="s">
        <v>12</v>
      </c>
      <c r="E834" s="4">
        <v>47</v>
      </c>
      <c r="F834" s="4" t="s">
        <v>1515</v>
      </c>
      <c r="G834" s="4" t="s">
        <v>1516</v>
      </c>
    </row>
    <row r="835" spans="1:7" x14ac:dyDescent="0.25">
      <c r="A835" s="4" t="s">
        <v>1708</v>
      </c>
      <c r="B835" s="4" t="s">
        <v>1709</v>
      </c>
      <c r="C835" s="74">
        <v>342</v>
      </c>
      <c r="D835" s="4" t="s">
        <v>12</v>
      </c>
      <c r="E835" s="4">
        <v>26.3</v>
      </c>
      <c r="F835" s="4" t="s">
        <v>1515</v>
      </c>
      <c r="G835" s="4" t="s">
        <v>1516</v>
      </c>
    </row>
    <row r="836" spans="1:7" x14ac:dyDescent="0.25">
      <c r="A836" s="4" t="s">
        <v>1710</v>
      </c>
      <c r="B836" s="4" t="s">
        <v>1711</v>
      </c>
      <c r="C836" s="74">
        <v>134</v>
      </c>
      <c r="D836" s="4" t="s">
        <v>12</v>
      </c>
      <c r="E836" s="4">
        <v>33.5</v>
      </c>
      <c r="F836" s="4" t="s">
        <v>1515</v>
      </c>
      <c r="G836" s="4" t="s">
        <v>1516</v>
      </c>
    </row>
    <row r="837" spans="1:7" x14ac:dyDescent="0.25">
      <c r="A837" s="4" t="s">
        <v>1712</v>
      </c>
      <c r="B837" s="4" t="s">
        <v>1713</v>
      </c>
      <c r="C837" s="74">
        <v>491</v>
      </c>
      <c r="D837" s="4" t="s">
        <v>12</v>
      </c>
      <c r="E837" s="4">
        <v>163.69999999999999</v>
      </c>
      <c r="F837" s="4" t="s">
        <v>1515</v>
      </c>
      <c r="G837" s="4" t="s">
        <v>1516</v>
      </c>
    </row>
    <row r="838" spans="1:7" x14ac:dyDescent="0.25">
      <c r="A838" s="4" t="s">
        <v>1714</v>
      </c>
      <c r="B838" s="4" t="s">
        <v>1715</v>
      </c>
      <c r="C838" s="74">
        <v>263</v>
      </c>
      <c r="D838" s="4" t="s">
        <v>12</v>
      </c>
      <c r="E838" s="4">
        <v>37.6</v>
      </c>
      <c r="F838" s="4" t="s">
        <v>1515</v>
      </c>
      <c r="G838" s="4" t="s">
        <v>1516</v>
      </c>
    </row>
    <row r="839" spans="1:7" x14ac:dyDescent="0.25">
      <c r="A839" s="4" t="s">
        <v>1716</v>
      </c>
      <c r="B839" s="4" t="s">
        <v>1717</v>
      </c>
      <c r="C839" s="74">
        <v>132</v>
      </c>
      <c r="D839" s="4" t="s">
        <v>12</v>
      </c>
      <c r="E839" s="4">
        <v>26.4</v>
      </c>
      <c r="F839" s="4" t="s">
        <v>1515</v>
      </c>
      <c r="G839" s="4" t="s">
        <v>1516</v>
      </c>
    </row>
    <row r="840" spans="1:7" x14ac:dyDescent="0.25">
      <c r="A840" s="4" t="s">
        <v>1718</v>
      </c>
      <c r="B840" s="4" t="s">
        <v>1719</v>
      </c>
      <c r="C840" s="74">
        <v>1795</v>
      </c>
      <c r="D840" s="4" t="s">
        <v>9</v>
      </c>
      <c r="E840" s="4">
        <v>224.4</v>
      </c>
      <c r="F840" s="4" t="s">
        <v>1515</v>
      </c>
      <c r="G840" s="4" t="s">
        <v>1516</v>
      </c>
    </row>
    <row r="841" spans="1:7" x14ac:dyDescent="0.25">
      <c r="A841" s="4" t="s">
        <v>1720</v>
      </c>
      <c r="B841" s="4" t="s">
        <v>1721</v>
      </c>
      <c r="C841" s="74">
        <v>2199</v>
      </c>
      <c r="D841" s="4" t="s">
        <v>9</v>
      </c>
      <c r="E841" s="4">
        <v>64.7</v>
      </c>
      <c r="F841" s="4" t="s">
        <v>1515</v>
      </c>
      <c r="G841" s="4" t="s">
        <v>1516</v>
      </c>
    </row>
    <row r="842" spans="1:7" x14ac:dyDescent="0.25">
      <c r="A842" s="4" t="s">
        <v>1722</v>
      </c>
      <c r="B842" s="4" t="s">
        <v>1723</v>
      </c>
      <c r="C842" s="74">
        <v>1828</v>
      </c>
      <c r="D842" s="4" t="s">
        <v>9</v>
      </c>
      <c r="E842" s="4">
        <v>304.7</v>
      </c>
      <c r="F842" s="4" t="s">
        <v>1515</v>
      </c>
      <c r="G842" s="4" t="s">
        <v>1516</v>
      </c>
    </row>
    <row r="843" spans="1:7" x14ac:dyDescent="0.25">
      <c r="A843" s="4" t="s">
        <v>1724</v>
      </c>
      <c r="B843" s="4" t="s">
        <v>1725</v>
      </c>
      <c r="C843" s="74">
        <v>910</v>
      </c>
      <c r="D843" s="4" t="s">
        <v>12</v>
      </c>
      <c r="E843" s="4">
        <v>43.3</v>
      </c>
      <c r="F843" s="4" t="s">
        <v>1515</v>
      </c>
      <c r="G843" s="4" t="s">
        <v>1516</v>
      </c>
    </row>
    <row r="844" spans="1:7" x14ac:dyDescent="0.25">
      <c r="A844" s="4" t="s">
        <v>1726</v>
      </c>
      <c r="B844" s="4" t="s">
        <v>1727</v>
      </c>
      <c r="C844" s="74">
        <v>212</v>
      </c>
      <c r="D844" s="4" t="s">
        <v>12</v>
      </c>
      <c r="E844" s="4">
        <v>30.3</v>
      </c>
      <c r="F844" s="4" t="s">
        <v>1515</v>
      </c>
      <c r="G844" s="4" t="s">
        <v>1516</v>
      </c>
    </row>
    <row r="845" spans="1:7" x14ac:dyDescent="0.25">
      <c r="A845" s="4" t="s">
        <v>1728</v>
      </c>
      <c r="B845" s="4" t="s">
        <v>1729</v>
      </c>
      <c r="C845" s="74">
        <v>662</v>
      </c>
      <c r="D845" s="4" t="s">
        <v>12</v>
      </c>
      <c r="E845" s="4">
        <v>82.8</v>
      </c>
      <c r="F845" s="4" t="s">
        <v>1515</v>
      </c>
      <c r="G845" s="4" t="s">
        <v>1516</v>
      </c>
    </row>
    <row r="846" spans="1:7" x14ac:dyDescent="0.25">
      <c r="A846" s="4" t="s">
        <v>1730</v>
      </c>
      <c r="B846" s="4" t="s">
        <v>1731</v>
      </c>
      <c r="C846" s="74">
        <v>1073</v>
      </c>
      <c r="D846" s="4" t="s">
        <v>9</v>
      </c>
      <c r="E846" s="4">
        <v>178.8</v>
      </c>
      <c r="F846" s="4" t="s">
        <v>1515</v>
      </c>
      <c r="G846" s="4" t="s">
        <v>1516</v>
      </c>
    </row>
    <row r="847" spans="1:7" x14ac:dyDescent="0.25">
      <c r="A847" s="4" t="s">
        <v>1732</v>
      </c>
      <c r="B847" s="4" t="s">
        <v>1733</v>
      </c>
      <c r="C847" s="74">
        <v>320</v>
      </c>
      <c r="D847" s="4" t="s">
        <v>12</v>
      </c>
      <c r="E847" s="4">
        <v>32</v>
      </c>
      <c r="F847" s="4" t="s">
        <v>1515</v>
      </c>
      <c r="G847" s="4" t="s">
        <v>1516</v>
      </c>
    </row>
    <row r="848" spans="1:7" x14ac:dyDescent="0.25">
      <c r="A848" s="4" t="s">
        <v>1734</v>
      </c>
      <c r="B848" s="4" t="s">
        <v>1735</v>
      </c>
      <c r="C848" s="74">
        <v>98</v>
      </c>
      <c r="D848" s="4" t="s">
        <v>12</v>
      </c>
      <c r="E848" s="4">
        <v>49</v>
      </c>
      <c r="F848" s="4" t="s">
        <v>1515</v>
      </c>
      <c r="G848" s="4" t="s">
        <v>1516</v>
      </c>
    </row>
    <row r="849" spans="1:7" x14ac:dyDescent="0.25">
      <c r="A849" s="4" t="s">
        <v>1736</v>
      </c>
      <c r="B849" s="4" t="s">
        <v>1737</v>
      </c>
      <c r="C849" s="74">
        <v>1319</v>
      </c>
      <c r="D849" s="4" t="s">
        <v>9</v>
      </c>
      <c r="E849" s="4">
        <v>119.9</v>
      </c>
      <c r="F849" s="4" t="s">
        <v>1515</v>
      </c>
      <c r="G849" s="4" t="s">
        <v>1516</v>
      </c>
    </row>
    <row r="850" spans="1:7" x14ac:dyDescent="0.25">
      <c r="A850" s="4" t="s">
        <v>1738</v>
      </c>
      <c r="B850" s="4" t="s">
        <v>1739</v>
      </c>
      <c r="C850" s="74">
        <v>485</v>
      </c>
      <c r="D850" s="4" t="s">
        <v>12</v>
      </c>
      <c r="E850" s="4">
        <v>80.8</v>
      </c>
      <c r="F850" s="4" t="s">
        <v>1515</v>
      </c>
      <c r="G850" s="4" t="s">
        <v>1516</v>
      </c>
    </row>
    <row r="851" spans="1:7" x14ac:dyDescent="0.25">
      <c r="A851" s="4" t="s">
        <v>1740</v>
      </c>
      <c r="B851" s="4" t="s">
        <v>1741</v>
      </c>
      <c r="C851" s="74">
        <v>1199</v>
      </c>
      <c r="D851" s="4" t="s">
        <v>9</v>
      </c>
      <c r="E851" s="4">
        <v>79.900000000000006</v>
      </c>
      <c r="F851" s="4" t="s">
        <v>1515</v>
      </c>
      <c r="G851" s="4" t="s">
        <v>1516</v>
      </c>
    </row>
    <row r="852" spans="1:7" x14ac:dyDescent="0.25">
      <c r="A852" s="4" t="s">
        <v>1742</v>
      </c>
      <c r="B852" s="4" t="s">
        <v>1743</v>
      </c>
      <c r="C852" s="74">
        <v>26</v>
      </c>
      <c r="D852" s="4" t="s">
        <v>12</v>
      </c>
      <c r="E852" s="4">
        <v>13</v>
      </c>
      <c r="F852" s="4" t="s">
        <v>1515</v>
      </c>
      <c r="G852" s="4" t="s">
        <v>1516</v>
      </c>
    </row>
    <row r="853" spans="1:7" x14ac:dyDescent="0.25">
      <c r="A853" s="4" t="s">
        <v>1744</v>
      </c>
      <c r="B853" s="4" t="s">
        <v>1745</v>
      </c>
      <c r="C853" s="74">
        <v>652</v>
      </c>
      <c r="D853" s="4" t="s">
        <v>12</v>
      </c>
      <c r="E853" s="4">
        <v>36.200000000000003</v>
      </c>
      <c r="F853" s="4" t="s">
        <v>1515</v>
      </c>
      <c r="G853" s="4" t="s">
        <v>1516</v>
      </c>
    </row>
    <row r="854" spans="1:7" x14ac:dyDescent="0.25">
      <c r="A854" s="4" t="s">
        <v>1746</v>
      </c>
      <c r="B854" s="4" t="s">
        <v>1747</v>
      </c>
      <c r="C854" s="74">
        <v>595</v>
      </c>
      <c r="D854" s="4" t="s">
        <v>12</v>
      </c>
      <c r="E854" s="4">
        <v>28.3</v>
      </c>
      <c r="F854" s="4" t="s">
        <v>1515</v>
      </c>
      <c r="G854" s="4" t="s">
        <v>1516</v>
      </c>
    </row>
    <row r="855" spans="1:7" x14ac:dyDescent="0.25">
      <c r="A855" s="4" t="s">
        <v>1748</v>
      </c>
      <c r="B855" s="4" t="s">
        <v>1749</v>
      </c>
      <c r="C855" s="74">
        <v>1027</v>
      </c>
      <c r="D855" s="4" t="s">
        <v>9</v>
      </c>
      <c r="E855" s="4">
        <v>79</v>
      </c>
      <c r="F855" s="4" t="s">
        <v>1515</v>
      </c>
      <c r="G855" s="4" t="s">
        <v>1516</v>
      </c>
    </row>
    <row r="856" spans="1:7" x14ac:dyDescent="0.25">
      <c r="A856" s="4" t="s">
        <v>1750</v>
      </c>
      <c r="B856" s="4" t="s">
        <v>1751</v>
      </c>
      <c r="C856" s="74">
        <v>311</v>
      </c>
      <c r="D856" s="4" t="s">
        <v>12</v>
      </c>
      <c r="E856" s="4">
        <v>38.9</v>
      </c>
      <c r="F856" s="4" t="s">
        <v>1515</v>
      </c>
      <c r="G856" s="4" t="s">
        <v>1516</v>
      </c>
    </row>
    <row r="857" spans="1:7" x14ac:dyDescent="0.25">
      <c r="A857" s="4" t="s">
        <v>1752</v>
      </c>
      <c r="B857" s="4" t="s">
        <v>1753</v>
      </c>
      <c r="C857" s="74">
        <v>282</v>
      </c>
      <c r="D857" s="4" t="s">
        <v>12</v>
      </c>
      <c r="E857" s="4">
        <v>47</v>
      </c>
      <c r="F857" s="4" t="s">
        <v>1515</v>
      </c>
      <c r="G857" s="4" t="s">
        <v>1516</v>
      </c>
    </row>
    <row r="858" spans="1:7" x14ac:dyDescent="0.25">
      <c r="A858" s="4" t="s">
        <v>1754</v>
      </c>
      <c r="B858" s="4" t="s">
        <v>1755</v>
      </c>
      <c r="C858" s="74">
        <v>1447</v>
      </c>
      <c r="D858" s="4" t="s">
        <v>9</v>
      </c>
      <c r="E858" s="4">
        <v>120.6</v>
      </c>
      <c r="F858" s="4" t="s">
        <v>1515</v>
      </c>
      <c r="G858" s="4" t="s">
        <v>1516</v>
      </c>
    </row>
    <row r="859" spans="1:7" x14ac:dyDescent="0.25">
      <c r="A859" s="4" t="s">
        <v>1756</v>
      </c>
      <c r="B859" s="4" t="s">
        <v>1757</v>
      </c>
      <c r="C859" s="74">
        <v>727</v>
      </c>
      <c r="D859" s="4" t="s">
        <v>12</v>
      </c>
      <c r="E859" s="4">
        <v>55.9</v>
      </c>
      <c r="F859" s="4" t="s">
        <v>1515</v>
      </c>
      <c r="G859" s="4" t="s">
        <v>1516</v>
      </c>
    </row>
    <row r="860" spans="1:7" x14ac:dyDescent="0.25">
      <c r="A860" s="4" t="s">
        <v>1758</v>
      </c>
      <c r="B860" s="4" t="s">
        <v>1759</v>
      </c>
      <c r="C860" s="74">
        <v>204</v>
      </c>
      <c r="D860" s="4" t="s">
        <v>12</v>
      </c>
      <c r="E860" s="4">
        <v>40.799999999999997</v>
      </c>
      <c r="F860" s="4" t="s">
        <v>1515</v>
      </c>
      <c r="G860" s="4" t="s">
        <v>1516</v>
      </c>
    </row>
    <row r="861" spans="1:7" x14ac:dyDescent="0.25">
      <c r="A861" s="4" t="s">
        <v>1760</v>
      </c>
      <c r="B861" s="4" t="s">
        <v>1761</v>
      </c>
      <c r="C861" s="74">
        <v>407</v>
      </c>
      <c r="D861" s="4" t="s">
        <v>12</v>
      </c>
      <c r="E861" s="4">
        <v>67.8</v>
      </c>
      <c r="F861" s="4" t="s">
        <v>1515</v>
      </c>
      <c r="G861" s="4" t="s">
        <v>1516</v>
      </c>
    </row>
    <row r="862" spans="1:7" x14ac:dyDescent="0.25">
      <c r="A862" s="4" t="s">
        <v>1762</v>
      </c>
      <c r="B862" s="4" t="s">
        <v>1763</v>
      </c>
      <c r="C862" s="74">
        <v>6745</v>
      </c>
      <c r="D862" s="4" t="s">
        <v>9</v>
      </c>
      <c r="E862" s="4">
        <v>421.6</v>
      </c>
      <c r="F862" s="4" t="s">
        <v>1515</v>
      </c>
      <c r="G862" s="4" t="s">
        <v>1516</v>
      </c>
    </row>
    <row r="863" spans="1:7" x14ac:dyDescent="0.25">
      <c r="A863" s="4" t="s">
        <v>1764</v>
      </c>
      <c r="B863" s="4" t="s">
        <v>1765</v>
      </c>
      <c r="C863" s="74">
        <v>268</v>
      </c>
      <c r="D863" s="4" t="s">
        <v>12</v>
      </c>
      <c r="E863" s="4">
        <v>67</v>
      </c>
      <c r="F863" s="4" t="s">
        <v>1515</v>
      </c>
      <c r="G863" s="4" t="s">
        <v>1516</v>
      </c>
    </row>
    <row r="864" spans="1:7" x14ac:dyDescent="0.25">
      <c r="A864" s="4" t="s">
        <v>1766</v>
      </c>
      <c r="B864" s="4" t="s">
        <v>1767</v>
      </c>
      <c r="C864" s="74">
        <v>316</v>
      </c>
      <c r="D864" s="4" t="s">
        <v>12</v>
      </c>
      <c r="E864" s="4">
        <v>24.3</v>
      </c>
      <c r="F864" s="4" t="s">
        <v>1515</v>
      </c>
      <c r="G864" s="4" t="s">
        <v>1516</v>
      </c>
    </row>
    <row r="865" spans="1:7" x14ac:dyDescent="0.25">
      <c r="A865" s="4" t="s">
        <v>1768</v>
      </c>
      <c r="B865" s="4" t="s">
        <v>1769</v>
      </c>
      <c r="C865" s="74">
        <v>72</v>
      </c>
      <c r="D865" s="4" t="s">
        <v>12</v>
      </c>
      <c r="E865" s="4">
        <v>24</v>
      </c>
      <c r="F865" s="4" t="s">
        <v>1515</v>
      </c>
      <c r="G865" s="4" t="s">
        <v>1516</v>
      </c>
    </row>
    <row r="866" spans="1:7" x14ac:dyDescent="0.25">
      <c r="A866" s="4" t="s">
        <v>1770</v>
      </c>
      <c r="B866" s="4" t="s">
        <v>1771</v>
      </c>
      <c r="C866" s="74">
        <v>126</v>
      </c>
      <c r="D866" s="4" t="s">
        <v>12</v>
      </c>
      <c r="E866" s="4">
        <v>25.2</v>
      </c>
      <c r="F866" s="4" t="s">
        <v>1515</v>
      </c>
      <c r="G866" s="4" t="s">
        <v>1516</v>
      </c>
    </row>
    <row r="867" spans="1:7" x14ac:dyDescent="0.25">
      <c r="A867" s="4" t="s">
        <v>1772</v>
      </c>
      <c r="B867" s="4" t="s">
        <v>1773</v>
      </c>
      <c r="C867" s="74">
        <v>82</v>
      </c>
      <c r="D867" s="4" t="s">
        <v>12</v>
      </c>
      <c r="E867" s="4">
        <v>27.3</v>
      </c>
      <c r="F867" s="4" t="s">
        <v>1515</v>
      </c>
      <c r="G867" s="4" t="s">
        <v>1516</v>
      </c>
    </row>
    <row r="868" spans="1:7" x14ac:dyDescent="0.25">
      <c r="A868" s="4" t="s">
        <v>1774</v>
      </c>
      <c r="B868" s="4" t="s">
        <v>1775</v>
      </c>
      <c r="C868" s="74">
        <v>796</v>
      </c>
      <c r="D868" s="4" t="s">
        <v>12</v>
      </c>
      <c r="E868" s="4">
        <v>99.5</v>
      </c>
      <c r="F868" s="4" t="s">
        <v>1515</v>
      </c>
      <c r="G868" s="4" t="s">
        <v>1516</v>
      </c>
    </row>
    <row r="869" spans="1:7" x14ac:dyDescent="0.25">
      <c r="A869" s="4" t="s">
        <v>1776</v>
      </c>
      <c r="B869" s="4" t="s">
        <v>1777</v>
      </c>
      <c r="C869" s="74">
        <v>1115</v>
      </c>
      <c r="D869" s="4" t="s">
        <v>9</v>
      </c>
      <c r="E869" s="4">
        <v>92.9</v>
      </c>
      <c r="F869" s="4" t="s">
        <v>1515</v>
      </c>
      <c r="G869" s="4" t="s">
        <v>1516</v>
      </c>
    </row>
    <row r="870" spans="1:7" x14ac:dyDescent="0.25">
      <c r="A870" s="4" t="s">
        <v>1778</v>
      </c>
      <c r="B870" s="4" t="s">
        <v>1779</v>
      </c>
      <c r="C870" s="74">
        <v>70</v>
      </c>
      <c r="D870" s="4" t="s">
        <v>12</v>
      </c>
      <c r="E870" s="4">
        <v>10</v>
      </c>
      <c r="F870" s="4" t="s">
        <v>1780</v>
      </c>
      <c r="G870" s="4" t="s">
        <v>1781</v>
      </c>
    </row>
    <row r="871" spans="1:7" x14ac:dyDescent="0.25">
      <c r="A871" s="4" t="s">
        <v>1782</v>
      </c>
      <c r="B871" s="4" t="s">
        <v>1783</v>
      </c>
      <c r="C871" s="74">
        <v>103</v>
      </c>
      <c r="D871" s="4" t="s">
        <v>12</v>
      </c>
      <c r="E871" s="4">
        <v>14.7</v>
      </c>
      <c r="F871" s="4" t="s">
        <v>1780</v>
      </c>
      <c r="G871" s="4" t="s">
        <v>1781</v>
      </c>
    </row>
    <row r="872" spans="1:7" x14ac:dyDescent="0.25">
      <c r="A872" s="4" t="s">
        <v>1784</v>
      </c>
      <c r="B872" s="4" t="s">
        <v>1785</v>
      </c>
      <c r="C872" s="74">
        <v>320</v>
      </c>
      <c r="D872" s="4" t="s">
        <v>12</v>
      </c>
      <c r="E872" s="4">
        <v>21.3</v>
      </c>
      <c r="F872" s="4" t="s">
        <v>1780</v>
      </c>
      <c r="G872" s="4" t="s">
        <v>1781</v>
      </c>
    </row>
    <row r="873" spans="1:7" x14ac:dyDescent="0.25">
      <c r="A873" s="4" t="s">
        <v>1786</v>
      </c>
      <c r="B873" s="4" t="s">
        <v>1787</v>
      </c>
      <c r="C873" s="74">
        <v>225</v>
      </c>
      <c r="D873" s="4" t="s">
        <v>12</v>
      </c>
      <c r="E873" s="4">
        <v>8</v>
      </c>
      <c r="F873" s="4" t="s">
        <v>1780</v>
      </c>
      <c r="G873" s="4" t="s">
        <v>1781</v>
      </c>
    </row>
    <row r="874" spans="1:7" x14ac:dyDescent="0.25">
      <c r="A874" s="4" t="s">
        <v>1788</v>
      </c>
      <c r="B874" s="4" t="s">
        <v>1789</v>
      </c>
      <c r="C874" s="74">
        <v>50</v>
      </c>
      <c r="D874" s="4" t="s">
        <v>12</v>
      </c>
      <c r="E874" s="4">
        <v>16.7</v>
      </c>
      <c r="F874" s="4" t="s">
        <v>1780</v>
      </c>
      <c r="G874" s="4" t="s">
        <v>1781</v>
      </c>
    </row>
    <row r="875" spans="1:7" x14ac:dyDescent="0.25">
      <c r="A875" s="4" t="s">
        <v>1790</v>
      </c>
      <c r="B875" s="4" t="s">
        <v>1791</v>
      </c>
      <c r="C875" s="74">
        <v>1007</v>
      </c>
      <c r="D875" s="4" t="s">
        <v>9</v>
      </c>
      <c r="E875" s="4">
        <v>77.5</v>
      </c>
      <c r="F875" s="4" t="s">
        <v>1780</v>
      </c>
      <c r="G875" s="4" t="s">
        <v>1781</v>
      </c>
    </row>
    <row r="876" spans="1:7" x14ac:dyDescent="0.25">
      <c r="A876" s="4" t="s">
        <v>1792</v>
      </c>
      <c r="B876" s="4" t="s">
        <v>1793</v>
      </c>
      <c r="C876" s="74">
        <v>309</v>
      </c>
      <c r="D876" s="4" t="s">
        <v>12</v>
      </c>
      <c r="E876" s="4">
        <v>51.5</v>
      </c>
      <c r="F876" s="4" t="s">
        <v>1780</v>
      </c>
      <c r="G876" s="4" t="s">
        <v>1781</v>
      </c>
    </row>
    <row r="877" spans="1:7" x14ac:dyDescent="0.25">
      <c r="A877" s="4" t="s">
        <v>1794</v>
      </c>
      <c r="B877" s="4" t="s">
        <v>1795</v>
      </c>
      <c r="C877" s="74">
        <v>2041</v>
      </c>
      <c r="D877" s="4" t="s">
        <v>9</v>
      </c>
      <c r="E877" s="4">
        <v>170.1</v>
      </c>
      <c r="F877" s="4" t="s">
        <v>1780</v>
      </c>
      <c r="G877" s="4" t="s">
        <v>1781</v>
      </c>
    </row>
    <row r="878" spans="1:7" x14ac:dyDescent="0.25">
      <c r="A878" s="4" t="s">
        <v>1796</v>
      </c>
      <c r="B878" s="4" t="s">
        <v>1797</v>
      </c>
      <c r="C878" s="74">
        <v>789</v>
      </c>
      <c r="D878" s="4" t="s">
        <v>12</v>
      </c>
      <c r="E878" s="4">
        <v>131.5</v>
      </c>
      <c r="F878" s="4" t="s">
        <v>1780</v>
      </c>
      <c r="G878" s="4" t="s">
        <v>1781</v>
      </c>
    </row>
    <row r="879" spans="1:7" x14ac:dyDescent="0.25">
      <c r="A879" s="4" t="s">
        <v>1798</v>
      </c>
      <c r="B879" s="4" t="s">
        <v>1799</v>
      </c>
      <c r="C879" s="74">
        <v>1028</v>
      </c>
      <c r="D879" s="4" t="s">
        <v>9</v>
      </c>
      <c r="E879" s="4">
        <v>23.9</v>
      </c>
      <c r="F879" s="4" t="s">
        <v>1780</v>
      </c>
      <c r="G879" s="4" t="s">
        <v>1781</v>
      </c>
    </row>
    <row r="880" spans="1:7" x14ac:dyDescent="0.25">
      <c r="A880" s="4" t="s">
        <v>1800</v>
      </c>
      <c r="B880" s="4" t="s">
        <v>1801</v>
      </c>
      <c r="C880" s="74">
        <v>198</v>
      </c>
      <c r="D880" s="4" t="s">
        <v>12</v>
      </c>
      <c r="E880" s="4">
        <v>24.8</v>
      </c>
      <c r="F880" s="4" t="s">
        <v>1780</v>
      </c>
      <c r="G880" s="4" t="s">
        <v>1781</v>
      </c>
    </row>
    <row r="881" spans="1:7" x14ac:dyDescent="0.25">
      <c r="A881" s="4" t="s">
        <v>1802</v>
      </c>
      <c r="B881" s="4" t="s">
        <v>1803</v>
      </c>
      <c r="C881" s="74">
        <v>533</v>
      </c>
      <c r="D881" s="4" t="s">
        <v>12</v>
      </c>
      <c r="E881" s="4">
        <v>38.1</v>
      </c>
      <c r="F881" s="4" t="s">
        <v>1780</v>
      </c>
      <c r="G881" s="4" t="s">
        <v>1781</v>
      </c>
    </row>
    <row r="882" spans="1:7" x14ac:dyDescent="0.25">
      <c r="A882" s="4" t="s">
        <v>1804</v>
      </c>
      <c r="B882" s="4" t="s">
        <v>1805</v>
      </c>
      <c r="C882" s="74">
        <v>1281</v>
      </c>
      <c r="D882" s="4" t="s">
        <v>9</v>
      </c>
      <c r="E882" s="4">
        <v>71.2</v>
      </c>
      <c r="F882" s="4" t="s">
        <v>1780</v>
      </c>
      <c r="G882" s="4" t="s">
        <v>1781</v>
      </c>
    </row>
    <row r="883" spans="1:7" x14ac:dyDescent="0.25">
      <c r="A883" s="4" t="s">
        <v>1806</v>
      </c>
      <c r="B883" s="4" t="s">
        <v>1807</v>
      </c>
      <c r="C883" s="74">
        <v>6663</v>
      </c>
      <c r="D883" s="4" t="s">
        <v>9</v>
      </c>
      <c r="E883" s="4">
        <v>333.2</v>
      </c>
      <c r="F883" s="4" t="s">
        <v>1780</v>
      </c>
      <c r="G883" s="4" t="s">
        <v>1781</v>
      </c>
    </row>
    <row r="884" spans="1:7" x14ac:dyDescent="0.25">
      <c r="A884" s="4" t="s">
        <v>1808</v>
      </c>
      <c r="B884" s="4" t="s">
        <v>1809</v>
      </c>
      <c r="C884" s="74">
        <v>1522</v>
      </c>
      <c r="D884" s="4" t="s">
        <v>9</v>
      </c>
      <c r="E884" s="4">
        <v>190.3</v>
      </c>
      <c r="F884" s="4" t="s">
        <v>1780</v>
      </c>
      <c r="G884" s="4" t="s">
        <v>1781</v>
      </c>
    </row>
    <row r="885" spans="1:7" x14ac:dyDescent="0.25">
      <c r="A885" s="4" t="s">
        <v>1810</v>
      </c>
      <c r="B885" s="4" t="s">
        <v>1811</v>
      </c>
      <c r="C885" s="74">
        <v>124</v>
      </c>
      <c r="D885" s="4" t="s">
        <v>12</v>
      </c>
      <c r="E885" s="4">
        <v>17.7</v>
      </c>
      <c r="F885" s="4" t="s">
        <v>1780</v>
      </c>
      <c r="G885" s="4" t="s">
        <v>1781</v>
      </c>
    </row>
    <row r="886" spans="1:7" x14ac:dyDescent="0.25">
      <c r="A886" s="4" t="s">
        <v>1812</v>
      </c>
      <c r="B886" s="4" t="s">
        <v>1813</v>
      </c>
      <c r="C886" s="74">
        <v>124</v>
      </c>
      <c r="D886" s="4" t="s">
        <v>12</v>
      </c>
      <c r="E886" s="4">
        <v>41.3</v>
      </c>
      <c r="F886" s="4" t="s">
        <v>1780</v>
      </c>
      <c r="G886" s="4" t="s">
        <v>1781</v>
      </c>
    </row>
    <row r="887" spans="1:7" x14ac:dyDescent="0.25">
      <c r="A887" s="4" t="s">
        <v>1814</v>
      </c>
      <c r="B887" s="4" t="s">
        <v>1815</v>
      </c>
      <c r="C887" s="74">
        <v>188</v>
      </c>
      <c r="D887" s="4" t="s">
        <v>12</v>
      </c>
      <c r="E887" s="4">
        <v>31.3</v>
      </c>
      <c r="F887" s="4" t="s">
        <v>1780</v>
      </c>
      <c r="G887" s="4" t="s">
        <v>1781</v>
      </c>
    </row>
    <row r="888" spans="1:7" x14ac:dyDescent="0.25">
      <c r="A888" s="4" t="s">
        <v>1816</v>
      </c>
      <c r="B888" s="4" t="s">
        <v>1817</v>
      </c>
      <c r="C888" s="74">
        <v>207</v>
      </c>
      <c r="D888" s="4" t="s">
        <v>12</v>
      </c>
      <c r="E888" s="4">
        <v>51.8</v>
      </c>
      <c r="F888" s="4" t="s">
        <v>1780</v>
      </c>
      <c r="G888" s="4" t="s">
        <v>1781</v>
      </c>
    </row>
    <row r="889" spans="1:7" x14ac:dyDescent="0.25">
      <c r="A889" s="4" t="s">
        <v>1818</v>
      </c>
      <c r="B889" s="4" t="s">
        <v>1819</v>
      </c>
      <c r="C889" s="74">
        <v>1701</v>
      </c>
      <c r="D889" s="4" t="s">
        <v>9</v>
      </c>
      <c r="E889" s="4">
        <v>85.1</v>
      </c>
      <c r="F889" s="4" t="s">
        <v>1780</v>
      </c>
      <c r="G889" s="4" t="s">
        <v>1781</v>
      </c>
    </row>
    <row r="890" spans="1:7" x14ac:dyDescent="0.25">
      <c r="A890" s="4" t="s">
        <v>1820</v>
      </c>
      <c r="B890" s="4" t="s">
        <v>1821</v>
      </c>
      <c r="C890" s="74">
        <v>1391</v>
      </c>
      <c r="D890" s="4" t="s">
        <v>9</v>
      </c>
      <c r="E890" s="4">
        <v>51.5</v>
      </c>
      <c r="F890" s="4" t="s">
        <v>1780</v>
      </c>
      <c r="G890" s="4" t="s">
        <v>1781</v>
      </c>
    </row>
    <row r="891" spans="1:7" x14ac:dyDescent="0.25">
      <c r="A891" s="4" t="s">
        <v>1822</v>
      </c>
      <c r="B891" s="4" t="s">
        <v>1823</v>
      </c>
      <c r="C891" s="74">
        <v>197</v>
      </c>
      <c r="D891" s="4" t="s">
        <v>12</v>
      </c>
      <c r="E891" s="4">
        <v>15.2</v>
      </c>
      <c r="F891" s="4" t="s">
        <v>1780</v>
      </c>
      <c r="G891" s="4" t="s">
        <v>1781</v>
      </c>
    </row>
    <row r="892" spans="1:7" x14ac:dyDescent="0.25">
      <c r="A892" s="4" t="s">
        <v>1824</v>
      </c>
      <c r="B892" s="4" t="s">
        <v>1825</v>
      </c>
      <c r="C892" s="74">
        <v>288</v>
      </c>
      <c r="D892" s="4" t="s">
        <v>12</v>
      </c>
      <c r="E892" s="4">
        <v>72</v>
      </c>
      <c r="F892" s="4" t="s">
        <v>1780</v>
      </c>
      <c r="G892" s="4" t="s">
        <v>1781</v>
      </c>
    </row>
    <row r="893" spans="1:7" x14ac:dyDescent="0.25">
      <c r="A893" s="4" t="s">
        <v>1826</v>
      </c>
      <c r="B893" s="4" t="s">
        <v>1827</v>
      </c>
      <c r="C893" s="74">
        <v>349</v>
      </c>
      <c r="D893" s="4" t="s">
        <v>12</v>
      </c>
      <c r="E893" s="4">
        <v>58.2</v>
      </c>
      <c r="F893" s="4" t="s">
        <v>1780</v>
      </c>
      <c r="G893" s="4" t="s">
        <v>1781</v>
      </c>
    </row>
    <row r="894" spans="1:7" x14ac:dyDescent="0.25">
      <c r="A894" s="4" t="s">
        <v>1828</v>
      </c>
      <c r="B894" s="4" t="s">
        <v>1829</v>
      </c>
      <c r="C894" s="74">
        <v>432</v>
      </c>
      <c r="D894" s="4" t="s">
        <v>12</v>
      </c>
      <c r="E894" s="4">
        <v>33.200000000000003</v>
      </c>
      <c r="F894" s="4" t="s">
        <v>1780</v>
      </c>
      <c r="G894" s="4" t="s">
        <v>1781</v>
      </c>
    </row>
    <row r="895" spans="1:7" x14ac:dyDescent="0.25">
      <c r="A895" s="4" t="s">
        <v>1830</v>
      </c>
      <c r="B895" s="4" t="s">
        <v>1831</v>
      </c>
      <c r="C895" s="74">
        <v>81</v>
      </c>
      <c r="D895" s="4" t="s">
        <v>12</v>
      </c>
      <c r="E895" s="4">
        <v>16.2</v>
      </c>
      <c r="F895" s="4" t="s">
        <v>1780</v>
      </c>
      <c r="G895" s="4" t="s">
        <v>1781</v>
      </c>
    </row>
    <row r="896" spans="1:7" x14ac:dyDescent="0.25">
      <c r="A896" s="4" t="s">
        <v>1832</v>
      </c>
      <c r="B896" s="4" t="s">
        <v>1833</v>
      </c>
      <c r="C896" s="74">
        <v>631</v>
      </c>
      <c r="D896" s="4" t="s">
        <v>12</v>
      </c>
      <c r="E896" s="4">
        <v>63.1</v>
      </c>
      <c r="F896" s="4" t="s">
        <v>1780</v>
      </c>
      <c r="G896" s="4" t="s">
        <v>1781</v>
      </c>
    </row>
    <row r="897" spans="1:7" x14ac:dyDescent="0.25">
      <c r="A897" s="4" t="s">
        <v>1834</v>
      </c>
      <c r="B897" s="4" t="s">
        <v>1835</v>
      </c>
      <c r="C897" s="74">
        <v>515</v>
      </c>
      <c r="D897" s="4" t="s">
        <v>12</v>
      </c>
      <c r="E897" s="4">
        <v>51.5</v>
      </c>
      <c r="F897" s="4" t="s">
        <v>1780</v>
      </c>
      <c r="G897" s="4" t="s">
        <v>1781</v>
      </c>
    </row>
    <row r="898" spans="1:7" x14ac:dyDescent="0.25">
      <c r="A898" s="4" t="s">
        <v>1836</v>
      </c>
      <c r="B898" s="4" t="s">
        <v>1837</v>
      </c>
      <c r="C898" s="74">
        <v>1359</v>
      </c>
      <c r="D898" s="4" t="s">
        <v>9</v>
      </c>
      <c r="E898" s="4">
        <v>84.9</v>
      </c>
      <c r="F898" s="4" t="s">
        <v>1780</v>
      </c>
      <c r="G898" s="4" t="s">
        <v>1781</v>
      </c>
    </row>
    <row r="899" spans="1:7" x14ac:dyDescent="0.25">
      <c r="A899" s="4" t="s">
        <v>1838</v>
      </c>
      <c r="B899" s="4" t="s">
        <v>1839</v>
      </c>
      <c r="C899" s="74">
        <v>199</v>
      </c>
      <c r="D899" s="4" t="s">
        <v>12</v>
      </c>
      <c r="E899" s="4">
        <v>49.8</v>
      </c>
      <c r="F899" s="4" t="s">
        <v>1780</v>
      </c>
      <c r="G899" s="4" t="s">
        <v>1781</v>
      </c>
    </row>
    <row r="900" spans="1:7" x14ac:dyDescent="0.25">
      <c r="A900" s="4" t="s">
        <v>1840</v>
      </c>
      <c r="B900" s="4" t="s">
        <v>1841</v>
      </c>
      <c r="C900" s="74">
        <v>144</v>
      </c>
      <c r="D900" s="4" t="s">
        <v>12</v>
      </c>
      <c r="E900" s="4">
        <v>24</v>
      </c>
      <c r="F900" s="4" t="s">
        <v>1780</v>
      </c>
      <c r="G900" s="4" t="s">
        <v>1781</v>
      </c>
    </row>
    <row r="901" spans="1:7" x14ac:dyDescent="0.25">
      <c r="A901" s="4" t="s">
        <v>1842</v>
      </c>
      <c r="B901" s="4" t="s">
        <v>1843</v>
      </c>
      <c r="C901" s="74">
        <v>407</v>
      </c>
      <c r="D901" s="4" t="s">
        <v>12</v>
      </c>
      <c r="E901" s="4">
        <v>81.400000000000006</v>
      </c>
      <c r="F901" s="4" t="s">
        <v>1780</v>
      </c>
      <c r="G901" s="4" t="s">
        <v>1781</v>
      </c>
    </row>
    <row r="902" spans="1:7" x14ac:dyDescent="0.25">
      <c r="A902" s="4" t="s">
        <v>1844</v>
      </c>
      <c r="B902" s="4" t="s">
        <v>1845</v>
      </c>
      <c r="C902" s="74">
        <v>530</v>
      </c>
      <c r="D902" s="4" t="s">
        <v>12</v>
      </c>
      <c r="E902" s="4">
        <v>132.5</v>
      </c>
      <c r="F902" s="4" t="s">
        <v>1780</v>
      </c>
      <c r="G902" s="4" t="s">
        <v>1781</v>
      </c>
    </row>
    <row r="903" spans="1:7" x14ac:dyDescent="0.25">
      <c r="A903" s="4" t="s">
        <v>1846</v>
      </c>
      <c r="B903" s="4" t="s">
        <v>1847</v>
      </c>
      <c r="C903" s="74">
        <v>1379</v>
      </c>
      <c r="D903" s="4" t="s">
        <v>9</v>
      </c>
      <c r="E903" s="4">
        <v>344.8</v>
      </c>
      <c r="F903" s="4" t="s">
        <v>1780</v>
      </c>
      <c r="G903" s="4" t="s">
        <v>1781</v>
      </c>
    </row>
    <row r="904" spans="1:7" x14ac:dyDescent="0.25">
      <c r="A904" s="4" t="s">
        <v>1848</v>
      </c>
      <c r="B904" s="4" t="s">
        <v>1849</v>
      </c>
      <c r="C904" s="74">
        <v>383</v>
      </c>
      <c r="D904" s="4" t="s">
        <v>12</v>
      </c>
      <c r="E904" s="4">
        <v>19.2</v>
      </c>
      <c r="F904" s="4" t="s">
        <v>1780</v>
      </c>
      <c r="G904" s="4" t="s">
        <v>1781</v>
      </c>
    </row>
    <row r="905" spans="1:7" x14ac:dyDescent="0.25">
      <c r="A905" s="4" t="s">
        <v>1850</v>
      </c>
      <c r="B905" s="4" t="s">
        <v>1851</v>
      </c>
      <c r="C905" s="74">
        <v>240</v>
      </c>
      <c r="D905" s="4" t="s">
        <v>12</v>
      </c>
      <c r="E905" s="4">
        <v>60</v>
      </c>
      <c r="F905" s="4" t="s">
        <v>1780</v>
      </c>
      <c r="G905" s="4" t="s">
        <v>1781</v>
      </c>
    </row>
    <row r="906" spans="1:7" x14ac:dyDescent="0.25">
      <c r="A906" s="4" t="s">
        <v>1852</v>
      </c>
      <c r="B906" s="4" t="s">
        <v>1853</v>
      </c>
      <c r="C906" s="74">
        <v>562</v>
      </c>
      <c r="D906" s="4" t="s">
        <v>12</v>
      </c>
      <c r="E906" s="4">
        <v>140.5</v>
      </c>
      <c r="F906" s="4" t="s">
        <v>1780</v>
      </c>
      <c r="G906" s="4" t="s">
        <v>1781</v>
      </c>
    </row>
    <row r="907" spans="1:7" x14ac:dyDescent="0.25">
      <c r="A907" s="4" t="s">
        <v>1854</v>
      </c>
      <c r="B907" s="4" t="s">
        <v>1855</v>
      </c>
      <c r="C907" s="74">
        <v>1458</v>
      </c>
      <c r="D907" s="4" t="s">
        <v>9</v>
      </c>
      <c r="E907" s="4">
        <v>45.6</v>
      </c>
      <c r="F907" s="4" t="s">
        <v>1780</v>
      </c>
      <c r="G907" s="4" t="s">
        <v>1781</v>
      </c>
    </row>
    <row r="908" spans="1:7" x14ac:dyDescent="0.25">
      <c r="A908" s="4" t="s">
        <v>1856</v>
      </c>
      <c r="B908" s="4" t="s">
        <v>1857</v>
      </c>
      <c r="C908" s="74">
        <v>6369</v>
      </c>
      <c r="D908" s="4" t="s">
        <v>9</v>
      </c>
      <c r="E908" s="4">
        <v>1273.8</v>
      </c>
      <c r="F908" s="4" t="s">
        <v>1780</v>
      </c>
      <c r="G908" s="4" t="s">
        <v>1781</v>
      </c>
    </row>
    <row r="909" spans="1:7" x14ac:dyDescent="0.25">
      <c r="A909" s="4" t="s">
        <v>1858</v>
      </c>
      <c r="B909" s="4" t="s">
        <v>1859</v>
      </c>
      <c r="C909" s="74">
        <v>218</v>
      </c>
      <c r="D909" s="4" t="s">
        <v>12</v>
      </c>
      <c r="E909" s="4">
        <v>72.7</v>
      </c>
      <c r="F909" s="4" t="s">
        <v>1780</v>
      </c>
      <c r="G909" s="4" t="s">
        <v>1781</v>
      </c>
    </row>
    <row r="910" spans="1:7" x14ac:dyDescent="0.25">
      <c r="A910" s="4" t="s">
        <v>1860</v>
      </c>
      <c r="B910" s="4" t="s">
        <v>1861</v>
      </c>
      <c r="C910" s="74">
        <v>358</v>
      </c>
      <c r="D910" s="4" t="s">
        <v>12</v>
      </c>
      <c r="E910" s="4">
        <v>89.5</v>
      </c>
      <c r="F910" s="4" t="s">
        <v>1780</v>
      </c>
      <c r="G910" s="4" t="s">
        <v>1781</v>
      </c>
    </row>
    <row r="911" spans="1:7" x14ac:dyDescent="0.25">
      <c r="A911" s="4" t="s">
        <v>1862</v>
      </c>
      <c r="B911" s="4" t="s">
        <v>1863</v>
      </c>
      <c r="C911" s="74">
        <v>1034</v>
      </c>
      <c r="D911" s="4" t="s">
        <v>9</v>
      </c>
      <c r="E911" s="4">
        <v>64.599999999999994</v>
      </c>
      <c r="F911" s="4" t="s">
        <v>1780</v>
      </c>
      <c r="G911" s="4" t="s">
        <v>1781</v>
      </c>
    </row>
    <row r="912" spans="1:7" x14ac:dyDescent="0.25">
      <c r="A912" s="4" t="s">
        <v>1864</v>
      </c>
      <c r="B912" s="4" t="s">
        <v>1865</v>
      </c>
      <c r="C912" s="74">
        <v>293</v>
      </c>
      <c r="D912" s="4" t="s">
        <v>12</v>
      </c>
      <c r="E912" s="4">
        <v>97.7</v>
      </c>
      <c r="F912" s="4" t="s">
        <v>1780</v>
      </c>
      <c r="G912" s="4" t="s">
        <v>1781</v>
      </c>
    </row>
    <row r="913" spans="1:7" x14ac:dyDescent="0.25">
      <c r="A913" s="4" t="s">
        <v>1866</v>
      </c>
      <c r="B913" s="4" t="s">
        <v>1867</v>
      </c>
      <c r="C913" s="74">
        <v>204</v>
      </c>
      <c r="D913" s="4" t="s">
        <v>12</v>
      </c>
      <c r="E913" s="4">
        <v>68</v>
      </c>
      <c r="F913" s="4" t="s">
        <v>1780</v>
      </c>
      <c r="G913" s="4" t="s">
        <v>1781</v>
      </c>
    </row>
    <row r="914" spans="1:7" x14ac:dyDescent="0.25">
      <c r="A914" s="4" t="s">
        <v>1868</v>
      </c>
      <c r="B914" s="4" t="s">
        <v>1869</v>
      </c>
      <c r="C914" s="74">
        <v>63</v>
      </c>
      <c r="D914" s="4" t="s">
        <v>12</v>
      </c>
      <c r="E914" s="4">
        <v>15.8</v>
      </c>
      <c r="F914" s="4" t="s">
        <v>1780</v>
      </c>
      <c r="G914" s="4" t="s">
        <v>1781</v>
      </c>
    </row>
    <row r="915" spans="1:7" x14ac:dyDescent="0.25">
      <c r="A915" s="4" t="s">
        <v>1870</v>
      </c>
      <c r="B915" s="4" t="s">
        <v>1871</v>
      </c>
      <c r="C915" s="74">
        <v>465</v>
      </c>
      <c r="D915" s="4" t="s">
        <v>12</v>
      </c>
      <c r="E915" s="4">
        <v>38.799999999999997</v>
      </c>
      <c r="F915" s="4" t="s">
        <v>1780</v>
      </c>
      <c r="G915" s="4" t="s">
        <v>1781</v>
      </c>
    </row>
    <row r="916" spans="1:7" x14ac:dyDescent="0.25">
      <c r="A916" s="4" t="s">
        <v>1872</v>
      </c>
      <c r="B916" s="4" t="s">
        <v>1873</v>
      </c>
      <c r="C916" s="74">
        <v>627</v>
      </c>
      <c r="D916" s="4" t="s">
        <v>12</v>
      </c>
      <c r="E916" s="4">
        <v>52.3</v>
      </c>
      <c r="F916" s="4" t="s">
        <v>1780</v>
      </c>
      <c r="G916" s="4" t="s">
        <v>1781</v>
      </c>
    </row>
    <row r="917" spans="1:7" x14ac:dyDescent="0.25">
      <c r="A917" s="4" t="s">
        <v>1874</v>
      </c>
      <c r="B917" s="4" t="s">
        <v>1875</v>
      </c>
      <c r="C917" s="74">
        <v>142</v>
      </c>
      <c r="D917" s="4" t="s">
        <v>12</v>
      </c>
      <c r="E917" s="4">
        <v>47.3</v>
      </c>
      <c r="F917" s="4" t="s">
        <v>1780</v>
      </c>
      <c r="G917" s="4" t="s">
        <v>1781</v>
      </c>
    </row>
    <row r="918" spans="1:7" x14ac:dyDescent="0.25">
      <c r="A918" s="4" t="s">
        <v>1876</v>
      </c>
      <c r="B918" s="4" t="s">
        <v>1877</v>
      </c>
      <c r="C918" s="74">
        <v>243</v>
      </c>
      <c r="D918" s="4" t="s">
        <v>12</v>
      </c>
      <c r="E918" s="4">
        <v>18.7</v>
      </c>
      <c r="F918" s="4" t="s">
        <v>1780</v>
      </c>
      <c r="G918" s="4" t="s">
        <v>1781</v>
      </c>
    </row>
    <row r="919" spans="1:7" x14ac:dyDescent="0.25">
      <c r="A919" s="4" t="s">
        <v>1878</v>
      </c>
      <c r="B919" s="4" t="s">
        <v>1879</v>
      </c>
      <c r="C919" s="74">
        <v>307</v>
      </c>
      <c r="D919" s="4" t="s">
        <v>12</v>
      </c>
      <c r="E919" s="4">
        <v>43.9</v>
      </c>
      <c r="F919" s="4" t="s">
        <v>1780</v>
      </c>
      <c r="G919" s="4" t="s">
        <v>1781</v>
      </c>
    </row>
    <row r="920" spans="1:7" x14ac:dyDescent="0.25">
      <c r="A920" s="4" t="s">
        <v>1880</v>
      </c>
      <c r="B920" s="4" t="s">
        <v>1881</v>
      </c>
      <c r="C920" s="74">
        <v>439</v>
      </c>
      <c r="D920" s="4" t="s">
        <v>12</v>
      </c>
      <c r="E920" s="4">
        <v>29.3</v>
      </c>
      <c r="F920" s="4" t="s">
        <v>1780</v>
      </c>
      <c r="G920" s="4" t="s">
        <v>1781</v>
      </c>
    </row>
    <row r="921" spans="1:7" x14ac:dyDescent="0.25">
      <c r="A921" s="4" t="s">
        <v>1882</v>
      </c>
      <c r="B921" s="4" t="s">
        <v>1883</v>
      </c>
      <c r="C921" s="74">
        <v>555</v>
      </c>
      <c r="D921" s="4" t="s">
        <v>12</v>
      </c>
      <c r="E921" s="4">
        <v>111</v>
      </c>
      <c r="F921" s="4" t="s">
        <v>1780</v>
      </c>
      <c r="G921" s="4" t="s">
        <v>1781</v>
      </c>
    </row>
    <row r="922" spans="1:7" x14ac:dyDescent="0.25">
      <c r="A922" s="4" t="s">
        <v>1884</v>
      </c>
      <c r="B922" s="4" t="s">
        <v>1885</v>
      </c>
      <c r="C922" s="74">
        <v>5434</v>
      </c>
      <c r="D922" s="4" t="s">
        <v>9</v>
      </c>
      <c r="E922" s="4">
        <v>319.60000000000002</v>
      </c>
      <c r="F922" s="4" t="s">
        <v>1780</v>
      </c>
      <c r="G922" s="4" t="s">
        <v>1781</v>
      </c>
    </row>
    <row r="923" spans="1:7" x14ac:dyDescent="0.25">
      <c r="A923" s="4" t="s">
        <v>1886</v>
      </c>
      <c r="B923" s="4" t="s">
        <v>1887</v>
      </c>
      <c r="C923" s="74">
        <v>187</v>
      </c>
      <c r="D923" s="4" t="s">
        <v>12</v>
      </c>
      <c r="E923" s="4">
        <v>93.5</v>
      </c>
      <c r="F923" s="4" t="s">
        <v>1780</v>
      </c>
      <c r="G923" s="4" t="s">
        <v>1781</v>
      </c>
    </row>
    <row r="924" spans="1:7" x14ac:dyDescent="0.25">
      <c r="A924" s="4" t="s">
        <v>1888</v>
      </c>
      <c r="B924" s="4" t="s">
        <v>1889</v>
      </c>
      <c r="C924" s="74">
        <v>1668</v>
      </c>
      <c r="D924" s="4" t="s">
        <v>9</v>
      </c>
      <c r="E924" s="4">
        <v>185.3</v>
      </c>
      <c r="F924" s="4" t="s">
        <v>1780</v>
      </c>
      <c r="G924" s="4" t="s">
        <v>1781</v>
      </c>
    </row>
    <row r="925" spans="1:7" x14ac:dyDescent="0.25">
      <c r="A925" s="4" t="s">
        <v>1890</v>
      </c>
      <c r="B925" s="4" t="s">
        <v>1891</v>
      </c>
      <c r="C925" s="74">
        <v>1476</v>
      </c>
      <c r="D925" s="4" t="s">
        <v>9</v>
      </c>
      <c r="E925" s="4">
        <v>113.5</v>
      </c>
      <c r="F925" s="4" t="s">
        <v>1780</v>
      </c>
      <c r="G925" s="4" t="s">
        <v>1781</v>
      </c>
    </row>
    <row r="926" spans="1:7" x14ac:dyDescent="0.25">
      <c r="A926" s="4" t="s">
        <v>1892</v>
      </c>
      <c r="B926" s="4" t="s">
        <v>1893</v>
      </c>
      <c r="C926" s="74">
        <v>406</v>
      </c>
      <c r="D926" s="4" t="s">
        <v>12</v>
      </c>
      <c r="E926" s="4">
        <v>33.799999999999997</v>
      </c>
      <c r="F926" s="4" t="s">
        <v>1780</v>
      </c>
      <c r="G926" s="4" t="s">
        <v>1781</v>
      </c>
    </row>
    <row r="927" spans="1:7" x14ac:dyDescent="0.25">
      <c r="A927" s="4" t="s">
        <v>1894</v>
      </c>
      <c r="B927" s="4" t="s">
        <v>1895</v>
      </c>
      <c r="C927" s="74">
        <v>81</v>
      </c>
      <c r="D927" s="4" t="s">
        <v>12</v>
      </c>
      <c r="E927" s="4">
        <v>20.3</v>
      </c>
      <c r="F927" s="4" t="s">
        <v>1780</v>
      </c>
      <c r="G927" s="4" t="s">
        <v>1781</v>
      </c>
    </row>
    <row r="928" spans="1:7" x14ac:dyDescent="0.25">
      <c r="A928" s="4" t="s">
        <v>1896</v>
      </c>
      <c r="B928" s="4" t="s">
        <v>1897</v>
      </c>
      <c r="C928" s="74">
        <v>866</v>
      </c>
      <c r="D928" s="4" t="s">
        <v>12</v>
      </c>
      <c r="E928" s="4">
        <v>72.2</v>
      </c>
      <c r="F928" s="4" t="s">
        <v>1780</v>
      </c>
      <c r="G928" s="4" t="s">
        <v>1781</v>
      </c>
    </row>
    <row r="929" spans="1:7" x14ac:dyDescent="0.25">
      <c r="A929" s="4" t="s">
        <v>1898</v>
      </c>
      <c r="B929" s="4" t="s">
        <v>1899</v>
      </c>
      <c r="C929" s="74">
        <v>136</v>
      </c>
      <c r="D929" s="4" t="s">
        <v>12</v>
      </c>
      <c r="E929" s="4">
        <v>68</v>
      </c>
      <c r="F929" s="4" t="s">
        <v>1780</v>
      </c>
      <c r="G929" s="4" t="s">
        <v>1781</v>
      </c>
    </row>
    <row r="930" spans="1:7" x14ac:dyDescent="0.25">
      <c r="A930" s="4" t="s">
        <v>1900</v>
      </c>
      <c r="B930" s="4" t="s">
        <v>1901</v>
      </c>
      <c r="C930" s="74">
        <v>1846</v>
      </c>
      <c r="D930" s="4" t="s">
        <v>9</v>
      </c>
      <c r="E930" s="4">
        <v>615.29999999999995</v>
      </c>
      <c r="F930" s="4" t="s">
        <v>1780</v>
      </c>
      <c r="G930" s="4" t="s">
        <v>1781</v>
      </c>
    </row>
    <row r="931" spans="1:7" x14ac:dyDescent="0.25">
      <c r="A931" s="4" t="s">
        <v>1902</v>
      </c>
      <c r="B931" s="4" t="s">
        <v>1903</v>
      </c>
      <c r="C931" s="74">
        <v>123</v>
      </c>
      <c r="D931" s="4" t="s">
        <v>12</v>
      </c>
      <c r="E931" s="4">
        <v>30.8</v>
      </c>
      <c r="F931" s="4" t="s">
        <v>1780</v>
      </c>
      <c r="G931" s="4" t="s">
        <v>1781</v>
      </c>
    </row>
    <row r="932" spans="1:7" x14ac:dyDescent="0.25">
      <c r="A932" s="4" t="s">
        <v>1904</v>
      </c>
      <c r="B932" s="4" t="s">
        <v>1905</v>
      </c>
      <c r="C932" s="74">
        <v>214</v>
      </c>
      <c r="D932" s="4" t="s">
        <v>12</v>
      </c>
      <c r="E932" s="4">
        <v>107</v>
      </c>
      <c r="F932" s="4" t="s">
        <v>1780</v>
      </c>
      <c r="G932" s="4" t="s">
        <v>1781</v>
      </c>
    </row>
    <row r="933" spans="1:7" x14ac:dyDescent="0.25">
      <c r="A933" s="4" t="s">
        <v>1906</v>
      </c>
      <c r="B933" s="4" t="s">
        <v>1907</v>
      </c>
      <c r="C933" s="74">
        <v>203</v>
      </c>
      <c r="D933" s="4" t="s">
        <v>12</v>
      </c>
      <c r="E933" s="4">
        <v>22.6</v>
      </c>
      <c r="F933" s="4" t="s">
        <v>1780</v>
      </c>
      <c r="G933" s="4" t="s">
        <v>1781</v>
      </c>
    </row>
    <row r="934" spans="1:7" x14ac:dyDescent="0.25">
      <c r="A934" s="4" t="s">
        <v>1908</v>
      </c>
      <c r="B934" s="4" t="s">
        <v>1909</v>
      </c>
      <c r="C934" s="74">
        <v>623</v>
      </c>
      <c r="D934" s="4" t="s">
        <v>12</v>
      </c>
      <c r="E934" s="4">
        <v>34.6</v>
      </c>
      <c r="F934" s="4" t="s">
        <v>1780</v>
      </c>
      <c r="G934" s="4" t="s">
        <v>1781</v>
      </c>
    </row>
    <row r="935" spans="1:7" x14ac:dyDescent="0.25">
      <c r="A935" s="4" t="s">
        <v>1910</v>
      </c>
      <c r="B935" s="4" t="s">
        <v>1911</v>
      </c>
      <c r="C935" s="74">
        <v>82</v>
      </c>
      <c r="D935" s="4" t="s">
        <v>12</v>
      </c>
      <c r="E935" s="4">
        <v>13.7</v>
      </c>
      <c r="F935" s="4" t="s">
        <v>1780</v>
      </c>
      <c r="G935" s="4" t="s">
        <v>1781</v>
      </c>
    </row>
    <row r="936" spans="1:7" x14ac:dyDescent="0.25">
      <c r="A936" s="4" t="s">
        <v>1912</v>
      </c>
      <c r="B936" s="4" t="s">
        <v>1913</v>
      </c>
      <c r="C936" s="74">
        <v>1276</v>
      </c>
      <c r="D936" s="4" t="s">
        <v>9</v>
      </c>
      <c r="E936" s="4">
        <v>127.6</v>
      </c>
      <c r="F936" s="4" t="s">
        <v>1780</v>
      </c>
      <c r="G936" s="4" t="s">
        <v>1781</v>
      </c>
    </row>
    <row r="937" spans="1:7" x14ac:dyDescent="0.25">
      <c r="A937" s="4" t="s">
        <v>1914</v>
      </c>
      <c r="B937" s="4" t="s">
        <v>1915</v>
      </c>
      <c r="C937" s="74">
        <v>630</v>
      </c>
      <c r="D937" s="4" t="s">
        <v>12</v>
      </c>
      <c r="E937" s="4">
        <v>52.5</v>
      </c>
      <c r="F937" s="4" t="s">
        <v>1780</v>
      </c>
      <c r="G937" s="4" t="s">
        <v>1781</v>
      </c>
    </row>
    <row r="938" spans="1:7" x14ac:dyDescent="0.25">
      <c r="A938" s="4" t="s">
        <v>1916</v>
      </c>
      <c r="B938" s="4" t="s">
        <v>1917</v>
      </c>
      <c r="C938" s="74">
        <v>279</v>
      </c>
      <c r="D938" s="4" t="s">
        <v>12</v>
      </c>
      <c r="E938" s="4">
        <v>93</v>
      </c>
      <c r="F938" s="4" t="s">
        <v>1780</v>
      </c>
      <c r="G938" s="4" t="s">
        <v>1781</v>
      </c>
    </row>
    <row r="939" spans="1:7" x14ac:dyDescent="0.25">
      <c r="A939" s="4" t="s">
        <v>1918</v>
      </c>
      <c r="B939" s="4" t="s">
        <v>1919</v>
      </c>
      <c r="C939" s="74">
        <v>680</v>
      </c>
      <c r="D939" s="4" t="s">
        <v>12</v>
      </c>
      <c r="E939" s="4">
        <v>68</v>
      </c>
      <c r="F939" s="4" t="s">
        <v>1780</v>
      </c>
      <c r="G939" s="4" t="s">
        <v>1781</v>
      </c>
    </row>
    <row r="940" spans="1:7" x14ac:dyDescent="0.25">
      <c r="A940" s="4" t="s">
        <v>1920</v>
      </c>
      <c r="B940" s="4" t="s">
        <v>1921</v>
      </c>
      <c r="C940" s="74">
        <v>140</v>
      </c>
      <c r="D940" s="4" t="s">
        <v>12</v>
      </c>
      <c r="E940" s="4">
        <v>20</v>
      </c>
      <c r="F940" s="4" t="s">
        <v>1780</v>
      </c>
      <c r="G940" s="4" t="s">
        <v>1781</v>
      </c>
    </row>
    <row r="941" spans="1:7" x14ac:dyDescent="0.25">
      <c r="A941" s="4" t="s">
        <v>1922</v>
      </c>
      <c r="B941" s="4" t="s">
        <v>1923</v>
      </c>
      <c r="C941" s="74">
        <v>608</v>
      </c>
      <c r="D941" s="4" t="s">
        <v>12</v>
      </c>
      <c r="E941" s="4">
        <v>86.9</v>
      </c>
      <c r="F941" s="4" t="s">
        <v>1780</v>
      </c>
      <c r="G941" s="4" t="s">
        <v>1781</v>
      </c>
    </row>
    <row r="942" spans="1:7" x14ac:dyDescent="0.25">
      <c r="A942" s="4" t="s">
        <v>1924</v>
      </c>
      <c r="B942" s="4" t="s">
        <v>1925</v>
      </c>
      <c r="C942" s="74">
        <v>60</v>
      </c>
      <c r="D942" s="4" t="s">
        <v>12</v>
      </c>
      <c r="E942" s="4">
        <v>12</v>
      </c>
      <c r="F942" s="4" t="s">
        <v>1780</v>
      </c>
      <c r="G942" s="4" t="s">
        <v>1781</v>
      </c>
    </row>
    <row r="943" spans="1:7" x14ac:dyDescent="0.25">
      <c r="A943" s="4" t="s">
        <v>1926</v>
      </c>
      <c r="B943" s="4" t="s">
        <v>1927</v>
      </c>
      <c r="C943" s="74">
        <v>847</v>
      </c>
      <c r="D943" s="4" t="s">
        <v>12</v>
      </c>
      <c r="E943" s="4">
        <v>211.8</v>
      </c>
      <c r="F943" s="4" t="s">
        <v>1780</v>
      </c>
      <c r="G943" s="4" t="s">
        <v>1781</v>
      </c>
    </row>
    <row r="944" spans="1:7" x14ac:dyDescent="0.25">
      <c r="A944" s="4" t="s">
        <v>1928</v>
      </c>
      <c r="B944" s="4" t="s">
        <v>1929</v>
      </c>
      <c r="C944" s="74">
        <v>259</v>
      </c>
      <c r="D944" s="4" t="s">
        <v>12</v>
      </c>
      <c r="E944" s="4">
        <v>86.3</v>
      </c>
      <c r="F944" s="4" t="s">
        <v>1780</v>
      </c>
      <c r="G944" s="4" t="s">
        <v>1781</v>
      </c>
    </row>
    <row r="945" spans="1:7" x14ac:dyDescent="0.25">
      <c r="A945" s="4" t="s">
        <v>1930</v>
      </c>
      <c r="B945" s="4" t="s">
        <v>1931</v>
      </c>
      <c r="C945" s="74">
        <v>526</v>
      </c>
      <c r="D945" s="4" t="s">
        <v>12</v>
      </c>
      <c r="E945" s="4">
        <v>58.4</v>
      </c>
      <c r="F945" s="4" t="s">
        <v>1780</v>
      </c>
      <c r="G945" s="4" t="s">
        <v>1781</v>
      </c>
    </row>
    <row r="946" spans="1:7" x14ac:dyDescent="0.25">
      <c r="A946" s="4" t="s">
        <v>1932</v>
      </c>
      <c r="B946" s="4" t="s">
        <v>1933</v>
      </c>
      <c r="C946" s="74">
        <v>133</v>
      </c>
      <c r="D946" s="4" t="s">
        <v>12</v>
      </c>
      <c r="E946" s="4">
        <v>22.2</v>
      </c>
      <c r="F946" s="4" t="s">
        <v>1780</v>
      </c>
      <c r="G946" s="4" t="s">
        <v>1781</v>
      </c>
    </row>
    <row r="947" spans="1:7" x14ac:dyDescent="0.25">
      <c r="A947" s="4" t="s">
        <v>1934</v>
      </c>
      <c r="B947" s="4" t="s">
        <v>1935</v>
      </c>
      <c r="C947" s="74">
        <v>2143</v>
      </c>
      <c r="D947" s="4" t="s">
        <v>9</v>
      </c>
      <c r="E947" s="4">
        <v>306.10000000000002</v>
      </c>
      <c r="F947" s="4" t="s">
        <v>1780</v>
      </c>
      <c r="G947" s="4" t="s">
        <v>1781</v>
      </c>
    </row>
    <row r="948" spans="1:7" x14ac:dyDescent="0.25">
      <c r="A948" s="4" t="s">
        <v>1936</v>
      </c>
      <c r="B948" s="4" t="s">
        <v>1937</v>
      </c>
      <c r="C948" s="74">
        <v>558</v>
      </c>
      <c r="D948" s="4" t="s">
        <v>12</v>
      </c>
      <c r="E948" s="4">
        <v>55.8</v>
      </c>
      <c r="F948" s="4" t="s">
        <v>1780</v>
      </c>
      <c r="G948" s="4" t="s">
        <v>1781</v>
      </c>
    </row>
    <row r="949" spans="1:7" x14ac:dyDescent="0.25">
      <c r="A949" s="4" t="s">
        <v>1938</v>
      </c>
      <c r="B949" s="4" t="s">
        <v>1939</v>
      </c>
      <c r="C949" s="74">
        <v>163</v>
      </c>
      <c r="D949" s="4" t="s">
        <v>12</v>
      </c>
      <c r="E949" s="4">
        <v>32.6</v>
      </c>
      <c r="F949" s="4" t="s">
        <v>1780</v>
      </c>
      <c r="G949" s="4" t="s">
        <v>1781</v>
      </c>
    </row>
    <row r="950" spans="1:7" x14ac:dyDescent="0.25">
      <c r="A950" s="4" t="s">
        <v>1940</v>
      </c>
      <c r="B950" s="4" t="s">
        <v>1430</v>
      </c>
      <c r="C950" s="74">
        <v>447</v>
      </c>
      <c r="D950" s="4" t="s">
        <v>12</v>
      </c>
      <c r="E950" s="4">
        <v>74.5</v>
      </c>
      <c r="F950" s="4" t="s">
        <v>1780</v>
      </c>
      <c r="G950" s="4" t="s">
        <v>1781</v>
      </c>
    </row>
    <row r="951" spans="1:7" x14ac:dyDescent="0.25">
      <c r="A951" s="4" t="s">
        <v>1941</v>
      </c>
      <c r="B951" s="4" t="s">
        <v>1942</v>
      </c>
      <c r="C951" s="74">
        <v>445</v>
      </c>
      <c r="D951" s="4" t="s">
        <v>12</v>
      </c>
      <c r="E951" s="4">
        <v>111.3</v>
      </c>
      <c r="F951" s="4" t="s">
        <v>1780</v>
      </c>
      <c r="G951" s="4" t="s">
        <v>1781</v>
      </c>
    </row>
    <row r="952" spans="1:7" x14ac:dyDescent="0.25">
      <c r="A952" s="4" t="s">
        <v>1943</v>
      </c>
      <c r="B952" s="4" t="s">
        <v>1944</v>
      </c>
      <c r="C952" s="74">
        <v>490</v>
      </c>
      <c r="D952" s="4" t="s">
        <v>12</v>
      </c>
      <c r="E952" s="4">
        <v>98</v>
      </c>
      <c r="F952" s="4" t="s">
        <v>1780</v>
      </c>
      <c r="G952" s="4" t="s">
        <v>1781</v>
      </c>
    </row>
    <row r="953" spans="1:7" x14ac:dyDescent="0.25">
      <c r="A953" s="4" t="s">
        <v>1945</v>
      </c>
      <c r="B953" s="4" t="s">
        <v>1946</v>
      </c>
      <c r="C953" s="74">
        <v>218</v>
      </c>
      <c r="D953" s="4" t="s">
        <v>12</v>
      </c>
      <c r="E953" s="4">
        <v>31.1</v>
      </c>
      <c r="F953" s="4" t="s">
        <v>1780</v>
      </c>
      <c r="G953" s="4" t="s">
        <v>1781</v>
      </c>
    </row>
    <row r="954" spans="1:7" x14ac:dyDescent="0.25">
      <c r="A954" s="4" t="s">
        <v>1947</v>
      </c>
      <c r="B954" s="4" t="s">
        <v>1948</v>
      </c>
      <c r="C954" s="74">
        <v>95</v>
      </c>
      <c r="D954" s="4" t="s">
        <v>12</v>
      </c>
      <c r="E954" s="4">
        <v>23.8</v>
      </c>
      <c r="F954" s="4" t="s">
        <v>1780</v>
      </c>
      <c r="G954" s="4" t="s">
        <v>1781</v>
      </c>
    </row>
    <row r="955" spans="1:7" x14ac:dyDescent="0.25">
      <c r="A955" s="4" t="s">
        <v>1949</v>
      </c>
      <c r="B955" s="4" t="s">
        <v>1950</v>
      </c>
      <c r="C955" s="74">
        <v>436</v>
      </c>
      <c r="D955" s="4" t="s">
        <v>12</v>
      </c>
      <c r="E955" s="4">
        <v>39.6</v>
      </c>
      <c r="F955" s="4" t="s">
        <v>1780</v>
      </c>
      <c r="G955" s="4" t="s">
        <v>1781</v>
      </c>
    </row>
    <row r="956" spans="1:7" x14ac:dyDescent="0.25">
      <c r="A956" s="4" t="s">
        <v>1951</v>
      </c>
      <c r="B956" s="4" t="s">
        <v>1952</v>
      </c>
      <c r="C956" s="74">
        <v>1743</v>
      </c>
      <c r="D956" s="4" t="s">
        <v>9</v>
      </c>
      <c r="E956" s="4">
        <v>54.5</v>
      </c>
      <c r="F956" s="4" t="s">
        <v>1780</v>
      </c>
      <c r="G956" s="4" t="s">
        <v>1781</v>
      </c>
    </row>
    <row r="957" spans="1:7" x14ac:dyDescent="0.25">
      <c r="A957" s="4" t="s">
        <v>1953</v>
      </c>
      <c r="B957" s="4" t="s">
        <v>1954</v>
      </c>
      <c r="C957" s="74">
        <v>496</v>
      </c>
      <c r="D957" s="4" t="s">
        <v>12</v>
      </c>
      <c r="E957" s="4">
        <v>165.3</v>
      </c>
      <c r="F957" s="4" t="s">
        <v>1780</v>
      </c>
      <c r="G957" s="4" t="s">
        <v>1781</v>
      </c>
    </row>
    <row r="958" spans="1:7" x14ac:dyDescent="0.25">
      <c r="A958" s="4" t="s">
        <v>1955</v>
      </c>
      <c r="B958" s="4" t="s">
        <v>1956</v>
      </c>
      <c r="C958" s="74">
        <v>177</v>
      </c>
      <c r="D958" s="4" t="s">
        <v>12</v>
      </c>
      <c r="E958" s="4">
        <v>22.1</v>
      </c>
      <c r="F958" s="4" t="s">
        <v>1780</v>
      </c>
      <c r="G958" s="4" t="s">
        <v>1781</v>
      </c>
    </row>
    <row r="959" spans="1:7" x14ac:dyDescent="0.25">
      <c r="A959" s="4" t="s">
        <v>1957</v>
      </c>
      <c r="B959" s="4" t="s">
        <v>1958</v>
      </c>
      <c r="C959" s="74">
        <v>496</v>
      </c>
      <c r="D959" s="4" t="s">
        <v>12</v>
      </c>
      <c r="E959" s="4">
        <v>15</v>
      </c>
      <c r="F959" s="4" t="s">
        <v>1780</v>
      </c>
      <c r="G959" s="4" t="s">
        <v>1781</v>
      </c>
    </row>
    <row r="960" spans="1:7" x14ac:dyDescent="0.25">
      <c r="A960" s="4" t="s">
        <v>1959</v>
      </c>
      <c r="B960" s="4" t="s">
        <v>1960</v>
      </c>
      <c r="C960" s="74">
        <v>563</v>
      </c>
      <c r="D960" s="4" t="s">
        <v>12</v>
      </c>
      <c r="E960" s="4">
        <v>56.3</v>
      </c>
      <c r="F960" s="4" t="s">
        <v>1780</v>
      </c>
      <c r="G960" s="4" t="s">
        <v>1781</v>
      </c>
    </row>
    <row r="961" spans="1:7" x14ac:dyDescent="0.25">
      <c r="A961" s="4" t="s">
        <v>1961</v>
      </c>
      <c r="B961" s="4" t="s">
        <v>1962</v>
      </c>
      <c r="C961" s="74">
        <v>1031</v>
      </c>
      <c r="D961" s="4" t="s">
        <v>9</v>
      </c>
      <c r="E961" s="4">
        <v>57.3</v>
      </c>
      <c r="F961" s="4" t="s">
        <v>1780</v>
      </c>
      <c r="G961" s="4" t="s">
        <v>1781</v>
      </c>
    </row>
    <row r="962" spans="1:7" x14ac:dyDescent="0.25">
      <c r="A962" s="4" t="s">
        <v>1963</v>
      </c>
      <c r="B962" s="4" t="s">
        <v>1964</v>
      </c>
      <c r="C962" s="74">
        <v>411</v>
      </c>
      <c r="D962" s="4" t="s">
        <v>12</v>
      </c>
      <c r="E962" s="4">
        <v>45.7</v>
      </c>
      <c r="F962" s="4" t="s">
        <v>1780</v>
      </c>
      <c r="G962" s="4" t="s">
        <v>1781</v>
      </c>
    </row>
    <row r="963" spans="1:7" x14ac:dyDescent="0.25">
      <c r="A963" s="4" t="s">
        <v>1965</v>
      </c>
      <c r="B963" s="4" t="s">
        <v>1966</v>
      </c>
      <c r="C963" s="74">
        <v>184076</v>
      </c>
      <c r="D963" s="4" t="s">
        <v>60</v>
      </c>
      <c r="E963" s="4">
        <v>3916.5</v>
      </c>
      <c r="F963" s="4" t="s">
        <v>1780</v>
      </c>
      <c r="G963" s="4" t="s">
        <v>1781</v>
      </c>
    </row>
    <row r="964" spans="1:7" x14ac:dyDescent="0.25">
      <c r="A964" s="4" t="s">
        <v>1967</v>
      </c>
      <c r="B964" s="4" t="s">
        <v>1968</v>
      </c>
      <c r="C964" s="74">
        <v>1013</v>
      </c>
      <c r="D964" s="4" t="s">
        <v>9</v>
      </c>
      <c r="E964" s="4">
        <v>112.6</v>
      </c>
      <c r="F964" s="4" t="s">
        <v>1780</v>
      </c>
      <c r="G964" s="4" t="s">
        <v>1781</v>
      </c>
    </row>
    <row r="965" spans="1:7" x14ac:dyDescent="0.25">
      <c r="A965" s="4" t="s">
        <v>1969</v>
      </c>
      <c r="B965" s="4" t="s">
        <v>1970</v>
      </c>
      <c r="C965" s="74">
        <v>329</v>
      </c>
      <c r="D965" s="4" t="s">
        <v>12</v>
      </c>
      <c r="E965" s="4">
        <v>41.1</v>
      </c>
      <c r="F965" s="4" t="s">
        <v>1780</v>
      </c>
      <c r="G965" s="4" t="s">
        <v>1781</v>
      </c>
    </row>
    <row r="966" spans="1:7" x14ac:dyDescent="0.25">
      <c r="A966" s="4" t="s">
        <v>1971</v>
      </c>
      <c r="B966" s="4" t="s">
        <v>1972</v>
      </c>
      <c r="C966" s="74">
        <v>210</v>
      </c>
      <c r="D966" s="4" t="s">
        <v>12</v>
      </c>
      <c r="E966" s="4">
        <v>19.100000000000001</v>
      </c>
      <c r="F966" s="4" t="s">
        <v>1780</v>
      </c>
      <c r="G966" s="4" t="s">
        <v>1781</v>
      </c>
    </row>
    <row r="967" spans="1:7" x14ac:dyDescent="0.25">
      <c r="A967" s="4" t="s">
        <v>1973</v>
      </c>
      <c r="B967" s="4" t="s">
        <v>1974</v>
      </c>
      <c r="C967" s="74">
        <v>338</v>
      </c>
      <c r="D967" s="4" t="s">
        <v>12</v>
      </c>
      <c r="E967" s="4">
        <v>56.3</v>
      </c>
      <c r="F967" s="4" t="s">
        <v>1780</v>
      </c>
      <c r="G967" s="4" t="s">
        <v>1781</v>
      </c>
    </row>
    <row r="968" spans="1:7" x14ac:dyDescent="0.25">
      <c r="A968" s="4" t="s">
        <v>1975</v>
      </c>
      <c r="B968" s="4" t="s">
        <v>1976</v>
      </c>
      <c r="C968" s="74">
        <v>379</v>
      </c>
      <c r="D968" s="4" t="s">
        <v>12</v>
      </c>
      <c r="E968" s="4">
        <v>63.2</v>
      </c>
      <c r="F968" s="4" t="s">
        <v>1780</v>
      </c>
      <c r="G968" s="4" t="s">
        <v>1781</v>
      </c>
    </row>
    <row r="969" spans="1:7" x14ac:dyDescent="0.25">
      <c r="A969" s="4" t="s">
        <v>1977</v>
      </c>
      <c r="B969" s="4" t="s">
        <v>1978</v>
      </c>
      <c r="C969" s="74">
        <v>3433</v>
      </c>
      <c r="D969" s="4" t="s">
        <v>9</v>
      </c>
      <c r="E969" s="4">
        <v>858.3</v>
      </c>
      <c r="F969" s="4" t="s">
        <v>1780</v>
      </c>
      <c r="G969" s="4" t="s">
        <v>1781</v>
      </c>
    </row>
    <row r="970" spans="1:7" x14ac:dyDescent="0.25">
      <c r="A970" s="4" t="s">
        <v>1979</v>
      </c>
      <c r="B970" s="4" t="s">
        <v>1980</v>
      </c>
      <c r="C970" s="74">
        <v>310</v>
      </c>
      <c r="D970" s="4" t="s">
        <v>12</v>
      </c>
      <c r="E970" s="4">
        <v>38.799999999999997</v>
      </c>
      <c r="F970" s="4" t="s">
        <v>1780</v>
      </c>
      <c r="G970" s="4" t="s">
        <v>1781</v>
      </c>
    </row>
    <row r="971" spans="1:7" x14ac:dyDescent="0.25">
      <c r="A971" s="4" t="s">
        <v>1981</v>
      </c>
      <c r="B971" s="4" t="s">
        <v>1982</v>
      </c>
      <c r="C971" s="74">
        <v>231</v>
      </c>
      <c r="D971" s="4" t="s">
        <v>12</v>
      </c>
      <c r="E971" s="4">
        <v>46.2</v>
      </c>
      <c r="F971" s="4" t="s">
        <v>1780</v>
      </c>
      <c r="G971" s="4" t="s">
        <v>1781</v>
      </c>
    </row>
    <row r="972" spans="1:7" x14ac:dyDescent="0.25">
      <c r="A972" s="4" t="s">
        <v>1983</v>
      </c>
      <c r="B972" s="4" t="s">
        <v>797</v>
      </c>
      <c r="C972" s="74">
        <v>283</v>
      </c>
      <c r="D972" s="4" t="s">
        <v>12</v>
      </c>
      <c r="E972" s="4">
        <v>47.2</v>
      </c>
      <c r="F972" s="4" t="s">
        <v>1780</v>
      </c>
      <c r="G972" s="4" t="s">
        <v>1781</v>
      </c>
    </row>
    <row r="973" spans="1:7" x14ac:dyDescent="0.25">
      <c r="A973" s="4" t="s">
        <v>1984</v>
      </c>
      <c r="B973" s="4" t="s">
        <v>1985</v>
      </c>
      <c r="C973" s="74">
        <v>344</v>
      </c>
      <c r="D973" s="4" t="s">
        <v>12</v>
      </c>
      <c r="E973" s="4">
        <v>15</v>
      </c>
      <c r="F973" s="4" t="s">
        <v>1780</v>
      </c>
      <c r="G973" s="4" t="s">
        <v>1781</v>
      </c>
    </row>
    <row r="974" spans="1:7" x14ac:dyDescent="0.25">
      <c r="A974" s="4" t="s">
        <v>1986</v>
      </c>
      <c r="B974" s="4" t="s">
        <v>1987</v>
      </c>
      <c r="C974" s="74">
        <v>109</v>
      </c>
      <c r="D974" s="4" t="s">
        <v>12</v>
      </c>
      <c r="E974" s="4">
        <v>36.299999999999997</v>
      </c>
      <c r="F974" s="4" t="s">
        <v>1780</v>
      </c>
      <c r="G974" s="4" t="s">
        <v>1781</v>
      </c>
    </row>
    <row r="975" spans="1:7" x14ac:dyDescent="0.25">
      <c r="A975" s="4" t="s">
        <v>1988</v>
      </c>
      <c r="B975" s="4" t="s">
        <v>1989</v>
      </c>
      <c r="C975" s="74">
        <v>84</v>
      </c>
      <c r="D975" s="4" t="s">
        <v>12</v>
      </c>
      <c r="E975" s="4">
        <v>6</v>
      </c>
      <c r="F975" s="4" t="s">
        <v>1780</v>
      </c>
      <c r="G975" s="4" t="s">
        <v>1781</v>
      </c>
    </row>
    <row r="976" spans="1:7" x14ac:dyDescent="0.25">
      <c r="A976" s="4" t="s">
        <v>1990</v>
      </c>
      <c r="B976" s="4" t="s">
        <v>1991</v>
      </c>
      <c r="C976" s="74">
        <v>450</v>
      </c>
      <c r="D976" s="4" t="s">
        <v>12</v>
      </c>
      <c r="E976" s="4">
        <v>64.3</v>
      </c>
      <c r="F976" s="4" t="s">
        <v>1780</v>
      </c>
      <c r="G976" s="4" t="s">
        <v>1781</v>
      </c>
    </row>
    <row r="977" spans="1:7" x14ac:dyDescent="0.25">
      <c r="A977" s="4" t="s">
        <v>1992</v>
      </c>
      <c r="B977" s="4" t="s">
        <v>1993</v>
      </c>
      <c r="C977" s="74">
        <v>131</v>
      </c>
      <c r="D977" s="4" t="s">
        <v>12</v>
      </c>
      <c r="E977" s="4">
        <v>6.2</v>
      </c>
      <c r="F977" s="4" t="s">
        <v>1780</v>
      </c>
      <c r="G977" s="4" t="s">
        <v>1781</v>
      </c>
    </row>
    <row r="978" spans="1:7" x14ac:dyDescent="0.25">
      <c r="A978" s="4" t="s">
        <v>1994</v>
      </c>
      <c r="B978" s="4" t="s">
        <v>1995</v>
      </c>
      <c r="C978" s="74">
        <v>645</v>
      </c>
      <c r="D978" s="4" t="s">
        <v>12</v>
      </c>
      <c r="E978" s="4">
        <v>80.599999999999994</v>
      </c>
      <c r="F978" s="4" t="s">
        <v>1780</v>
      </c>
      <c r="G978" s="4" t="s">
        <v>1781</v>
      </c>
    </row>
    <row r="979" spans="1:7" x14ac:dyDescent="0.25">
      <c r="A979" s="4" t="s">
        <v>1996</v>
      </c>
      <c r="B979" s="4" t="s">
        <v>1997</v>
      </c>
      <c r="C979" s="74">
        <v>244</v>
      </c>
      <c r="D979" s="4" t="s">
        <v>12</v>
      </c>
      <c r="E979" s="4">
        <v>34.9</v>
      </c>
      <c r="F979" s="4" t="s">
        <v>1780</v>
      </c>
      <c r="G979" s="4" t="s">
        <v>1781</v>
      </c>
    </row>
    <row r="980" spans="1:7" x14ac:dyDescent="0.25">
      <c r="A980" s="4" t="s">
        <v>1998</v>
      </c>
      <c r="B980" s="4" t="s">
        <v>1999</v>
      </c>
      <c r="C980" s="74">
        <v>262</v>
      </c>
      <c r="D980" s="4" t="s">
        <v>12</v>
      </c>
      <c r="E980" s="4">
        <v>29.1</v>
      </c>
      <c r="F980" s="4" t="s">
        <v>1780</v>
      </c>
      <c r="G980" s="4" t="s">
        <v>1781</v>
      </c>
    </row>
    <row r="981" spans="1:7" x14ac:dyDescent="0.25">
      <c r="A981" s="4" t="s">
        <v>2000</v>
      </c>
      <c r="B981" s="4" t="s">
        <v>2001</v>
      </c>
      <c r="C981" s="74">
        <v>396</v>
      </c>
      <c r="D981" s="4" t="s">
        <v>12</v>
      </c>
      <c r="E981" s="4">
        <v>36</v>
      </c>
      <c r="F981" s="4" t="s">
        <v>1780</v>
      </c>
      <c r="G981" s="4" t="s">
        <v>1781</v>
      </c>
    </row>
    <row r="982" spans="1:7" x14ac:dyDescent="0.25">
      <c r="A982" s="4" t="s">
        <v>2002</v>
      </c>
      <c r="B982" s="4" t="s">
        <v>2003</v>
      </c>
      <c r="C982" s="74">
        <v>604</v>
      </c>
      <c r="D982" s="4" t="s">
        <v>12</v>
      </c>
      <c r="E982" s="4">
        <v>33.6</v>
      </c>
      <c r="F982" s="4" t="s">
        <v>1780</v>
      </c>
      <c r="G982" s="4" t="s">
        <v>1781</v>
      </c>
    </row>
    <row r="983" spans="1:7" x14ac:dyDescent="0.25">
      <c r="A983" s="4" t="s">
        <v>2004</v>
      </c>
      <c r="B983" s="4" t="s">
        <v>2005</v>
      </c>
      <c r="C983" s="74">
        <v>544</v>
      </c>
      <c r="D983" s="4" t="s">
        <v>12</v>
      </c>
      <c r="E983" s="4">
        <v>30.2</v>
      </c>
      <c r="F983" s="4" t="s">
        <v>1780</v>
      </c>
      <c r="G983" s="4" t="s">
        <v>1781</v>
      </c>
    </row>
    <row r="984" spans="1:7" x14ac:dyDescent="0.25">
      <c r="A984" s="4" t="s">
        <v>2006</v>
      </c>
      <c r="B984" s="4" t="s">
        <v>2007</v>
      </c>
      <c r="C984" s="74">
        <v>185</v>
      </c>
      <c r="D984" s="4" t="s">
        <v>12</v>
      </c>
      <c r="E984" s="4">
        <v>26.4</v>
      </c>
      <c r="F984" s="4" t="s">
        <v>1780</v>
      </c>
      <c r="G984" s="4" t="s">
        <v>1781</v>
      </c>
    </row>
    <row r="985" spans="1:7" x14ac:dyDescent="0.25">
      <c r="A985" s="4" t="s">
        <v>2008</v>
      </c>
      <c r="B985" s="4" t="s">
        <v>2009</v>
      </c>
      <c r="C985" s="74">
        <v>1748</v>
      </c>
      <c r="D985" s="4" t="s">
        <v>9</v>
      </c>
      <c r="E985" s="4">
        <v>194.2</v>
      </c>
      <c r="F985" s="4" t="s">
        <v>1780</v>
      </c>
      <c r="G985" s="4" t="s">
        <v>1781</v>
      </c>
    </row>
    <row r="986" spans="1:7" x14ac:dyDescent="0.25">
      <c r="A986" s="4" t="s">
        <v>2010</v>
      </c>
      <c r="B986" s="4" t="s">
        <v>2011</v>
      </c>
      <c r="C986" s="74">
        <v>2226</v>
      </c>
      <c r="D986" s="4" t="s">
        <v>9</v>
      </c>
      <c r="E986" s="4">
        <v>185.5</v>
      </c>
      <c r="F986" s="4" t="s">
        <v>1780</v>
      </c>
      <c r="G986" s="4" t="s">
        <v>1781</v>
      </c>
    </row>
    <row r="987" spans="1:7" x14ac:dyDescent="0.25">
      <c r="A987" s="4" t="s">
        <v>2012</v>
      </c>
      <c r="B987" s="4" t="s">
        <v>2013</v>
      </c>
      <c r="C987" s="74">
        <v>295</v>
      </c>
      <c r="D987" s="4" t="s">
        <v>12</v>
      </c>
      <c r="E987" s="4">
        <v>147.5</v>
      </c>
      <c r="F987" s="4" t="s">
        <v>1780</v>
      </c>
      <c r="G987" s="4" t="s">
        <v>1781</v>
      </c>
    </row>
    <row r="988" spans="1:7" x14ac:dyDescent="0.25">
      <c r="A988" s="4" t="s">
        <v>2014</v>
      </c>
      <c r="B988" s="4" t="s">
        <v>2015</v>
      </c>
      <c r="C988" s="74">
        <v>405</v>
      </c>
      <c r="D988" s="4" t="s">
        <v>12</v>
      </c>
      <c r="E988" s="4">
        <v>67.5</v>
      </c>
      <c r="F988" s="4" t="s">
        <v>1780</v>
      </c>
      <c r="G988" s="4" t="s">
        <v>1781</v>
      </c>
    </row>
    <row r="989" spans="1:7" x14ac:dyDescent="0.25">
      <c r="A989" s="4" t="s">
        <v>2016</v>
      </c>
      <c r="B989" s="4" t="s">
        <v>2017</v>
      </c>
      <c r="C989" s="74">
        <v>921</v>
      </c>
      <c r="D989" s="4" t="s">
        <v>12</v>
      </c>
      <c r="E989" s="4">
        <v>24.9</v>
      </c>
      <c r="F989" s="4" t="s">
        <v>1780</v>
      </c>
      <c r="G989" s="4" t="s">
        <v>1781</v>
      </c>
    </row>
    <row r="990" spans="1:7" x14ac:dyDescent="0.25">
      <c r="A990" s="4" t="s">
        <v>2018</v>
      </c>
      <c r="B990" s="4" t="s">
        <v>2019</v>
      </c>
      <c r="C990" s="74">
        <v>10073</v>
      </c>
      <c r="D990" s="4" t="s">
        <v>25</v>
      </c>
      <c r="E990" s="4">
        <v>2518.3000000000002</v>
      </c>
      <c r="F990" s="4" t="s">
        <v>1780</v>
      </c>
      <c r="G990" s="4" t="s">
        <v>1781</v>
      </c>
    </row>
    <row r="991" spans="1:7" x14ac:dyDescent="0.25">
      <c r="A991" s="4" t="s">
        <v>2020</v>
      </c>
      <c r="B991" s="4" t="s">
        <v>2021</v>
      </c>
      <c r="C991" s="74">
        <v>150</v>
      </c>
      <c r="D991" s="4" t="s">
        <v>12</v>
      </c>
      <c r="E991" s="4">
        <v>37.5</v>
      </c>
      <c r="F991" s="4" t="s">
        <v>1780</v>
      </c>
      <c r="G991" s="4" t="s">
        <v>1781</v>
      </c>
    </row>
    <row r="992" spans="1:7" x14ac:dyDescent="0.25">
      <c r="A992" s="4" t="s">
        <v>2022</v>
      </c>
      <c r="B992" s="4" t="s">
        <v>2023</v>
      </c>
      <c r="C992" s="74">
        <v>432</v>
      </c>
      <c r="D992" s="4" t="s">
        <v>12</v>
      </c>
      <c r="E992" s="4">
        <v>54</v>
      </c>
      <c r="F992" s="4" t="s">
        <v>1780</v>
      </c>
      <c r="G992" s="4" t="s">
        <v>1781</v>
      </c>
    </row>
    <row r="993" spans="1:7" x14ac:dyDescent="0.25">
      <c r="A993" s="4" t="s">
        <v>2024</v>
      </c>
      <c r="B993" s="4" t="s">
        <v>2025</v>
      </c>
      <c r="C993" s="74">
        <v>235</v>
      </c>
      <c r="D993" s="4" t="s">
        <v>12</v>
      </c>
      <c r="E993" s="4">
        <v>58.8</v>
      </c>
      <c r="F993" s="4" t="s">
        <v>1780</v>
      </c>
      <c r="G993" s="4" t="s">
        <v>1781</v>
      </c>
    </row>
    <row r="994" spans="1:7" x14ac:dyDescent="0.25">
      <c r="A994" s="4" t="s">
        <v>2026</v>
      </c>
      <c r="B994" s="4" t="s">
        <v>2027</v>
      </c>
      <c r="C994" s="74">
        <v>540</v>
      </c>
      <c r="D994" s="4" t="s">
        <v>12</v>
      </c>
      <c r="E994" s="4">
        <v>45</v>
      </c>
      <c r="F994" s="4" t="s">
        <v>1780</v>
      </c>
      <c r="G994" s="4" t="s">
        <v>1781</v>
      </c>
    </row>
    <row r="995" spans="1:7" x14ac:dyDescent="0.25">
      <c r="A995" s="4" t="s">
        <v>2028</v>
      </c>
      <c r="B995" s="4" t="s">
        <v>2029</v>
      </c>
      <c r="C995" s="74">
        <v>156</v>
      </c>
      <c r="D995" s="4" t="s">
        <v>12</v>
      </c>
      <c r="E995" s="4">
        <v>78</v>
      </c>
      <c r="F995" s="4" t="s">
        <v>1780</v>
      </c>
      <c r="G995" s="4" t="s">
        <v>1781</v>
      </c>
    </row>
    <row r="996" spans="1:7" x14ac:dyDescent="0.25">
      <c r="A996" s="4" t="s">
        <v>2030</v>
      </c>
      <c r="B996" s="4" t="s">
        <v>2031</v>
      </c>
      <c r="C996" s="74">
        <v>163</v>
      </c>
      <c r="D996" s="4" t="s">
        <v>12</v>
      </c>
      <c r="E996" s="4">
        <v>40.799999999999997</v>
      </c>
      <c r="F996" s="4" t="s">
        <v>1780</v>
      </c>
      <c r="G996" s="4" t="s">
        <v>1781</v>
      </c>
    </row>
    <row r="997" spans="1:7" x14ac:dyDescent="0.25">
      <c r="A997" s="4" t="s">
        <v>2032</v>
      </c>
      <c r="B997" s="4" t="s">
        <v>2033</v>
      </c>
      <c r="C997" s="74">
        <v>223</v>
      </c>
      <c r="D997" s="4" t="s">
        <v>12</v>
      </c>
      <c r="E997" s="4">
        <v>44.6</v>
      </c>
      <c r="F997" s="4" t="s">
        <v>1780</v>
      </c>
      <c r="G997" s="4" t="s">
        <v>1781</v>
      </c>
    </row>
    <row r="998" spans="1:7" x14ac:dyDescent="0.25">
      <c r="A998" s="4" t="s">
        <v>2034</v>
      </c>
      <c r="B998" s="4" t="s">
        <v>2035</v>
      </c>
      <c r="C998" s="74">
        <v>303</v>
      </c>
      <c r="D998" s="4" t="s">
        <v>12</v>
      </c>
      <c r="E998" s="4">
        <v>23.3</v>
      </c>
      <c r="F998" s="4" t="s">
        <v>1780</v>
      </c>
      <c r="G998" s="4" t="s">
        <v>1781</v>
      </c>
    </row>
    <row r="999" spans="1:7" x14ac:dyDescent="0.25">
      <c r="A999" s="4" t="s">
        <v>2036</v>
      </c>
      <c r="B999" s="4" t="s">
        <v>2037</v>
      </c>
      <c r="C999" s="74">
        <v>84</v>
      </c>
      <c r="D999" s="4" t="s">
        <v>12</v>
      </c>
      <c r="E999" s="4">
        <v>6.5</v>
      </c>
      <c r="F999" s="4" t="s">
        <v>1780</v>
      </c>
      <c r="G999" s="4" t="s">
        <v>1781</v>
      </c>
    </row>
    <row r="1000" spans="1:7" x14ac:dyDescent="0.25">
      <c r="A1000" s="4" t="s">
        <v>2038</v>
      </c>
      <c r="B1000" s="4" t="s">
        <v>2039</v>
      </c>
      <c r="C1000" s="74">
        <v>262</v>
      </c>
      <c r="D1000" s="4" t="s">
        <v>12</v>
      </c>
      <c r="E1000" s="4">
        <v>17.5</v>
      </c>
      <c r="F1000" s="4" t="s">
        <v>1780</v>
      </c>
      <c r="G1000" s="4" t="s">
        <v>1781</v>
      </c>
    </row>
    <row r="1001" spans="1:7" x14ac:dyDescent="0.25">
      <c r="A1001" s="4" t="s">
        <v>2040</v>
      </c>
      <c r="B1001" s="4" t="s">
        <v>2041</v>
      </c>
      <c r="C1001" s="74">
        <v>1051</v>
      </c>
      <c r="D1001" s="4" t="s">
        <v>9</v>
      </c>
      <c r="E1001" s="4">
        <v>95.5</v>
      </c>
      <c r="F1001" s="4" t="s">
        <v>1780</v>
      </c>
      <c r="G1001" s="4" t="s">
        <v>1781</v>
      </c>
    </row>
    <row r="1002" spans="1:7" x14ac:dyDescent="0.25">
      <c r="A1002" s="4" t="s">
        <v>2042</v>
      </c>
      <c r="B1002" s="4" t="s">
        <v>2043</v>
      </c>
      <c r="C1002" s="74">
        <v>1009</v>
      </c>
      <c r="D1002" s="4" t="s">
        <v>9</v>
      </c>
      <c r="E1002" s="4">
        <v>77.599999999999994</v>
      </c>
      <c r="F1002" s="4" t="s">
        <v>1780</v>
      </c>
      <c r="G1002" s="4" t="s">
        <v>1781</v>
      </c>
    </row>
    <row r="1003" spans="1:7" x14ac:dyDescent="0.25">
      <c r="A1003" s="4" t="s">
        <v>2044</v>
      </c>
      <c r="B1003" s="4" t="s">
        <v>2045</v>
      </c>
      <c r="C1003" s="74">
        <v>402</v>
      </c>
      <c r="D1003" s="4" t="s">
        <v>12</v>
      </c>
      <c r="E1003" s="4">
        <v>134</v>
      </c>
      <c r="F1003" s="4" t="s">
        <v>1780</v>
      </c>
      <c r="G1003" s="4" t="s">
        <v>1781</v>
      </c>
    </row>
    <row r="1004" spans="1:7" x14ac:dyDescent="0.25">
      <c r="A1004" s="4" t="s">
        <v>2046</v>
      </c>
      <c r="B1004" s="4" t="s">
        <v>2047</v>
      </c>
      <c r="C1004" s="74">
        <v>271</v>
      </c>
      <c r="D1004" s="4" t="s">
        <v>12</v>
      </c>
      <c r="E1004" s="4">
        <v>30.1</v>
      </c>
      <c r="F1004" s="4" t="s">
        <v>1780</v>
      </c>
      <c r="G1004" s="4" t="s">
        <v>1781</v>
      </c>
    </row>
    <row r="1005" spans="1:7" x14ac:dyDescent="0.25">
      <c r="A1005" s="4" t="s">
        <v>2048</v>
      </c>
      <c r="B1005" s="4" t="s">
        <v>2049</v>
      </c>
      <c r="C1005" s="74">
        <v>659</v>
      </c>
      <c r="D1005" s="4" t="s">
        <v>12</v>
      </c>
      <c r="E1005" s="4">
        <v>59.9</v>
      </c>
      <c r="F1005" s="4" t="s">
        <v>1780</v>
      </c>
      <c r="G1005" s="4" t="s">
        <v>1781</v>
      </c>
    </row>
    <row r="1006" spans="1:7" x14ac:dyDescent="0.25">
      <c r="A1006" s="4" t="s">
        <v>2050</v>
      </c>
      <c r="B1006" s="4" t="s">
        <v>2051</v>
      </c>
      <c r="C1006" s="74">
        <v>880</v>
      </c>
      <c r="D1006" s="4" t="s">
        <v>12</v>
      </c>
      <c r="E1006" s="4">
        <v>73.3</v>
      </c>
      <c r="F1006" s="4" t="s">
        <v>1780</v>
      </c>
      <c r="G1006" s="4" t="s">
        <v>1781</v>
      </c>
    </row>
    <row r="1007" spans="1:7" x14ac:dyDescent="0.25">
      <c r="A1007" s="4" t="s">
        <v>2052</v>
      </c>
      <c r="B1007" s="4" t="s">
        <v>2053</v>
      </c>
      <c r="C1007" s="74">
        <v>172</v>
      </c>
      <c r="D1007" s="4" t="s">
        <v>12</v>
      </c>
      <c r="E1007" s="4">
        <v>28.7</v>
      </c>
      <c r="F1007" s="4" t="s">
        <v>1780</v>
      </c>
      <c r="G1007" s="4" t="s">
        <v>1781</v>
      </c>
    </row>
    <row r="1008" spans="1:7" x14ac:dyDescent="0.25">
      <c r="A1008" s="4" t="s">
        <v>2054</v>
      </c>
      <c r="B1008" s="4" t="s">
        <v>2055</v>
      </c>
      <c r="C1008" s="74">
        <v>297</v>
      </c>
      <c r="D1008" s="4" t="s">
        <v>12</v>
      </c>
      <c r="E1008" s="4">
        <v>99</v>
      </c>
      <c r="F1008" s="4" t="s">
        <v>1780</v>
      </c>
      <c r="G1008" s="4" t="s">
        <v>1781</v>
      </c>
    </row>
    <row r="1009" spans="1:7" x14ac:dyDescent="0.25">
      <c r="A1009" s="4" t="s">
        <v>2056</v>
      </c>
      <c r="B1009" s="4" t="s">
        <v>2057</v>
      </c>
      <c r="C1009" s="74">
        <v>540</v>
      </c>
      <c r="D1009" s="4" t="s">
        <v>12</v>
      </c>
      <c r="E1009" s="4">
        <v>49.1</v>
      </c>
      <c r="F1009" s="4" t="s">
        <v>1780</v>
      </c>
      <c r="G1009" s="4" t="s">
        <v>1781</v>
      </c>
    </row>
    <row r="1010" spans="1:7" x14ac:dyDescent="0.25">
      <c r="A1010" s="4" t="s">
        <v>2058</v>
      </c>
      <c r="B1010" s="4" t="s">
        <v>2059</v>
      </c>
      <c r="C1010" s="74">
        <v>214</v>
      </c>
      <c r="D1010" s="4" t="s">
        <v>12</v>
      </c>
      <c r="E1010" s="4">
        <v>53.5</v>
      </c>
      <c r="F1010" s="4" t="s">
        <v>1780</v>
      </c>
      <c r="G1010" s="4" t="s">
        <v>1781</v>
      </c>
    </row>
    <row r="1011" spans="1:7" x14ac:dyDescent="0.25">
      <c r="A1011" s="4" t="s">
        <v>2060</v>
      </c>
      <c r="B1011" s="4" t="s">
        <v>2061</v>
      </c>
      <c r="C1011" s="74">
        <v>2354</v>
      </c>
      <c r="D1011" s="4" t="s">
        <v>9</v>
      </c>
      <c r="E1011" s="4">
        <v>102.3</v>
      </c>
      <c r="F1011" s="4" t="s">
        <v>1780</v>
      </c>
      <c r="G1011" s="4" t="s">
        <v>1781</v>
      </c>
    </row>
    <row r="1012" spans="1:7" x14ac:dyDescent="0.25">
      <c r="A1012" s="4" t="s">
        <v>2062</v>
      </c>
      <c r="B1012" s="4" t="s">
        <v>2063</v>
      </c>
      <c r="C1012" s="74">
        <v>5019</v>
      </c>
      <c r="D1012" s="4" t="s">
        <v>9</v>
      </c>
      <c r="E1012" s="4">
        <v>313.7</v>
      </c>
      <c r="F1012" s="4" t="s">
        <v>1780</v>
      </c>
      <c r="G1012" s="4" t="s">
        <v>1781</v>
      </c>
    </row>
    <row r="1013" spans="1:7" x14ac:dyDescent="0.25">
      <c r="A1013" s="4" t="s">
        <v>2064</v>
      </c>
      <c r="B1013" s="4" t="s">
        <v>2065</v>
      </c>
      <c r="C1013" s="74">
        <v>1303</v>
      </c>
      <c r="D1013" s="4" t="s">
        <v>9</v>
      </c>
      <c r="E1013" s="4">
        <v>118.5</v>
      </c>
      <c r="F1013" s="4" t="s">
        <v>2066</v>
      </c>
      <c r="G1013" s="4" t="s">
        <v>2067</v>
      </c>
    </row>
    <row r="1014" spans="1:7" x14ac:dyDescent="0.25">
      <c r="A1014" s="4" t="s">
        <v>2068</v>
      </c>
      <c r="B1014" s="4" t="s">
        <v>2069</v>
      </c>
      <c r="C1014" s="74">
        <v>608</v>
      </c>
      <c r="D1014" s="4" t="s">
        <v>12</v>
      </c>
      <c r="E1014" s="4">
        <v>608</v>
      </c>
      <c r="F1014" s="4" t="s">
        <v>2066</v>
      </c>
      <c r="G1014" s="4" t="s">
        <v>2067</v>
      </c>
    </row>
    <row r="1015" spans="1:7" x14ac:dyDescent="0.25">
      <c r="A1015" s="4" t="s">
        <v>2070</v>
      </c>
      <c r="B1015" s="4" t="s">
        <v>2071</v>
      </c>
      <c r="C1015" s="74">
        <v>8709</v>
      </c>
      <c r="D1015" s="4" t="s">
        <v>9</v>
      </c>
      <c r="E1015" s="4">
        <v>1451.5</v>
      </c>
      <c r="F1015" s="4" t="s">
        <v>2066</v>
      </c>
      <c r="G1015" s="4" t="s">
        <v>2067</v>
      </c>
    </row>
    <row r="1016" spans="1:7" x14ac:dyDescent="0.25">
      <c r="A1016" s="4" t="s">
        <v>2072</v>
      </c>
      <c r="B1016" s="4" t="s">
        <v>2073</v>
      </c>
      <c r="C1016" s="74">
        <v>2313</v>
      </c>
      <c r="D1016" s="4" t="s">
        <v>9</v>
      </c>
      <c r="E1016" s="4">
        <v>330.4</v>
      </c>
      <c r="F1016" s="4" t="s">
        <v>2066</v>
      </c>
      <c r="G1016" s="4" t="s">
        <v>2067</v>
      </c>
    </row>
    <row r="1017" spans="1:7" x14ac:dyDescent="0.25">
      <c r="A1017" s="4" t="s">
        <v>2074</v>
      </c>
      <c r="B1017" s="4" t="s">
        <v>2075</v>
      </c>
      <c r="C1017" s="74">
        <v>5610</v>
      </c>
      <c r="D1017" s="4" t="s">
        <v>9</v>
      </c>
      <c r="E1017" s="4">
        <v>1402.5</v>
      </c>
      <c r="F1017" s="4" t="s">
        <v>2066</v>
      </c>
      <c r="G1017" s="4" t="s">
        <v>2067</v>
      </c>
    </row>
    <row r="1018" spans="1:7" x14ac:dyDescent="0.25">
      <c r="A1018" s="4" t="s">
        <v>2076</v>
      </c>
      <c r="B1018" s="4" t="s">
        <v>2077</v>
      </c>
      <c r="C1018" s="74">
        <v>2183</v>
      </c>
      <c r="D1018" s="4" t="s">
        <v>9</v>
      </c>
      <c r="E1018" s="4">
        <v>545.79999999999995</v>
      </c>
      <c r="F1018" s="4" t="s">
        <v>2066</v>
      </c>
      <c r="G1018" s="4" t="s">
        <v>2067</v>
      </c>
    </row>
    <row r="1019" spans="1:7" x14ac:dyDescent="0.25">
      <c r="A1019" s="4" t="s">
        <v>2078</v>
      </c>
      <c r="B1019" s="4" t="s">
        <v>2079</v>
      </c>
      <c r="C1019" s="74">
        <v>9273</v>
      </c>
      <c r="D1019" s="4" t="s">
        <v>9</v>
      </c>
      <c r="E1019" s="4">
        <v>4636.5</v>
      </c>
      <c r="F1019" s="4" t="s">
        <v>2066</v>
      </c>
      <c r="G1019" s="4" t="s">
        <v>2067</v>
      </c>
    </row>
    <row r="1020" spans="1:7" x14ac:dyDescent="0.25">
      <c r="A1020" s="4" t="s">
        <v>2080</v>
      </c>
      <c r="B1020" s="4" t="s">
        <v>2081</v>
      </c>
      <c r="C1020" s="74">
        <v>6529</v>
      </c>
      <c r="D1020" s="4" t="s">
        <v>9</v>
      </c>
      <c r="E1020" s="4">
        <v>544.1</v>
      </c>
      <c r="F1020" s="4" t="s">
        <v>2066</v>
      </c>
      <c r="G1020" s="4" t="s">
        <v>2067</v>
      </c>
    </row>
    <row r="1021" spans="1:7" x14ac:dyDescent="0.25">
      <c r="A1021" s="4" t="s">
        <v>2082</v>
      </c>
      <c r="B1021" s="4" t="s">
        <v>2083</v>
      </c>
      <c r="C1021" s="74">
        <v>14301</v>
      </c>
      <c r="D1021" s="4" t="s">
        <v>25</v>
      </c>
      <c r="E1021" s="4">
        <v>893.8</v>
      </c>
      <c r="F1021" s="4" t="s">
        <v>2066</v>
      </c>
      <c r="G1021" s="4" t="s">
        <v>2067</v>
      </c>
    </row>
    <row r="1022" spans="1:7" x14ac:dyDescent="0.25">
      <c r="A1022" s="4" t="s">
        <v>2084</v>
      </c>
      <c r="B1022" s="4" t="s">
        <v>2085</v>
      </c>
      <c r="C1022" s="74">
        <v>6363</v>
      </c>
      <c r="D1022" s="4" t="s">
        <v>9</v>
      </c>
      <c r="E1022" s="4">
        <v>795.4</v>
      </c>
      <c r="F1022" s="4" t="s">
        <v>2066</v>
      </c>
      <c r="G1022" s="4" t="s">
        <v>2067</v>
      </c>
    </row>
    <row r="1023" spans="1:7" x14ac:dyDescent="0.25">
      <c r="A1023" s="4" t="s">
        <v>2086</v>
      </c>
      <c r="B1023" s="4" t="s">
        <v>2087</v>
      </c>
      <c r="C1023" s="74">
        <v>7976</v>
      </c>
      <c r="D1023" s="4" t="s">
        <v>9</v>
      </c>
      <c r="E1023" s="4">
        <v>997</v>
      </c>
      <c r="F1023" s="4" t="s">
        <v>2066</v>
      </c>
      <c r="G1023" s="4" t="s">
        <v>2067</v>
      </c>
    </row>
    <row r="1024" spans="1:7" x14ac:dyDescent="0.25">
      <c r="A1024" s="4" t="s">
        <v>2088</v>
      </c>
      <c r="B1024" s="4" t="s">
        <v>2089</v>
      </c>
      <c r="C1024" s="74">
        <v>10091</v>
      </c>
      <c r="D1024" s="4" t="s">
        <v>25</v>
      </c>
      <c r="E1024" s="4">
        <v>1681.8</v>
      </c>
      <c r="F1024" s="4" t="s">
        <v>2066</v>
      </c>
      <c r="G1024" s="4" t="s">
        <v>2067</v>
      </c>
    </row>
    <row r="1025" spans="1:7" x14ac:dyDescent="0.25">
      <c r="A1025" s="4" t="s">
        <v>2090</v>
      </c>
      <c r="B1025" s="4" t="s">
        <v>2091</v>
      </c>
      <c r="C1025" s="74">
        <v>105162</v>
      </c>
      <c r="D1025" s="4" t="s">
        <v>60</v>
      </c>
      <c r="E1025" s="4">
        <v>7010.8</v>
      </c>
      <c r="F1025" s="4" t="s">
        <v>2066</v>
      </c>
      <c r="G1025" s="4" t="s">
        <v>2067</v>
      </c>
    </row>
    <row r="1026" spans="1:7" x14ac:dyDescent="0.25">
      <c r="A1026" s="4" t="s">
        <v>2092</v>
      </c>
      <c r="B1026" s="4" t="s">
        <v>2093</v>
      </c>
      <c r="C1026" s="74">
        <v>4474</v>
      </c>
      <c r="D1026" s="4" t="s">
        <v>9</v>
      </c>
      <c r="E1026" s="4">
        <v>1118.5</v>
      </c>
      <c r="F1026" s="4" t="s">
        <v>2066</v>
      </c>
      <c r="G1026" s="4" t="s">
        <v>2067</v>
      </c>
    </row>
    <row r="1027" spans="1:7" x14ac:dyDescent="0.25">
      <c r="A1027" s="4" t="s">
        <v>2094</v>
      </c>
      <c r="B1027" s="4" t="s">
        <v>2095</v>
      </c>
      <c r="C1027" s="74">
        <v>9822</v>
      </c>
      <c r="D1027" s="4" t="s">
        <v>9</v>
      </c>
      <c r="E1027" s="4">
        <v>4911</v>
      </c>
      <c r="F1027" s="4" t="s">
        <v>2066</v>
      </c>
      <c r="G1027" s="4" t="s">
        <v>2067</v>
      </c>
    </row>
    <row r="1028" spans="1:7" x14ac:dyDescent="0.25">
      <c r="A1028" s="4" t="s">
        <v>2096</v>
      </c>
      <c r="B1028" s="4" t="s">
        <v>2097</v>
      </c>
      <c r="C1028" s="74">
        <v>4101</v>
      </c>
      <c r="D1028" s="4" t="s">
        <v>9</v>
      </c>
      <c r="E1028" s="4">
        <v>585.9</v>
      </c>
      <c r="F1028" s="4" t="s">
        <v>2066</v>
      </c>
      <c r="G1028" s="4" t="s">
        <v>2067</v>
      </c>
    </row>
    <row r="1029" spans="1:7" x14ac:dyDescent="0.25">
      <c r="A1029" s="4" t="s">
        <v>2098</v>
      </c>
      <c r="B1029" s="4" t="s">
        <v>2099</v>
      </c>
      <c r="C1029" s="74">
        <v>4809</v>
      </c>
      <c r="D1029" s="4" t="s">
        <v>9</v>
      </c>
      <c r="E1029" s="4">
        <v>1202.3</v>
      </c>
      <c r="F1029" s="4" t="s">
        <v>2066</v>
      </c>
      <c r="G1029" s="4" t="s">
        <v>2067</v>
      </c>
    </row>
    <row r="1030" spans="1:7" x14ac:dyDescent="0.25">
      <c r="A1030" s="4" t="s">
        <v>2100</v>
      </c>
      <c r="B1030" s="4" t="s">
        <v>2101</v>
      </c>
      <c r="C1030" s="74">
        <v>8505</v>
      </c>
      <c r="D1030" s="4" t="s">
        <v>9</v>
      </c>
      <c r="E1030" s="4">
        <v>1417.5</v>
      </c>
      <c r="F1030" s="4" t="s">
        <v>2066</v>
      </c>
      <c r="G1030" s="4" t="s">
        <v>2067</v>
      </c>
    </row>
    <row r="1031" spans="1:7" x14ac:dyDescent="0.25">
      <c r="A1031" s="4" t="s">
        <v>2102</v>
      </c>
      <c r="B1031" s="4" t="s">
        <v>2103</v>
      </c>
      <c r="C1031" s="74">
        <v>29923</v>
      </c>
      <c r="D1031" s="4" t="s">
        <v>25</v>
      </c>
      <c r="E1031" s="4">
        <v>3324.8</v>
      </c>
      <c r="F1031" s="4" t="s">
        <v>2066</v>
      </c>
      <c r="G1031" s="4" t="s">
        <v>2067</v>
      </c>
    </row>
    <row r="1032" spans="1:7" x14ac:dyDescent="0.25">
      <c r="A1032" s="4" t="s">
        <v>2104</v>
      </c>
      <c r="B1032" s="4" t="s">
        <v>2105</v>
      </c>
      <c r="C1032" s="74">
        <v>14503</v>
      </c>
      <c r="D1032" s="4" t="s">
        <v>25</v>
      </c>
      <c r="E1032" s="4">
        <v>1450.3</v>
      </c>
      <c r="F1032" s="4" t="s">
        <v>2066</v>
      </c>
      <c r="G1032" s="4" t="s">
        <v>2067</v>
      </c>
    </row>
    <row r="1033" spans="1:7" x14ac:dyDescent="0.25">
      <c r="A1033" s="4" t="s">
        <v>2106</v>
      </c>
      <c r="B1033" s="4" t="s">
        <v>2107</v>
      </c>
      <c r="C1033" s="74">
        <v>1419</v>
      </c>
      <c r="D1033" s="4" t="s">
        <v>9</v>
      </c>
      <c r="E1033" s="4">
        <v>236.5</v>
      </c>
      <c r="F1033" s="4" t="s">
        <v>2108</v>
      </c>
      <c r="G1033" s="4" t="s">
        <v>2109</v>
      </c>
    </row>
    <row r="1034" spans="1:7" x14ac:dyDescent="0.25">
      <c r="A1034" s="4" t="s">
        <v>2110</v>
      </c>
      <c r="B1034" s="4" t="s">
        <v>2111</v>
      </c>
      <c r="C1034" s="74">
        <v>2379</v>
      </c>
      <c r="D1034" s="4" t="s">
        <v>9</v>
      </c>
      <c r="E1034" s="4">
        <v>34.5</v>
      </c>
      <c r="F1034" s="4" t="s">
        <v>2108</v>
      </c>
      <c r="G1034" s="4" t="s">
        <v>2109</v>
      </c>
    </row>
    <row r="1035" spans="1:7" x14ac:dyDescent="0.25">
      <c r="A1035" s="4" t="s">
        <v>2112</v>
      </c>
      <c r="B1035" s="4" t="s">
        <v>2113</v>
      </c>
      <c r="C1035" s="74">
        <v>1152</v>
      </c>
      <c r="D1035" s="4" t="s">
        <v>9</v>
      </c>
      <c r="E1035" s="4">
        <v>96</v>
      </c>
      <c r="F1035" s="4" t="s">
        <v>2108</v>
      </c>
      <c r="G1035" s="4" t="s">
        <v>2109</v>
      </c>
    </row>
    <row r="1036" spans="1:7" x14ac:dyDescent="0.25">
      <c r="A1036" s="4" t="s">
        <v>2114</v>
      </c>
      <c r="B1036" s="4" t="s">
        <v>2115</v>
      </c>
      <c r="C1036" s="74">
        <v>6691</v>
      </c>
      <c r="D1036" s="4" t="s">
        <v>9</v>
      </c>
      <c r="E1036" s="4">
        <v>155.6</v>
      </c>
      <c r="F1036" s="4" t="s">
        <v>2108</v>
      </c>
      <c r="G1036" s="4" t="s">
        <v>2109</v>
      </c>
    </row>
    <row r="1037" spans="1:7" x14ac:dyDescent="0.25">
      <c r="A1037" s="4" t="s">
        <v>2116</v>
      </c>
      <c r="B1037" s="4" t="s">
        <v>2117</v>
      </c>
      <c r="C1037" s="74">
        <v>3330</v>
      </c>
      <c r="D1037" s="4" t="s">
        <v>9</v>
      </c>
      <c r="E1037" s="4">
        <v>104.1</v>
      </c>
      <c r="F1037" s="4" t="s">
        <v>2108</v>
      </c>
      <c r="G1037" s="4" t="s">
        <v>2109</v>
      </c>
    </row>
    <row r="1038" spans="1:7" x14ac:dyDescent="0.25">
      <c r="A1038" s="4" t="s">
        <v>2118</v>
      </c>
      <c r="B1038" s="4" t="s">
        <v>2119</v>
      </c>
      <c r="C1038" s="74">
        <v>695</v>
      </c>
      <c r="D1038" s="4" t="s">
        <v>12</v>
      </c>
      <c r="E1038" s="4">
        <v>347.5</v>
      </c>
      <c r="F1038" s="4" t="s">
        <v>2108</v>
      </c>
      <c r="G1038" s="4" t="s">
        <v>2109</v>
      </c>
    </row>
    <row r="1039" spans="1:7" x14ac:dyDescent="0.25">
      <c r="A1039" s="4" t="s">
        <v>2120</v>
      </c>
      <c r="B1039" s="4" t="s">
        <v>2121</v>
      </c>
      <c r="C1039" s="74">
        <v>2764</v>
      </c>
      <c r="D1039" s="4" t="s">
        <v>9</v>
      </c>
      <c r="E1039" s="4">
        <v>460.7</v>
      </c>
      <c r="F1039" s="4" t="s">
        <v>2108</v>
      </c>
      <c r="G1039" s="4" t="s">
        <v>2109</v>
      </c>
    </row>
    <row r="1040" spans="1:7" x14ac:dyDescent="0.25">
      <c r="A1040" s="4" t="s">
        <v>2122</v>
      </c>
      <c r="B1040" s="4" t="s">
        <v>2123</v>
      </c>
      <c r="C1040" s="74">
        <v>2262</v>
      </c>
      <c r="D1040" s="4" t="s">
        <v>9</v>
      </c>
      <c r="E1040" s="4">
        <v>150.80000000000001</v>
      </c>
      <c r="F1040" s="4" t="s">
        <v>2108</v>
      </c>
      <c r="G1040" s="4" t="s">
        <v>2109</v>
      </c>
    </row>
    <row r="1041" spans="1:7" x14ac:dyDescent="0.25">
      <c r="A1041" s="4" t="s">
        <v>2124</v>
      </c>
      <c r="B1041" s="4" t="s">
        <v>2125</v>
      </c>
      <c r="C1041" s="74">
        <v>11410</v>
      </c>
      <c r="D1041" s="4" t="s">
        <v>25</v>
      </c>
      <c r="E1041" s="4">
        <v>219.4</v>
      </c>
      <c r="F1041" s="4" t="s">
        <v>2108</v>
      </c>
      <c r="G1041" s="4" t="s">
        <v>2109</v>
      </c>
    </row>
    <row r="1042" spans="1:7" x14ac:dyDescent="0.25">
      <c r="A1042" s="4" t="s">
        <v>2126</v>
      </c>
      <c r="B1042" s="4" t="s">
        <v>2127</v>
      </c>
      <c r="C1042" s="74">
        <v>15489</v>
      </c>
      <c r="D1042" s="4" t="s">
        <v>25</v>
      </c>
      <c r="E1042" s="4">
        <v>815.2</v>
      </c>
      <c r="F1042" s="4" t="s">
        <v>2108</v>
      </c>
      <c r="G1042" s="4" t="s">
        <v>2109</v>
      </c>
    </row>
    <row r="1043" spans="1:7" x14ac:dyDescent="0.25">
      <c r="A1043" s="4" t="s">
        <v>2128</v>
      </c>
      <c r="B1043" s="4" t="s">
        <v>2129</v>
      </c>
      <c r="C1043" s="74">
        <v>2140</v>
      </c>
      <c r="D1043" s="4" t="s">
        <v>9</v>
      </c>
      <c r="E1043" s="4">
        <v>42</v>
      </c>
      <c r="F1043" s="4" t="s">
        <v>2108</v>
      </c>
      <c r="G1043" s="4" t="s">
        <v>2109</v>
      </c>
    </row>
    <row r="1044" spans="1:7" x14ac:dyDescent="0.25">
      <c r="A1044" s="4" t="s">
        <v>2130</v>
      </c>
      <c r="B1044" s="4" t="s">
        <v>2131</v>
      </c>
      <c r="C1044" s="74">
        <v>6471</v>
      </c>
      <c r="D1044" s="4" t="s">
        <v>9</v>
      </c>
      <c r="E1044" s="4">
        <v>143.80000000000001</v>
      </c>
      <c r="F1044" s="4" t="s">
        <v>2108</v>
      </c>
      <c r="G1044" s="4" t="s">
        <v>2109</v>
      </c>
    </row>
    <row r="1045" spans="1:7" x14ac:dyDescent="0.25">
      <c r="A1045" s="4" t="s">
        <v>2132</v>
      </c>
      <c r="B1045" s="4" t="s">
        <v>2133</v>
      </c>
      <c r="C1045" s="74">
        <v>22095</v>
      </c>
      <c r="D1045" s="4" t="s">
        <v>25</v>
      </c>
      <c r="E1045" s="4">
        <v>1227.5</v>
      </c>
      <c r="F1045" s="4" t="s">
        <v>2108</v>
      </c>
      <c r="G1045" s="4" t="s">
        <v>2109</v>
      </c>
    </row>
    <row r="1046" spans="1:7" x14ac:dyDescent="0.25">
      <c r="A1046" s="4" t="s">
        <v>2134</v>
      </c>
      <c r="B1046" s="4" t="s">
        <v>2135</v>
      </c>
      <c r="C1046" s="74">
        <v>7772</v>
      </c>
      <c r="D1046" s="4" t="s">
        <v>9</v>
      </c>
      <c r="E1046" s="4">
        <v>71.3</v>
      </c>
      <c r="F1046" s="4" t="s">
        <v>2108</v>
      </c>
      <c r="G1046" s="4" t="s">
        <v>2109</v>
      </c>
    </row>
    <row r="1047" spans="1:7" x14ac:dyDescent="0.25">
      <c r="A1047" s="4" t="s">
        <v>2136</v>
      </c>
      <c r="B1047" s="4" t="s">
        <v>2137</v>
      </c>
      <c r="C1047" s="74">
        <v>792</v>
      </c>
      <c r="D1047" s="4" t="s">
        <v>12</v>
      </c>
      <c r="E1047" s="4">
        <v>44</v>
      </c>
      <c r="F1047" s="4" t="s">
        <v>2108</v>
      </c>
      <c r="G1047" s="4" t="s">
        <v>2109</v>
      </c>
    </row>
    <row r="1048" spans="1:7" x14ac:dyDescent="0.25">
      <c r="A1048" s="4" t="s">
        <v>2138</v>
      </c>
      <c r="B1048" s="4" t="s">
        <v>2139</v>
      </c>
      <c r="C1048" s="74">
        <v>8182</v>
      </c>
      <c r="D1048" s="4" t="s">
        <v>9</v>
      </c>
      <c r="E1048" s="4">
        <v>1168.9000000000001</v>
      </c>
      <c r="F1048" s="4" t="s">
        <v>2108</v>
      </c>
      <c r="G1048" s="4" t="s">
        <v>2109</v>
      </c>
    </row>
    <row r="1049" spans="1:7" x14ac:dyDescent="0.25">
      <c r="A1049" s="4" t="s">
        <v>2140</v>
      </c>
      <c r="B1049" s="4" t="s">
        <v>2141</v>
      </c>
      <c r="C1049" s="74">
        <v>4098</v>
      </c>
      <c r="D1049" s="4" t="s">
        <v>9</v>
      </c>
      <c r="E1049" s="4">
        <v>1024.5</v>
      </c>
      <c r="F1049" s="4" t="s">
        <v>2108</v>
      </c>
      <c r="G1049" s="4" t="s">
        <v>2109</v>
      </c>
    </row>
    <row r="1050" spans="1:7" x14ac:dyDescent="0.25">
      <c r="A1050" s="4" t="s">
        <v>2142</v>
      </c>
      <c r="B1050" s="4" t="s">
        <v>2143</v>
      </c>
      <c r="C1050" s="74">
        <v>57567</v>
      </c>
      <c r="D1050" s="4" t="s">
        <v>25</v>
      </c>
      <c r="E1050" s="4">
        <v>3386.3</v>
      </c>
      <c r="F1050" s="4" t="s">
        <v>2108</v>
      </c>
      <c r="G1050" s="4" t="s">
        <v>2109</v>
      </c>
    </row>
    <row r="1051" spans="1:7" x14ac:dyDescent="0.25">
      <c r="A1051" s="4" t="s">
        <v>2144</v>
      </c>
      <c r="B1051" s="4" t="s">
        <v>2145</v>
      </c>
      <c r="C1051" s="74">
        <v>17847</v>
      </c>
      <c r="D1051" s="4" t="s">
        <v>25</v>
      </c>
      <c r="E1051" s="4">
        <v>446.2</v>
      </c>
      <c r="F1051" s="4" t="s">
        <v>2108</v>
      </c>
      <c r="G1051" s="4" t="s">
        <v>2109</v>
      </c>
    </row>
    <row r="1052" spans="1:7" x14ac:dyDescent="0.25">
      <c r="A1052" s="4" t="s">
        <v>2146</v>
      </c>
      <c r="B1052" s="4" t="s">
        <v>2147</v>
      </c>
      <c r="C1052" s="74">
        <v>5529</v>
      </c>
      <c r="D1052" s="4" t="s">
        <v>9</v>
      </c>
      <c r="E1052" s="4">
        <v>82.5</v>
      </c>
      <c r="F1052" s="4" t="s">
        <v>2108</v>
      </c>
      <c r="G1052" s="4" t="s">
        <v>2109</v>
      </c>
    </row>
    <row r="1053" spans="1:7" x14ac:dyDescent="0.25">
      <c r="A1053" s="4" t="s">
        <v>2148</v>
      </c>
      <c r="B1053" s="4" t="s">
        <v>2149</v>
      </c>
      <c r="C1053" s="74">
        <v>3710</v>
      </c>
      <c r="D1053" s="4" t="s">
        <v>9</v>
      </c>
      <c r="E1053" s="4">
        <v>154.6</v>
      </c>
      <c r="F1053" s="4" t="s">
        <v>2108</v>
      </c>
      <c r="G1053" s="4" t="s">
        <v>2109</v>
      </c>
    </row>
    <row r="1054" spans="1:7" x14ac:dyDescent="0.25">
      <c r="A1054" s="4" t="s">
        <v>2150</v>
      </c>
      <c r="B1054" s="4" t="s">
        <v>2151</v>
      </c>
      <c r="C1054" s="74">
        <v>2621</v>
      </c>
      <c r="D1054" s="4" t="s">
        <v>9</v>
      </c>
      <c r="E1054" s="4">
        <v>2621</v>
      </c>
      <c r="F1054" s="4" t="s">
        <v>2108</v>
      </c>
      <c r="G1054" s="4" t="s">
        <v>2109</v>
      </c>
    </row>
    <row r="1055" spans="1:7" x14ac:dyDescent="0.25">
      <c r="A1055" s="4" t="s">
        <v>2152</v>
      </c>
      <c r="B1055" s="4" t="s">
        <v>2153</v>
      </c>
      <c r="C1055" s="74">
        <v>8608</v>
      </c>
      <c r="D1055" s="4" t="s">
        <v>9</v>
      </c>
      <c r="E1055" s="4">
        <v>358.7</v>
      </c>
      <c r="F1055" s="4" t="s">
        <v>2108</v>
      </c>
      <c r="G1055" s="4" t="s">
        <v>2109</v>
      </c>
    </row>
    <row r="1056" spans="1:7" x14ac:dyDescent="0.25">
      <c r="A1056" s="4" t="s">
        <v>2154</v>
      </c>
      <c r="B1056" s="4" t="s">
        <v>2155</v>
      </c>
      <c r="C1056" s="74">
        <v>1436</v>
      </c>
      <c r="D1056" s="4" t="s">
        <v>9</v>
      </c>
      <c r="E1056" s="4">
        <v>33.4</v>
      </c>
      <c r="F1056" s="4" t="s">
        <v>2108</v>
      </c>
      <c r="G1056" s="4" t="s">
        <v>2109</v>
      </c>
    </row>
    <row r="1057" spans="1:7" x14ac:dyDescent="0.25">
      <c r="A1057" s="4" t="s">
        <v>2156</v>
      </c>
      <c r="B1057" s="4" t="s">
        <v>2157</v>
      </c>
      <c r="C1057" s="74">
        <v>5333</v>
      </c>
      <c r="D1057" s="4" t="s">
        <v>9</v>
      </c>
      <c r="E1057" s="4">
        <v>380.9</v>
      </c>
      <c r="F1057" s="4" t="s">
        <v>2108</v>
      </c>
      <c r="G1057" s="4" t="s">
        <v>2109</v>
      </c>
    </row>
    <row r="1058" spans="1:7" x14ac:dyDescent="0.25">
      <c r="A1058" s="4" t="s">
        <v>2158</v>
      </c>
      <c r="B1058" s="4" t="s">
        <v>2159</v>
      </c>
      <c r="C1058" s="74">
        <v>2192</v>
      </c>
      <c r="D1058" s="4" t="s">
        <v>9</v>
      </c>
      <c r="E1058" s="4">
        <v>219.2</v>
      </c>
      <c r="F1058" s="4" t="s">
        <v>2160</v>
      </c>
      <c r="G1058" s="4" t="s">
        <v>2161</v>
      </c>
    </row>
    <row r="1059" spans="1:7" x14ac:dyDescent="0.25">
      <c r="A1059" s="4" t="s">
        <v>2162</v>
      </c>
      <c r="B1059" s="4" t="s">
        <v>2163</v>
      </c>
      <c r="C1059" s="74">
        <v>938</v>
      </c>
      <c r="D1059" s="4" t="s">
        <v>12</v>
      </c>
      <c r="E1059" s="4">
        <v>156.30000000000001</v>
      </c>
      <c r="F1059" s="4" t="s">
        <v>2160</v>
      </c>
      <c r="G1059" s="4" t="s">
        <v>2161</v>
      </c>
    </row>
    <row r="1060" spans="1:7" x14ac:dyDescent="0.25">
      <c r="A1060" s="4" t="s">
        <v>2164</v>
      </c>
      <c r="B1060" s="4" t="s">
        <v>2165</v>
      </c>
      <c r="C1060" s="74">
        <v>4720</v>
      </c>
      <c r="D1060" s="4" t="s">
        <v>9</v>
      </c>
      <c r="E1060" s="4">
        <v>393.3</v>
      </c>
      <c r="F1060" s="4" t="s">
        <v>2160</v>
      </c>
      <c r="G1060" s="4" t="s">
        <v>2161</v>
      </c>
    </row>
    <row r="1061" spans="1:7" x14ac:dyDescent="0.25">
      <c r="A1061" s="4" t="s">
        <v>2166</v>
      </c>
      <c r="B1061" s="4" t="s">
        <v>2167</v>
      </c>
      <c r="C1061" s="74">
        <v>1899</v>
      </c>
      <c r="D1061" s="4" t="s">
        <v>9</v>
      </c>
      <c r="E1061" s="4">
        <v>126.6</v>
      </c>
      <c r="F1061" s="4" t="s">
        <v>2160</v>
      </c>
      <c r="G1061" s="4" t="s">
        <v>2161</v>
      </c>
    </row>
    <row r="1062" spans="1:7" x14ac:dyDescent="0.25">
      <c r="A1062" s="4" t="s">
        <v>2168</v>
      </c>
      <c r="B1062" s="4" t="s">
        <v>2169</v>
      </c>
      <c r="C1062" s="74">
        <v>4164</v>
      </c>
      <c r="D1062" s="4" t="s">
        <v>9</v>
      </c>
      <c r="E1062" s="4">
        <v>2082</v>
      </c>
      <c r="F1062" s="4" t="s">
        <v>2160</v>
      </c>
      <c r="G1062" s="4" t="s">
        <v>2161</v>
      </c>
    </row>
    <row r="1063" spans="1:7" x14ac:dyDescent="0.25">
      <c r="A1063" s="4" t="s">
        <v>2170</v>
      </c>
      <c r="B1063" s="4" t="s">
        <v>2171</v>
      </c>
      <c r="C1063" s="74">
        <v>1827</v>
      </c>
      <c r="D1063" s="4" t="s">
        <v>9</v>
      </c>
      <c r="E1063" s="4">
        <v>140.5</v>
      </c>
      <c r="F1063" s="4" t="s">
        <v>2160</v>
      </c>
      <c r="G1063" s="4" t="s">
        <v>2161</v>
      </c>
    </row>
    <row r="1064" spans="1:7" x14ac:dyDescent="0.25">
      <c r="A1064" s="4" t="s">
        <v>2172</v>
      </c>
      <c r="B1064" s="4" t="s">
        <v>2173</v>
      </c>
      <c r="C1064" s="74">
        <v>600</v>
      </c>
      <c r="D1064" s="4" t="s">
        <v>12</v>
      </c>
      <c r="E1064" s="4">
        <v>150</v>
      </c>
      <c r="F1064" s="4" t="s">
        <v>2160</v>
      </c>
      <c r="G1064" s="4" t="s">
        <v>2161</v>
      </c>
    </row>
    <row r="1065" spans="1:7" x14ac:dyDescent="0.25">
      <c r="A1065" s="4" t="s">
        <v>2174</v>
      </c>
      <c r="B1065" s="4" t="s">
        <v>2175</v>
      </c>
      <c r="C1065" s="74">
        <v>417</v>
      </c>
      <c r="D1065" s="4" t="s">
        <v>12</v>
      </c>
      <c r="E1065" s="4">
        <v>139</v>
      </c>
      <c r="F1065" s="4" t="s">
        <v>2160</v>
      </c>
      <c r="G1065" s="4" t="s">
        <v>2161</v>
      </c>
    </row>
    <row r="1066" spans="1:7" x14ac:dyDescent="0.25">
      <c r="A1066" s="4" t="s">
        <v>2176</v>
      </c>
      <c r="B1066" s="4" t="s">
        <v>2177</v>
      </c>
      <c r="C1066" s="74">
        <v>694</v>
      </c>
      <c r="D1066" s="4" t="s">
        <v>12</v>
      </c>
      <c r="E1066" s="4">
        <v>99.1</v>
      </c>
      <c r="F1066" s="4" t="s">
        <v>2160</v>
      </c>
      <c r="G1066" s="4" t="s">
        <v>2161</v>
      </c>
    </row>
    <row r="1067" spans="1:7" x14ac:dyDescent="0.25">
      <c r="A1067" s="4" t="s">
        <v>2178</v>
      </c>
      <c r="B1067" s="4" t="s">
        <v>2179</v>
      </c>
      <c r="C1067" s="74">
        <v>322</v>
      </c>
      <c r="D1067" s="4" t="s">
        <v>12</v>
      </c>
      <c r="E1067" s="4">
        <v>107.3</v>
      </c>
      <c r="F1067" s="4" t="s">
        <v>2160</v>
      </c>
      <c r="G1067" s="4" t="s">
        <v>2161</v>
      </c>
    </row>
    <row r="1068" spans="1:7" x14ac:dyDescent="0.25">
      <c r="A1068" s="4" t="s">
        <v>2180</v>
      </c>
      <c r="B1068" s="4" t="s">
        <v>2181</v>
      </c>
      <c r="C1068" s="74">
        <v>841</v>
      </c>
      <c r="D1068" s="4" t="s">
        <v>12</v>
      </c>
      <c r="E1068" s="4">
        <v>168.2</v>
      </c>
      <c r="F1068" s="4" t="s">
        <v>2160</v>
      </c>
      <c r="G1068" s="4" t="s">
        <v>2161</v>
      </c>
    </row>
    <row r="1069" spans="1:7" x14ac:dyDescent="0.25">
      <c r="A1069" s="4" t="s">
        <v>2182</v>
      </c>
      <c r="B1069" s="4" t="s">
        <v>2183</v>
      </c>
      <c r="C1069" s="74">
        <v>723</v>
      </c>
      <c r="D1069" s="4" t="s">
        <v>12</v>
      </c>
      <c r="E1069" s="4">
        <v>120.5</v>
      </c>
      <c r="F1069" s="4" t="s">
        <v>2160</v>
      </c>
      <c r="G1069" s="4" t="s">
        <v>2161</v>
      </c>
    </row>
    <row r="1070" spans="1:7" x14ac:dyDescent="0.25">
      <c r="A1070" s="4" t="s">
        <v>2184</v>
      </c>
      <c r="B1070" s="4" t="s">
        <v>2185</v>
      </c>
      <c r="C1070" s="74">
        <v>831</v>
      </c>
      <c r="D1070" s="4" t="s">
        <v>12</v>
      </c>
      <c r="E1070" s="4">
        <v>138.5</v>
      </c>
      <c r="F1070" s="4" t="s">
        <v>2160</v>
      </c>
      <c r="G1070" s="4" t="s">
        <v>2161</v>
      </c>
    </row>
    <row r="1071" spans="1:7" x14ac:dyDescent="0.25">
      <c r="A1071" s="4" t="s">
        <v>2186</v>
      </c>
      <c r="B1071" s="4" t="s">
        <v>2187</v>
      </c>
      <c r="C1071" s="74">
        <v>1014</v>
      </c>
      <c r="D1071" s="4" t="s">
        <v>9</v>
      </c>
      <c r="E1071" s="4">
        <v>338</v>
      </c>
      <c r="F1071" s="4" t="s">
        <v>2160</v>
      </c>
      <c r="G1071" s="4" t="s">
        <v>2161</v>
      </c>
    </row>
    <row r="1072" spans="1:7" x14ac:dyDescent="0.25">
      <c r="A1072" s="4" t="s">
        <v>2188</v>
      </c>
      <c r="B1072" s="4" t="s">
        <v>2189</v>
      </c>
      <c r="C1072" s="74">
        <v>463</v>
      </c>
      <c r="D1072" s="4" t="s">
        <v>12</v>
      </c>
      <c r="E1072" s="4">
        <v>154.30000000000001</v>
      </c>
      <c r="F1072" s="4" t="s">
        <v>2160</v>
      </c>
      <c r="G1072" s="4" t="s">
        <v>2161</v>
      </c>
    </row>
    <row r="1073" spans="1:7" x14ac:dyDescent="0.25">
      <c r="A1073" s="4" t="s">
        <v>2190</v>
      </c>
      <c r="B1073" s="4" t="s">
        <v>2191</v>
      </c>
      <c r="C1073" s="74">
        <v>1109</v>
      </c>
      <c r="D1073" s="4" t="s">
        <v>9</v>
      </c>
      <c r="E1073" s="4">
        <v>123.2</v>
      </c>
      <c r="F1073" s="4" t="s">
        <v>2160</v>
      </c>
      <c r="G1073" s="4" t="s">
        <v>2161</v>
      </c>
    </row>
    <row r="1074" spans="1:7" x14ac:dyDescent="0.25">
      <c r="A1074" s="4" t="s">
        <v>2192</v>
      </c>
      <c r="B1074" s="4" t="s">
        <v>2193</v>
      </c>
      <c r="C1074" s="74">
        <v>746</v>
      </c>
      <c r="D1074" s="4" t="s">
        <v>12</v>
      </c>
      <c r="E1074" s="4">
        <v>248.7</v>
      </c>
      <c r="F1074" s="4" t="s">
        <v>2160</v>
      </c>
      <c r="G1074" s="4" t="s">
        <v>2161</v>
      </c>
    </row>
    <row r="1075" spans="1:7" x14ac:dyDescent="0.25">
      <c r="A1075" s="4" t="s">
        <v>2194</v>
      </c>
      <c r="B1075" s="4" t="s">
        <v>2195</v>
      </c>
      <c r="C1075" s="74">
        <v>4069</v>
      </c>
      <c r="D1075" s="4" t="s">
        <v>9</v>
      </c>
      <c r="E1075" s="4">
        <v>1356.3</v>
      </c>
      <c r="F1075" s="4" t="s">
        <v>2160</v>
      </c>
      <c r="G1075" s="4" t="s">
        <v>2161</v>
      </c>
    </row>
    <row r="1076" spans="1:7" x14ac:dyDescent="0.25">
      <c r="A1076" s="4" t="s">
        <v>2196</v>
      </c>
      <c r="B1076" s="4" t="s">
        <v>2197</v>
      </c>
      <c r="C1076" s="74">
        <v>1749</v>
      </c>
      <c r="D1076" s="4" t="s">
        <v>9</v>
      </c>
      <c r="E1076" s="4">
        <v>291.5</v>
      </c>
      <c r="F1076" s="4" t="s">
        <v>2160</v>
      </c>
      <c r="G1076" s="4" t="s">
        <v>2161</v>
      </c>
    </row>
    <row r="1077" spans="1:7" x14ac:dyDescent="0.25">
      <c r="A1077" s="4" t="s">
        <v>2198</v>
      </c>
      <c r="B1077" s="4" t="s">
        <v>2199</v>
      </c>
      <c r="C1077" s="74">
        <v>693</v>
      </c>
      <c r="D1077" s="4" t="s">
        <v>12</v>
      </c>
      <c r="E1077" s="4">
        <v>86.6</v>
      </c>
      <c r="F1077" s="4" t="s">
        <v>2160</v>
      </c>
      <c r="G1077" s="4" t="s">
        <v>2161</v>
      </c>
    </row>
    <row r="1078" spans="1:7" x14ac:dyDescent="0.25">
      <c r="A1078" s="4" t="s">
        <v>2200</v>
      </c>
      <c r="B1078" s="4" t="s">
        <v>2201</v>
      </c>
      <c r="C1078" s="74">
        <v>10023</v>
      </c>
      <c r="D1078" s="4" t="s">
        <v>25</v>
      </c>
      <c r="E1078" s="4">
        <v>911.2</v>
      </c>
      <c r="F1078" s="4" t="s">
        <v>2160</v>
      </c>
      <c r="G1078" s="4" t="s">
        <v>2161</v>
      </c>
    </row>
    <row r="1079" spans="1:7" x14ac:dyDescent="0.25">
      <c r="A1079" s="4" t="s">
        <v>2202</v>
      </c>
      <c r="B1079" s="4" t="s">
        <v>2203</v>
      </c>
      <c r="C1079" s="74">
        <v>867</v>
      </c>
      <c r="D1079" s="4" t="s">
        <v>12</v>
      </c>
      <c r="E1079" s="4">
        <v>108.4</v>
      </c>
      <c r="F1079" s="4" t="s">
        <v>2160</v>
      </c>
      <c r="G1079" s="4" t="s">
        <v>2161</v>
      </c>
    </row>
    <row r="1080" spans="1:7" x14ac:dyDescent="0.25">
      <c r="A1080" s="4" t="s">
        <v>2204</v>
      </c>
      <c r="B1080" s="4" t="s">
        <v>2205</v>
      </c>
      <c r="C1080" s="74">
        <v>1172</v>
      </c>
      <c r="D1080" s="4" t="s">
        <v>9</v>
      </c>
      <c r="E1080" s="4">
        <v>90.2</v>
      </c>
      <c r="F1080" s="4" t="s">
        <v>2160</v>
      </c>
      <c r="G1080" s="4" t="s">
        <v>2161</v>
      </c>
    </row>
    <row r="1081" spans="1:7" x14ac:dyDescent="0.25">
      <c r="A1081" s="4" t="s">
        <v>2206</v>
      </c>
      <c r="B1081" s="4" t="s">
        <v>2207</v>
      </c>
      <c r="C1081" s="74">
        <v>117492</v>
      </c>
      <c r="D1081" s="4" t="s">
        <v>60</v>
      </c>
      <c r="E1081" s="4">
        <v>2797.4</v>
      </c>
      <c r="F1081" s="4" t="s">
        <v>2160</v>
      </c>
      <c r="G1081" s="4" t="s">
        <v>2161</v>
      </c>
    </row>
    <row r="1082" spans="1:7" x14ac:dyDescent="0.25">
      <c r="A1082" s="4" t="s">
        <v>2208</v>
      </c>
      <c r="B1082" s="4" t="s">
        <v>2209</v>
      </c>
      <c r="C1082" s="74">
        <v>282</v>
      </c>
      <c r="D1082" s="4" t="s">
        <v>12</v>
      </c>
      <c r="E1082" s="4">
        <v>141</v>
      </c>
      <c r="F1082" s="4" t="s">
        <v>2160</v>
      </c>
      <c r="G1082" s="4" t="s">
        <v>2161</v>
      </c>
    </row>
    <row r="1083" spans="1:7" x14ac:dyDescent="0.25">
      <c r="A1083" s="4" t="s">
        <v>2210</v>
      </c>
      <c r="B1083" s="4" t="s">
        <v>2211</v>
      </c>
      <c r="C1083" s="74">
        <v>21430</v>
      </c>
      <c r="D1083" s="4" t="s">
        <v>25</v>
      </c>
      <c r="E1083" s="4">
        <v>3061.4</v>
      </c>
      <c r="F1083" s="4" t="s">
        <v>2160</v>
      </c>
      <c r="G1083" s="4" t="s">
        <v>2161</v>
      </c>
    </row>
    <row r="1084" spans="1:7" x14ac:dyDescent="0.25">
      <c r="A1084" s="4" t="s">
        <v>2212</v>
      </c>
      <c r="B1084" s="4" t="s">
        <v>2213</v>
      </c>
      <c r="C1084" s="74">
        <v>5110</v>
      </c>
      <c r="D1084" s="4" t="s">
        <v>9</v>
      </c>
      <c r="E1084" s="4">
        <v>730</v>
      </c>
      <c r="F1084" s="4" t="s">
        <v>2160</v>
      </c>
      <c r="G1084" s="4" t="s">
        <v>2161</v>
      </c>
    </row>
    <row r="1085" spans="1:7" x14ac:dyDescent="0.25">
      <c r="A1085" s="4" t="s">
        <v>2214</v>
      </c>
      <c r="B1085" s="4" t="s">
        <v>2215</v>
      </c>
      <c r="C1085" s="74">
        <v>1008</v>
      </c>
      <c r="D1085" s="4" t="s">
        <v>9</v>
      </c>
      <c r="E1085" s="4">
        <v>336</v>
      </c>
      <c r="F1085" s="4" t="s">
        <v>2160</v>
      </c>
      <c r="G1085" s="4" t="s">
        <v>2161</v>
      </c>
    </row>
    <row r="1086" spans="1:7" x14ac:dyDescent="0.25">
      <c r="A1086" s="4" t="s">
        <v>2216</v>
      </c>
      <c r="B1086" s="4" t="s">
        <v>2217</v>
      </c>
      <c r="C1086" s="74">
        <v>687</v>
      </c>
      <c r="D1086" s="4" t="s">
        <v>12</v>
      </c>
      <c r="E1086" s="4">
        <v>343.5</v>
      </c>
      <c r="F1086" s="4" t="s">
        <v>2160</v>
      </c>
      <c r="G1086" s="4" t="s">
        <v>2161</v>
      </c>
    </row>
    <row r="1087" spans="1:7" x14ac:dyDescent="0.25">
      <c r="A1087" s="4" t="s">
        <v>2218</v>
      </c>
      <c r="B1087" s="4" t="s">
        <v>2219</v>
      </c>
      <c r="C1087" s="74">
        <v>1855</v>
      </c>
      <c r="D1087" s="4" t="s">
        <v>9</v>
      </c>
      <c r="E1087" s="4">
        <v>231.9</v>
      </c>
      <c r="F1087" s="4" t="s">
        <v>2160</v>
      </c>
      <c r="G1087" s="4" t="s">
        <v>2161</v>
      </c>
    </row>
    <row r="1088" spans="1:7" x14ac:dyDescent="0.25">
      <c r="A1088" s="4" t="s">
        <v>2220</v>
      </c>
      <c r="B1088" s="4" t="s">
        <v>2221</v>
      </c>
      <c r="C1088" s="74">
        <v>2029</v>
      </c>
      <c r="D1088" s="4" t="s">
        <v>9</v>
      </c>
      <c r="E1088" s="4">
        <v>676.3</v>
      </c>
      <c r="F1088" s="4" t="s">
        <v>2160</v>
      </c>
      <c r="G1088" s="4" t="s">
        <v>2161</v>
      </c>
    </row>
    <row r="1089" spans="1:7" x14ac:dyDescent="0.25">
      <c r="A1089" s="4" t="s">
        <v>2222</v>
      </c>
      <c r="B1089" s="4" t="s">
        <v>2223</v>
      </c>
      <c r="C1089" s="74">
        <v>631</v>
      </c>
      <c r="D1089" s="4" t="s">
        <v>12</v>
      </c>
      <c r="E1089" s="4">
        <v>126.2</v>
      </c>
      <c r="F1089" s="4" t="s">
        <v>2160</v>
      </c>
      <c r="G1089" s="4" t="s">
        <v>2161</v>
      </c>
    </row>
    <row r="1090" spans="1:7" x14ac:dyDescent="0.25">
      <c r="A1090" s="4" t="s">
        <v>2224</v>
      </c>
      <c r="B1090" s="4" t="s">
        <v>2225</v>
      </c>
      <c r="C1090" s="74">
        <v>642</v>
      </c>
      <c r="D1090" s="4" t="s">
        <v>12</v>
      </c>
      <c r="E1090" s="4">
        <v>214</v>
      </c>
      <c r="F1090" s="4" t="s">
        <v>2160</v>
      </c>
      <c r="G1090" s="4" t="s">
        <v>2161</v>
      </c>
    </row>
    <row r="1091" spans="1:7" x14ac:dyDescent="0.25">
      <c r="A1091" s="4" t="s">
        <v>2226</v>
      </c>
      <c r="B1091" s="4" t="s">
        <v>2227</v>
      </c>
      <c r="C1091" s="74">
        <v>1372</v>
      </c>
      <c r="D1091" s="4" t="s">
        <v>9</v>
      </c>
      <c r="E1091" s="4">
        <v>196</v>
      </c>
      <c r="F1091" s="4" t="s">
        <v>2160</v>
      </c>
      <c r="G1091" s="4" t="s">
        <v>2161</v>
      </c>
    </row>
    <row r="1092" spans="1:7" x14ac:dyDescent="0.25">
      <c r="A1092" s="4" t="s">
        <v>2228</v>
      </c>
      <c r="B1092" s="4" t="s">
        <v>2229</v>
      </c>
      <c r="C1092" s="74">
        <v>3214</v>
      </c>
      <c r="D1092" s="4" t="s">
        <v>9</v>
      </c>
      <c r="E1092" s="4">
        <v>642.79999999999995</v>
      </c>
      <c r="F1092" s="4" t="s">
        <v>2160</v>
      </c>
      <c r="G1092" s="4" t="s">
        <v>2161</v>
      </c>
    </row>
    <row r="1093" spans="1:7" x14ac:dyDescent="0.25">
      <c r="A1093" s="4" t="s">
        <v>2230</v>
      </c>
      <c r="B1093" s="4" t="s">
        <v>2231</v>
      </c>
      <c r="C1093" s="74">
        <v>1850</v>
      </c>
      <c r="D1093" s="4" t="s">
        <v>9</v>
      </c>
      <c r="E1093" s="4">
        <v>308.3</v>
      </c>
      <c r="F1093" s="4" t="s">
        <v>2160</v>
      </c>
      <c r="G1093" s="4" t="s">
        <v>2161</v>
      </c>
    </row>
    <row r="1094" spans="1:7" x14ac:dyDescent="0.25">
      <c r="A1094" s="4" t="s">
        <v>2232</v>
      </c>
      <c r="B1094" s="4" t="s">
        <v>2233</v>
      </c>
      <c r="C1094" s="74">
        <v>543</v>
      </c>
      <c r="D1094" s="4" t="s">
        <v>12</v>
      </c>
      <c r="E1094" s="4">
        <v>543</v>
      </c>
      <c r="F1094" s="4" t="s">
        <v>2160</v>
      </c>
      <c r="G1094" s="4" t="s">
        <v>2161</v>
      </c>
    </row>
    <row r="1095" spans="1:7" x14ac:dyDescent="0.25">
      <c r="A1095" s="4" t="s">
        <v>2234</v>
      </c>
      <c r="B1095" s="4" t="s">
        <v>2235</v>
      </c>
      <c r="C1095" s="74">
        <v>1399</v>
      </c>
      <c r="D1095" s="4" t="s">
        <v>9</v>
      </c>
      <c r="E1095" s="4">
        <v>139.9</v>
      </c>
      <c r="F1095" s="4" t="s">
        <v>2160</v>
      </c>
      <c r="G1095" s="4" t="s">
        <v>2161</v>
      </c>
    </row>
    <row r="1096" spans="1:7" x14ac:dyDescent="0.25">
      <c r="A1096" s="4" t="s">
        <v>2236</v>
      </c>
      <c r="B1096" s="4" t="s">
        <v>2237</v>
      </c>
      <c r="C1096" s="74">
        <v>2694</v>
      </c>
      <c r="D1096" s="4" t="s">
        <v>9</v>
      </c>
      <c r="E1096" s="4">
        <v>538.79999999999995</v>
      </c>
      <c r="F1096" s="4" t="s">
        <v>2160</v>
      </c>
      <c r="G1096" s="4" t="s">
        <v>2161</v>
      </c>
    </row>
    <row r="1097" spans="1:7" x14ac:dyDescent="0.25">
      <c r="A1097" s="4" t="s">
        <v>2238</v>
      </c>
      <c r="B1097" s="4" t="s">
        <v>2239</v>
      </c>
      <c r="C1097" s="74">
        <v>884</v>
      </c>
      <c r="D1097" s="4" t="s">
        <v>12</v>
      </c>
      <c r="E1097" s="4">
        <v>442</v>
      </c>
      <c r="F1097" s="4" t="s">
        <v>2160</v>
      </c>
      <c r="G1097" s="4" t="s">
        <v>2161</v>
      </c>
    </row>
    <row r="1098" spans="1:7" x14ac:dyDescent="0.25">
      <c r="A1098" s="4" t="s">
        <v>2240</v>
      </c>
      <c r="B1098" s="4" t="s">
        <v>2241</v>
      </c>
      <c r="C1098" s="74">
        <v>350</v>
      </c>
      <c r="D1098" s="4" t="s">
        <v>12</v>
      </c>
      <c r="E1098" s="4">
        <v>116.7</v>
      </c>
      <c r="F1098" s="4" t="s">
        <v>2160</v>
      </c>
      <c r="G1098" s="4" t="s">
        <v>2161</v>
      </c>
    </row>
    <row r="1099" spans="1:7" x14ac:dyDescent="0.25">
      <c r="A1099" s="4" t="s">
        <v>2242</v>
      </c>
      <c r="B1099" s="4" t="s">
        <v>2243</v>
      </c>
      <c r="C1099" s="74">
        <v>818</v>
      </c>
      <c r="D1099" s="4" t="s">
        <v>12</v>
      </c>
      <c r="E1099" s="4">
        <v>116.9</v>
      </c>
      <c r="F1099" s="4" t="s">
        <v>2160</v>
      </c>
      <c r="G1099" s="4" t="s">
        <v>2161</v>
      </c>
    </row>
    <row r="1100" spans="1:7" x14ac:dyDescent="0.25">
      <c r="A1100" s="4" t="s">
        <v>2244</v>
      </c>
      <c r="B1100" s="4" t="s">
        <v>2245</v>
      </c>
      <c r="C1100" s="74">
        <v>622</v>
      </c>
      <c r="D1100" s="4" t="s">
        <v>12</v>
      </c>
      <c r="E1100" s="4">
        <v>69.099999999999994</v>
      </c>
      <c r="F1100" s="4" t="s">
        <v>2160</v>
      </c>
      <c r="G1100" s="4" t="s">
        <v>2161</v>
      </c>
    </row>
    <row r="1101" spans="1:7" x14ac:dyDescent="0.25">
      <c r="A1101" s="4" t="s">
        <v>2246</v>
      </c>
      <c r="B1101" s="4" t="s">
        <v>2247</v>
      </c>
      <c r="C1101" s="74">
        <v>13608</v>
      </c>
      <c r="D1101" s="4" t="s">
        <v>25</v>
      </c>
      <c r="E1101" s="4">
        <v>907.2</v>
      </c>
      <c r="F1101" s="4" t="s">
        <v>2160</v>
      </c>
      <c r="G1101" s="4" t="s">
        <v>2161</v>
      </c>
    </row>
    <row r="1102" spans="1:7" x14ac:dyDescent="0.25">
      <c r="A1102" s="4" t="s">
        <v>2248</v>
      </c>
      <c r="B1102" s="4" t="s">
        <v>2249</v>
      </c>
      <c r="C1102" s="74">
        <v>61920</v>
      </c>
      <c r="D1102" s="4" t="s">
        <v>25</v>
      </c>
      <c r="E1102" s="4">
        <v>2293.3000000000002</v>
      </c>
      <c r="F1102" s="4" t="s">
        <v>2250</v>
      </c>
      <c r="G1102" s="4" t="s">
        <v>2251</v>
      </c>
    </row>
    <row r="1103" spans="1:7" x14ac:dyDescent="0.25">
      <c r="A1103" s="4" t="s">
        <v>2252</v>
      </c>
      <c r="B1103" s="4" t="s">
        <v>2253</v>
      </c>
      <c r="C1103" s="74">
        <v>1404</v>
      </c>
      <c r="D1103" s="4" t="s">
        <v>9</v>
      </c>
      <c r="E1103" s="4">
        <v>702</v>
      </c>
      <c r="F1103" s="4" t="s">
        <v>2250</v>
      </c>
      <c r="G1103" s="4" t="s">
        <v>2251</v>
      </c>
    </row>
    <row r="1104" spans="1:7" x14ac:dyDescent="0.25">
      <c r="A1104" s="4" t="s">
        <v>2254</v>
      </c>
      <c r="B1104" s="4" t="s">
        <v>2255</v>
      </c>
      <c r="C1104" s="74">
        <v>13587</v>
      </c>
      <c r="D1104" s="4" t="s">
        <v>25</v>
      </c>
      <c r="E1104" s="4">
        <v>3396.8</v>
      </c>
      <c r="F1104" s="4" t="s">
        <v>2256</v>
      </c>
      <c r="G1104" s="4" t="s">
        <v>2257</v>
      </c>
    </row>
    <row r="1105" spans="1:7" x14ac:dyDescent="0.25">
      <c r="A1105" s="4" t="s">
        <v>2258</v>
      </c>
      <c r="B1105" s="4" t="s">
        <v>2259</v>
      </c>
      <c r="C1105" s="74">
        <v>2321</v>
      </c>
      <c r="D1105" s="4" t="s">
        <v>9</v>
      </c>
      <c r="E1105" s="4">
        <v>232.1</v>
      </c>
      <c r="F1105" s="4" t="s">
        <v>2260</v>
      </c>
      <c r="G1105" s="4" t="s">
        <v>2261</v>
      </c>
    </row>
    <row r="1106" spans="1:7" x14ac:dyDescent="0.25">
      <c r="A1106" s="4" t="s">
        <v>2262</v>
      </c>
      <c r="B1106" s="4" t="s">
        <v>2263</v>
      </c>
      <c r="C1106" s="74">
        <v>25066</v>
      </c>
      <c r="D1106" s="4" t="s">
        <v>25</v>
      </c>
      <c r="E1106" s="4">
        <v>4177.7</v>
      </c>
      <c r="F1106" s="4" t="s">
        <v>2250</v>
      </c>
      <c r="G1106" s="4" t="s">
        <v>2251</v>
      </c>
    </row>
    <row r="1107" spans="1:7" x14ac:dyDescent="0.25">
      <c r="A1107" s="4" t="s">
        <v>2264</v>
      </c>
      <c r="B1107" s="4" t="s">
        <v>2265</v>
      </c>
      <c r="C1107" s="74">
        <v>1049</v>
      </c>
      <c r="D1107" s="4" t="s">
        <v>9</v>
      </c>
      <c r="E1107" s="4">
        <v>149.9</v>
      </c>
      <c r="F1107" s="4" t="s">
        <v>2256</v>
      </c>
      <c r="G1107" s="4" t="s">
        <v>2257</v>
      </c>
    </row>
    <row r="1108" spans="1:7" x14ac:dyDescent="0.25">
      <c r="A1108" s="4" t="s">
        <v>2266</v>
      </c>
      <c r="B1108" s="4" t="s">
        <v>2267</v>
      </c>
      <c r="C1108" s="74">
        <v>1586</v>
      </c>
      <c r="D1108" s="4" t="s">
        <v>9</v>
      </c>
      <c r="E1108" s="4">
        <v>158.6</v>
      </c>
      <c r="F1108" s="4" t="s">
        <v>2250</v>
      </c>
      <c r="G1108" s="4" t="s">
        <v>2251</v>
      </c>
    </row>
    <row r="1109" spans="1:7" x14ac:dyDescent="0.25">
      <c r="A1109" s="4" t="s">
        <v>2268</v>
      </c>
      <c r="B1109" s="4" t="s">
        <v>2269</v>
      </c>
      <c r="C1109" s="74">
        <v>1623</v>
      </c>
      <c r="D1109" s="4" t="s">
        <v>9</v>
      </c>
      <c r="E1109" s="4">
        <v>405.8</v>
      </c>
      <c r="F1109" s="4" t="s">
        <v>2256</v>
      </c>
      <c r="G1109" s="4" t="s">
        <v>2257</v>
      </c>
    </row>
    <row r="1110" spans="1:7" x14ac:dyDescent="0.25">
      <c r="A1110" s="4" t="s">
        <v>2270</v>
      </c>
      <c r="B1110" s="4" t="s">
        <v>2271</v>
      </c>
      <c r="C1110" s="74">
        <v>7339</v>
      </c>
      <c r="D1110" s="4" t="s">
        <v>9</v>
      </c>
      <c r="E1110" s="4">
        <v>1223.2</v>
      </c>
      <c r="F1110" s="4" t="s">
        <v>2256</v>
      </c>
      <c r="G1110" s="4" t="s">
        <v>2257</v>
      </c>
    </row>
    <row r="1111" spans="1:7" x14ac:dyDescent="0.25">
      <c r="A1111" s="4" t="s">
        <v>2272</v>
      </c>
      <c r="B1111" s="4" t="s">
        <v>2273</v>
      </c>
      <c r="C1111" s="74">
        <v>4735</v>
      </c>
      <c r="D1111" s="4" t="s">
        <v>9</v>
      </c>
      <c r="E1111" s="4">
        <v>526.1</v>
      </c>
      <c r="F1111" s="4" t="s">
        <v>2250</v>
      </c>
      <c r="G1111" s="4" t="s">
        <v>2251</v>
      </c>
    </row>
    <row r="1112" spans="1:7" x14ac:dyDescent="0.25">
      <c r="A1112" s="4" t="s">
        <v>2274</v>
      </c>
      <c r="B1112" s="4" t="s">
        <v>2275</v>
      </c>
      <c r="C1112" s="74">
        <v>6469</v>
      </c>
      <c r="D1112" s="4" t="s">
        <v>9</v>
      </c>
      <c r="E1112" s="4">
        <v>1617.3</v>
      </c>
      <c r="F1112" s="4" t="s">
        <v>2250</v>
      </c>
      <c r="G1112" s="4" t="s">
        <v>2251</v>
      </c>
    </row>
    <row r="1113" spans="1:7" x14ac:dyDescent="0.25">
      <c r="A1113" s="4" t="s">
        <v>2276</v>
      </c>
      <c r="B1113" s="4" t="s">
        <v>2277</v>
      </c>
      <c r="C1113" s="74">
        <v>857</v>
      </c>
      <c r="D1113" s="4" t="s">
        <v>12</v>
      </c>
      <c r="E1113" s="4">
        <v>171.4</v>
      </c>
      <c r="F1113" s="4" t="s">
        <v>2250</v>
      </c>
      <c r="G1113" s="4" t="s">
        <v>2251</v>
      </c>
    </row>
    <row r="1114" spans="1:7" x14ac:dyDescent="0.25">
      <c r="A1114" s="4" t="s">
        <v>2278</v>
      </c>
      <c r="B1114" s="4" t="s">
        <v>2279</v>
      </c>
      <c r="C1114" s="74">
        <v>6582</v>
      </c>
      <c r="D1114" s="4" t="s">
        <v>9</v>
      </c>
      <c r="E1114" s="4">
        <v>2194</v>
      </c>
      <c r="F1114" s="4" t="s">
        <v>2256</v>
      </c>
      <c r="G1114" s="4" t="s">
        <v>2257</v>
      </c>
    </row>
    <row r="1115" spans="1:7" x14ac:dyDescent="0.25">
      <c r="A1115" s="4" t="s">
        <v>2280</v>
      </c>
      <c r="B1115" s="4" t="s">
        <v>2281</v>
      </c>
      <c r="C1115" s="74">
        <v>1589</v>
      </c>
      <c r="D1115" s="4" t="s">
        <v>9</v>
      </c>
      <c r="E1115" s="4">
        <v>227</v>
      </c>
      <c r="F1115" s="4" t="s">
        <v>2250</v>
      </c>
      <c r="G1115" s="4" t="s">
        <v>2251</v>
      </c>
    </row>
    <row r="1116" spans="1:7" x14ac:dyDescent="0.25">
      <c r="A1116" s="4" t="s">
        <v>2282</v>
      </c>
      <c r="B1116" s="4" t="s">
        <v>2283</v>
      </c>
      <c r="C1116" s="74">
        <v>9999</v>
      </c>
      <c r="D1116" s="4" t="s">
        <v>9</v>
      </c>
      <c r="E1116" s="4">
        <v>769.2</v>
      </c>
      <c r="F1116" s="4" t="s">
        <v>2250</v>
      </c>
      <c r="G1116" s="4" t="s">
        <v>2251</v>
      </c>
    </row>
    <row r="1117" spans="1:7" x14ac:dyDescent="0.25">
      <c r="A1117" s="4" t="s">
        <v>2284</v>
      </c>
      <c r="B1117" s="4" t="s">
        <v>2285</v>
      </c>
      <c r="C1117" s="74">
        <v>7090</v>
      </c>
      <c r="D1117" s="4" t="s">
        <v>9</v>
      </c>
      <c r="E1117" s="4">
        <v>186.6</v>
      </c>
      <c r="F1117" s="4" t="s">
        <v>2260</v>
      </c>
      <c r="G1117" s="4" t="s">
        <v>2261</v>
      </c>
    </row>
    <row r="1118" spans="1:7" x14ac:dyDescent="0.25">
      <c r="A1118" s="4" t="s">
        <v>2286</v>
      </c>
      <c r="B1118" s="4" t="s">
        <v>2287</v>
      </c>
      <c r="C1118" s="74">
        <v>4908</v>
      </c>
      <c r="D1118" s="4" t="s">
        <v>9</v>
      </c>
      <c r="E1118" s="4">
        <v>818</v>
      </c>
      <c r="F1118" s="4" t="s">
        <v>2250</v>
      </c>
      <c r="G1118" s="4" t="s">
        <v>2251</v>
      </c>
    </row>
    <row r="1119" spans="1:7" x14ac:dyDescent="0.25">
      <c r="A1119" s="4" t="s">
        <v>2288</v>
      </c>
      <c r="B1119" s="4" t="s">
        <v>2289</v>
      </c>
      <c r="C1119" s="74">
        <v>696</v>
      </c>
      <c r="D1119" s="4" t="s">
        <v>12</v>
      </c>
      <c r="E1119" s="4">
        <v>232</v>
      </c>
      <c r="F1119" s="4" t="s">
        <v>2250</v>
      </c>
      <c r="G1119" s="4" t="s">
        <v>2251</v>
      </c>
    </row>
    <row r="1120" spans="1:7" x14ac:dyDescent="0.25">
      <c r="A1120" s="4" t="s">
        <v>2290</v>
      </c>
      <c r="B1120" s="4" t="s">
        <v>2291</v>
      </c>
      <c r="C1120" s="74">
        <v>4599</v>
      </c>
      <c r="D1120" s="4" t="s">
        <v>9</v>
      </c>
      <c r="E1120" s="4">
        <v>511</v>
      </c>
      <c r="F1120" s="4" t="s">
        <v>2260</v>
      </c>
      <c r="G1120" s="4" t="s">
        <v>2261</v>
      </c>
    </row>
    <row r="1121" spans="1:7" x14ac:dyDescent="0.25">
      <c r="A1121" s="4" t="s">
        <v>2292</v>
      </c>
      <c r="B1121" s="4" t="s">
        <v>2293</v>
      </c>
      <c r="C1121" s="74">
        <v>11643</v>
      </c>
      <c r="D1121" s="4" t="s">
        <v>25</v>
      </c>
      <c r="E1121" s="4">
        <v>1663.3</v>
      </c>
      <c r="F1121" s="4" t="s">
        <v>2256</v>
      </c>
      <c r="G1121" s="4" t="s">
        <v>2257</v>
      </c>
    </row>
    <row r="1122" spans="1:7" x14ac:dyDescent="0.25">
      <c r="A1122" s="4" t="s">
        <v>2294</v>
      </c>
      <c r="B1122" s="4" t="s">
        <v>2295</v>
      </c>
      <c r="C1122" s="74">
        <v>2354</v>
      </c>
      <c r="D1122" s="4" t="s">
        <v>9</v>
      </c>
      <c r="E1122" s="4">
        <v>1177</v>
      </c>
      <c r="F1122" s="4" t="s">
        <v>2250</v>
      </c>
      <c r="G1122" s="4" t="s">
        <v>2251</v>
      </c>
    </row>
    <row r="1123" spans="1:7" x14ac:dyDescent="0.25">
      <c r="A1123" s="4" t="s">
        <v>2296</v>
      </c>
      <c r="B1123" s="4" t="s">
        <v>2297</v>
      </c>
      <c r="C1123" s="74">
        <v>7903</v>
      </c>
      <c r="D1123" s="4" t="s">
        <v>9</v>
      </c>
      <c r="E1123" s="4">
        <v>1580.6</v>
      </c>
      <c r="F1123" s="4" t="s">
        <v>2260</v>
      </c>
      <c r="G1123" s="4" t="s">
        <v>2261</v>
      </c>
    </row>
    <row r="1124" spans="1:7" x14ac:dyDescent="0.25">
      <c r="A1124" s="4" t="s">
        <v>2298</v>
      </c>
      <c r="B1124" s="4" t="s">
        <v>2299</v>
      </c>
      <c r="C1124" s="74">
        <v>8459</v>
      </c>
      <c r="D1124" s="4" t="s">
        <v>9</v>
      </c>
      <c r="E1124" s="4">
        <v>845.9</v>
      </c>
      <c r="F1124" s="4" t="s">
        <v>2250</v>
      </c>
      <c r="G1124" s="4" t="s">
        <v>2251</v>
      </c>
    </row>
    <row r="1125" spans="1:7" x14ac:dyDescent="0.25">
      <c r="A1125" s="4" t="s">
        <v>2300</v>
      </c>
      <c r="B1125" s="4" t="s">
        <v>2301</v>
      </c>
      <c r="C1125" s="74">
        <v>2988</v>
      </c>
      <c r="D1125" s="4" t="s">
        <v>9</v>
      </c>
      <c r="E1125" s="4">
        <v>747</v>
      </c>
      <c r="F1125" s="4" t="s">
        <v>2250</v>
      </c>
      <c r="G1125" s="4" t="s">
        <v>2251</v>
      </c>
    </row>
    <row r="1126" spans="1:7" x14ac:dyDescent="0.25">
      <c r="A1126" s="4" t="s">
        <v>2302</v>
      </c>
      <c r="B1126" s="4" t="s">
        <v>2303</v>
      </c>
      <c r="C1126" s="74">
        <v>12420</v>
      </c>
      <c r="D1126" s="4" t="s">
        <v>25</v>
      </c>
      <c r="E1126" s="4">
        <v>776.3</v>
      </c>
      <c r="F1126" s="4" t="s">
        <v>2250</v>
      </c>
      <c r="G1126" s="4" t="s">
        <v>2251</v>
      </c>
    </row>
    <row r="1127" spans="1:7" x14ac:dyDescent="0.25">
      <c r="A1127" s="4" t="s">
        <v>2304</v>
      </c>
      <c r="B1127" s="4" t="s">
        <v>2305</v>
      </c>
      <c r="C1127" s="74">
        <v>9630</v>
      </c>
      <c r="D1127" s="4" t="s">
        <v>9</v>
      </c>
      <c r="E1127" s="4">
        <v>535</v>
      </c>
      <c r="F1127" s="4" t="s">
        <v>2256</v>
      </c>
      <c r="G1127" s="4" t="s">
        <v>2257</v>
      </c>
    </row>
    <row r="1128" spans="1:7" x14ac:dyDescent="0.25">
      <c r="A1128" s="4" t="s">
        <v>2306</v>
      </c>
      <c r="B1128" s="4" t="s">
        <v>2307</v>
      </c>
      <c r="C1128" s="74">
        <v>21360</v>
      </c>
      <c r="D1128" s="4" t="s">
        <v>25</v>
      </c>
      <c r="E1128" s="4">
        <v>2373.3000000000002</v>
      </c>
      <c r="F1128" s="4" t="s">
        <v>2260</v>
      </c>
      <c r="G1128" s="4" t="s">
        <v>2261</v>
      </c>
    </row>
    <row r="1129" spans="1:7" x14ac:dyDescent="0.25">
      <c r="A1129" s="4" t="s">
        <v>2308</v>
      </c>
      <c r="B1129" s="4" t="s">
        <v>2309</v>
      </c>
      <c r="C1129" s="74">
        <v>729</v>
      </c>
      <c r="D1129" s="4" t="s">
        <v>12</v>
      </c>
      <c r="E1129" s="4">
        <v>91.1</v>
      </c>
      <c r="F1129" s="4" t="s">
        <v>2260</v>
      </c>
      <c r="G1129" s="4" t="s">
        <v>2261</v>
      </c>
    </row>
    <row r="1130" spans="1:7" x14ac:dyDescent="0.25">
      <c r="A1130" s="4" t="s">
        <v>2310</v>
      </c>
      <c r="B1130" s="4" t="s">
        <v>2311</v>
      </c>
      <c r="C1130" s="74">
        <v>4471</v>
      </c>
      <c r="D1130" s="4" t="s">
        <v>9</v>
      </c>
      <c r="E1130" s="4">
        <v>447.1</v>
      </c>
      <c r="F1130" s="4" t="s">
        <v>2256</v>
      </c>
      <c r="G1130" s="4" t="s">
        <v>2257</v>
      </c>
    </row>
    <row r="1131" spans="1:7" x14ac:dyDescent="0.25">
      <c r="A1131" s="4" t="s">
        <v>2312</v>
      </c>
      <c r="B1131" s="4" t="s">
        <v>2313</v>
      </c>
      <c r="C1131" s="74">
        <v>21239</v>
      </c>
      <c r="D1131" s="4" t="s">
        <v>25</v>
      </c>
      <c r="E1131" s="4">
        <v>5309.8</v>
      </c>
      <c r="F1131" s="4" t="s">
        <v>2250</v>
      </c>
      <c r="G1131" s="4" t="s">
        <v>2251</v>
      </c>
    </row>
    <row r="1132" spans="1:7" x14ac:dyDescent="0.25">
      <c r="A1132" s="4" t="s">
        <v>2314</v>
      </c>
      <c r="B1132" s="4" t="s">
        <v>2315</v>
      </c>
      <c r="C1132" s="74">
        <v>1156</v>
      </c>
      <c r="D1132" s="4" t="s">
        <v>9</v>
      </c>
      <c r="E1132" s="4">
        <v>192.7</v>
      </c>
      <c r="F1132" s="4" t="s">
        <v>2256</v>
      </c>
      <c r="G1132" s="4" t="s">
        <v>2257</v>
      </c>
    </row>
    <row r="1133" spans="1:7" x14ac:dyDescent="0.25">
      <c r="A1133" s="4" t="s">
        <v>2316</v>
      </c>
      <c r="B1133" s="4" t="s">
        <v>2317</v>
      </c>
      <c r="C1133" s="74">
        <v>1673</v>
      </c>
      <c r="D1133" s="4" t="s">
        <v>9</v>
      </c>
      <c r="E1133" s="4">
        <v>167.3</v>
      </c>
      <c r="F1133" s="4" t="s">
        <v>2250</v>
      </c>
      <c r="G1133" s="4" t="s">
        <v>2251</v>
      </c>
    </row>
    <row r="1134" spans="1:7" x14ac:dyDescent="0.25">
      <c r="A1134" s="4" t="s">
        <v>2318</v>
      </c>
      <c r="B1134" s="4" t="s">
        <v>2319</v>
      </c>
      <c r="C1134" s="74">
        <v>88876</v>
      </c>
      <c r="D1134" s="4" t="s">
        <v>25</v>
      </c>
      <c r="E1134" s="4">
        <v>2019.9</v>
      </c>
      <c r="F1134" s="4" t="s">
        <v>2260</v>
      </c>
      <c r="G1134" s="4" t="s">
        <v>2261</v>
      </c>
    </row>
    <row r="1135" spans="1:7" x14ac:dyDescent="0.25">
      <c r="A1135" s="4" t="s">
        <v>2320</v>
      </c>
      <c r="B1135" s="4" t="s">
        <v>2321</v>
      </c>
      <c r="C1135" s="74">
        <v>3173</v>
      </c>
      <c r="D1135" s="4" t="s">
        <v>9</v>
      </c>
      <c r="E1135" s="4">
        <v>634.6</v>
      </c>
      <c r="F1135" s="4" t="s">
        <v>2250</v>
      </c>
      <c r="G1135" s="4" t="s">
        <v>2251</v>
      </c>
    </row>
    <row r="1136" spans="1:7" x14ac:dyDescent="0.25">
      <c r="A1136" s="4" t="s">
        <v>2322</v>
      </c>
      <c r="B1136" s="4" t="s">
        <v>2323</v>
      </c>
      <c r="C1136" s="74">
        <v>602</v>
      </c>
      <c r="D1136" s="4" t="s">
        <v>12</v>
      </c>
      <c r="E1136" s="4">
        <v>602</v>
      </c>
      <c r="F1136" s="4" t="s">
        <v>2250</v>
      </c>
      <c r="G1136" s="4" t="s">
        <v>2251</v>
      </c>
    </row>
    <row r="1137" spans="1:7" x14ac:dyDescent="0.25">
      <c r="A1137" s="4" t="s">
        <v>2324</v>
      </c>
      <c r="B1137" s="4" t="s">
        <v>2325</v>
      </c>
      <c r="C1137" s="74">
        <v>1302</v>
      </c>
      <c r="D1137" s="4" t="s">
        <v>9</v>
      </c>
      <c r="E1137" s="4">
        <v>130.19999999999999</v>
      </c>
      <c r="F1137" s="4" t="s">
        <v>2250</v>
      </c>
      <c r="G1137" s="4" t="s">
        <v>2251</v>
      </c>
    </row>
    <row r="1138" spans="1:7" x14ac:dyDescent="0.25">
      <c r="A1138" s="4" t="s">
        <v>2326</v>
      </c>
      <c r="B1138" s="4" t="s">
        <v>2327</v>
      </c>
      <c r="C1138" s="74">
        <v>580</v>
      </c>
      <c r="D1138" s="4" t="s">
        <v>12</v>
      </c>
      <c r="E1138" s="4">
        <v>290</v>
      </c>
      <c r="F1138" s="4" t="s">
        <v>2250</v>
      </c>
      <c r="G1138" s="4" t="s">
        <v>2251</v>
      </c>
    </row>
    <row r="1139" spans="1:7" x14ac:dyDescent="0.25">
      <c r="A1139" s="4" t="s">
        <v>2328</v>
      </c>
      <c r="B1139" s="4" t="s">
        <v>2329</v>
      </c>
      <c r="C1139" s="74">
        <v>5005</v>
      </c>
      <c r="D1139" s="4" t="s">
        <v>9</v>
      </c>
      <c r="E1139" s="4">
        <v>556.1</v>
      </c>
      <c r="F1139" s="4" t="s">
        <v>2250</v>
      </c>
      <c r="G1139" s="4" t="s">
        <v>2251</v>
      </c>
    </row>
    <row r="1140" spans="1:7" x14ac:dyDescent="0.25">
      <c r="A1140" s="4" t="s">
        <v>2330</v>
      </c>
      <c r="B1140" s="4" t="s">
        <v>2331</v>
      </c>
      <c r="C1140" s="74">
        <v>300</v>
      </c>
      <c r="D1140" s="4" t="s">
        <v>12</v>
      </c>
      <c r="E1140" s="4">
        <v>150</v>
      </c>
      <c r="F1140" s="4" t="s">
        <v>2250</v>
      </c>
      <c r="G1140" s="4" t="s">
        <v>2251</v>
      </c>
    </row>
    <row r="1141" spans="1:7" x14ac:dyDescent="0.25">
      <c r="A1141" s="4" t="s">
        <v>2332</v>
      </c>
      <c r="B1141" s="4" t="s">
        <v>2333</v>
      </c>
      <c r="C1141" s="74">
        <v>954</v>
      </c>
      <c r="D1141" s="4" t="s">
        <v>12</v>
      </c>
      <c r="E1141" s="4">
        <v>190.8</v>
      </c>
      <c r="F1141" s="4" t="s">
        <v>2256</v>
      </c>
      <c r="G1141" s="4" t="s">
        <v>2257</v>
      </c>
    </row>
    <row r="1142" spans="1:7" x14ac:dyDescent="0.25">
      <c r="A1142" s="4" t="s">
        <v>2334</v>
      </c>
      <c r="B1142" s="4" t="s">
        <v>2335</v>
      </c>
      <c r="C1142" s="74">
        <v>17381</v>
      </c>
      <c r="D1142" s="4" t="s">
        <v>25</v>
      </c>
      <c r="E1142" s="4">
        <v>3476.2</v>
      </c>
      <c r="F1142" s="4" t="s">
        <v>2250</v>
      </c>
      <c r="G1142" s="4" t="s">
        <v>2251</v>
      </c>
    </row>
    <row r="1143" spans="1:7" x14ac:dyDescent="0.25">
      <c r="A1143" s="4" t="s">
        <v>2336</v>
      </c>
      <c r="B1143" s="4" t="s">
        <v>2337</v>
      </c>
      <c r="C1143" s="74">
        <v>2488</v>
      </c>
      <c r="D1143" s="4" t="s">
        <v>9</v>
      </c>
      <c r="E1143" s="4">
        <v>497.6</v>
      </c>
      <c r="F1143" s="4" t="s">
        <v>2256</v>
      </c>
      <c r="G1143" s="4" t="s">
        <v>2257</v>
      </c>
    </row>
    <row r="1144" spans="1:7" x14ac:dyDescent="0.25">
      <c r="A1144" s="4" t="s">
        <v>2338</v>
      </c>
      <c r="B1144" s="4" t="s">
        <v>2339</v>
      </c>
      <c r="C1144" s="74">
        <v>1437</v>
      </c>
      <c r="D1144" s="4" t="s">
        <v>9</v>
      </c>
      <c r="E1144" s="4">
        <v>1437</v>
      </c>
      <c r="F1144" s="4" t="s">
        <v>2250</v>
      </c>
      <c r="G1144" s="4" t="s">
        <v>2251</v>
      </c>
    </row>
    <row r="1145" spans="1:7" x14ac:dyDescent="0.25">
      <c r="A1145" s="4" t="s">
        <v>2340</v>
      </c>
      <c r="B1145" s="4" t="s">
        <v>2341</v>
      </c>
      <c r="C1145" s="74">
        <v>2183</v>
      </c>
      <c r="D1145" s="4" t="s">
        <v>9</v>
      </c>
      <c r="E1145" s="4">
        <v>272.89999999999998</v>
      </c>
      <c r="F1145" s="4" t="s">
        <v>2250</v>
      </c>
      <c r="G1145" s="4" t="s">
        <v>2251</v>
      </c>
    </row>
    <row r="1146" spans="1:7" x14ac:dyDescent="0.25">
      <c r="A1146" s="4" t="s">
        <v>2342</v>
      </c>
      <c r="B1146" s="4" t="s">
        <v>2343</v>
      </c>
      <c r="C1146" s="74">
        <v>2420</v>
      </c>
      <c r="D1146" s="4" t="s">
        <v>9</v>
      </c>
      <c r="E1146" s="4">
        <v>220</v>
      </c>
      <c r="F1146" s="4" t="s">
        <v>2250</v>
      </c>
      <c r="G1146" s="4" t="s">
        <v>2251</v>
      </c>
    </row>
    <row r="1147" spans="1:7" x14ac:dyDescent="0.25">
      <c r="A1147" s="4" t="s">
        <v>2344</v>
      </c>
      <c r="B1147" s="4" t="s">
        <v>2345</v>
      </c>
      <c r="C1147" s="74">
        <v>7634</v>
      </c>
      <c r="D1147" s="4" t="s">
        <v>9</v>
      </c>
      <c r="E1147" s="4">
        <v>636.20000000000005</v>
      </c>
      <c r="F1147" s="4" t="s">
        <v>2256</v>
      </c>
      <c r="G1147" s="4" t="s">
        <v>2257</v>
      </c>
    </row>
    <row r="1148" spans="1:7" x14ac:dyDescent="0.25">
      <c r="A1148" s="4" t="s">
        <v>2346</v>
      </c>
      <c r="B1148" s="4" t="s">
        <v>2347</v>
      </c>
      <c r="C1148" s="74">
        <v>3377</v>
      </c>
      <c r="D1148" s="4" t="s">
        <v>9</v>
      </c>
      <c r="E1148" s="4">
        <v>259.8</v>
      </c>
      <c r="F1148" s="4" t="s">
        <v>2250</v>
      </c>
      <c r="G1148" s="4" t="s">
        <v>2251</v>
      </c>
    </row>
    <row r="1149" spans="1:7" x14ac:dyDescent="0.25">
      <c r="A1149" s="4" t="s">
        <v>2348</v>
      </c>
      <c r="B1149" s="4" t="s">
        <v>2349</v>
      </c>
      <c r="C1149" s="74">
        <v>906</v>
      </c>
      <c r="D1149" s="4" t="s">
        <v>12</v>
      </c>
      <c r="E1149" s="4">
        <v>100.7</v>
      </c>
      <c r="F1149" s="4" t="s">
        <v>2250</v>
      </c>
      <c r="G1149" s="4" t="s">
        <v>2251</v>
      </c>
    </row>
    <row r="1150" spans="1:7" x14ac:dyDescent="0.25">
      <c r="A1150" s="4" t="s">
        <v>2350</v>
      </c>
      <c r="B1150" s="4" t="s">
        <v>2351</v>
      </c>
      <c r="C1150" s="74">
        <v>4191</v>
      </c>
      <c r="D1150" s="4" t="s">
        <v>9</v>
      </c>
      <c r="E1150" s="4">
        <v>116.4</v>
      </c>
      <c r="F1150" s="4" t="s">
        <v>2260</v>
      </c>
      <c r="G1150" s="4" t="s">
        <v>2261</v>
      </c>
    </row>
    <row r="1151" spans="1:7" x14ac:dyDescent="0.25">
      <c r="A1151" s="4" t="s">
        <v>2352</v>
      </c>
      <c r="B1151" s="4" t="s">
        <v>2353</v>
      </c>
      <c r="C1151" s="74">
        <v>23634</v>
      </c>
      <c r="D1151" s="4" t="s">
        <v>25</v>
      </c>
      <c r="E1151" s="4">
        <v>1125.4000000000001</v>
      </c>
      <c r="F1151" s="4" t="s">
        <v>2260</v>
      </c>
      <c r="G1151" s="4" t="s">
        <v>2261</v>
      </c>
    </row>
    <row r="1152" spans="1:7" x14ac:dyDescent="0.25">
      <c r="A1152" s="4" t="s">
        <v>2354</v>
      </c>
      <c r="B1152" s="4" t="s">
        <v>2355</v>
      </c>
      <c r="C1152" s="74">
        <v>5142</v>
      </c>
      <c r="D1152" s="4" t="s">
        <v>9</v>
      </c>
      <c r="E1152" s="4">
        <v>1714</v>
      </c>
      <c r="F1152" s="4" t="s">
        <v>2260</v>
      </c>
      <c r="G1152" s="4" t="s">
        <v>2261</v>
      </c>
    </row>
    <row r="1153" spans="1:7" x14ac:dyDescent="0.25">
      <c r="A1153" s="4" t="s">
        <v>2356</v>
      </c>
      <c r="B1153" s="4" t="s">
        <v>2357</v>
      </c>
      <c r="C1153" s="74">
        <v>11586</v>
      </c>
      <c r="D1153" s="4" t="s">
        <v>25</v>
      </c>
      <c r="E1153" s="4">
        <v>503.7</v>
      </c>
      <c r="F1153" s="4" t="s">
        <v>2260</v>
      </c>
      <c r="G1153" s="4" t="s">
        <v>2261</v>
      </c>
    </row>
    <row r="1154" spans="1:7" x14ac:dyDescent="0.25">
      <c r="A1154" s="4" t="s">
        <v>2358</v>
      </c>
      <c r="B1154" s="4" t="s">
        <v>2359</v>
      </c>
      <c r="C1154" s="74">
        <v>1143</v>
      </c>
      <c r="D1154" s="4" t="s">
        <v>9</v>
      </c>
      <c r="E1154" s="4">
        <v>381</v>
      </c>
      <c r="F1154" s="4" t="s">
        <v>2250</v>
      </c>
      <c r="G1154" s="4" t="s">
        <v>2251</v>
      </c>
    </row>
    <row r="1155" spans="1:7" x14ac:dyDescent="0.25">
      <c r="A1155" s="4" t="s">
        <v>2360</v>
      </c>
      <c r="B1155" s="4" t="s">
        <v>2361</v>
      </c>
      <c r="C1155" s="74">
        <v>4144</v>
      </c>
      <c r="D1155" s="4" t="s">
        <v>9</v>
      </c>
      <c r="E1155" s="4">
        <v>1036</v>
      </c>
      <c r="F1155" s="4" t="s">
        <v>2250</v>
      </c>
      <c r="G1155" s="4" t="s">
        <v>2251</v>
      </c>
    </row>
    <row r="1156" spans="1:7" x14ac:dyDescent="0.25">
      <c r="A1156" s="4" t="s">
        <v>2362</v>
      </c>
      <c r="B1156" s="4" t="s">
        <v>2363</v>
      </c>
      <c r="C1156" s="74">
        <v>20662</v>
      </c>
      <c r="D1156" s="4" t="s">
        <v>25</v>
      </c>
      <c r="E1156" s="4">
        <v>1589.4</v>
      </c>
      <c r="F1156" s="4" t="s">
        <v>2250</v>
      </c>
      <c r="G1156" s="4" t="s">
        <v>2251</v>
      </c>
    </row>
    <row r="1157" spans="1:7" x14ac:dyDescent="0.25">
      <c r="A1157" s="4" t="s">
        <v>2364</v>
      </c>
      <c r="B1157" s="4" t="s">
        <v>2365</v>
      </c>
      <c r="C1157" s="74">
        <v>1284</v>
      </c>
      <c r="D1157" s="4" t="s">
        <v>9</v>
      </c>
      <c r="E1157" s="4">
        <v>642</v>
      </c>
      <c r="F1157" s="4" t="s">
        <v>2250</v>
      </c>
      <c r="G1157" s="4" t="s">
        <v>2251</v>
      </c>
    </row>
    <row r="1158" spans="1:7" x14ac:dyDescent="0.25">
      <c r="A1158" s="4" t="s">
        <v>2366</v>
      </c>
      <c r="B1158" s="4" t="s">
        <v>2367</v>
      </c>
      <c r="C1158" s="74">
        <v>14804</v>
      </c>
      <c r="D1158" s="4" t="s">
        <v>25</v>
      </c>
      <c r="E1158" s="4">
        <v>2960.8</v>
      </c>
      <c r="F1158" s="4" t="s">
        <v>2250</v>
      </c>
      <c r="G1158" s="4" t="s">
        <v>2251</v>
      </c>
    </row>
    <row r="1159" spans="1:7" x14ac:dyDescent="0.25">
      <c r="A1159" s="4" t="s">
        <v>2368</v>
      </c>
      <c r="B1159" s="4" t="s">
        <v>2369</v>
      </c>
      <c r="C1159" s="74">
        <v>19010</v>
      </c>
      <c r="D1159" s="4" t="s">
        <v>25</v>
      </c>
      <c r="E1159" s="4">
        <v>1901</v>
      </c>
      <c r="F1159" s="4" t="s">
        <v>2250</v>
      </c>
      <c r="G1159" s="4" t="s">
        <v>2251</v>
      </c>
    </row>
    <row r="1160" spans="1:7" x14ac:dyDescent="0.25">
      <c r="A1160" s="4" t="s">
        <v>2370</v>
      </c>
      <c r="B1160" s="4" t="s">
        <v>2371</v>
      </c>
      <c r="C1160" s="74">
        <v>4393</v>
      </c>
      <c r="D1160" s="4" t="s">
        <v>9</v>
      </c>
      <c r="E1160" s="4">
        <v>399.4</v>
      </c>
      <c r="F1160" s="4" t="s">
        <v>2256</v>
      </c>
      <c r="G1160" s="4" t="s">
        <v>2257</v>
      </c>
    </row>
    <row r="1161" spans="1:7" x14ac:dyDescent="0.25">
      <c r="A1161" s="4" t="s">
        <v>2372</v>
      </c>
      <c r="B1161" s="4" t="s">
        <v>2373</v>
      </c>
      <c r="C1161" s="74">
        <v>2378</v>
      </c>
      <c r="D1161" s="4" t="s">
        <v>9</v>
      </c>
      <c r="E1161" s="4">
        <v>339.7</v>
      </c>
      <c r="F1161" s="4" t="s">
        <v>2250</v>
      </c>
      <c r="G1161" s="4" t="s">
        <v>2251</v>
      </c>
    </row>
    <row r="1162" spans="1:7" x14ac:dyDescent="0.25">
      <c r="A1162" s="4" t="s">
        <v>2374</v>
      </c>
      <c r="B1162" s="4" t="s">
        <v>2375</v>
      </c>
      <c r="C1162" s="74">
        <v>3470</v>
      </c>
      <c r="D1162" s="4" t="s">
        <v>9</v>
      </c>
      <c r="E1162" s="4">
        <v>578.29999999999995</v>
      </c>
      <c r="F1162" s="4" t="s">
        <v>2250</v>
      </c>
      <c r="G1162" s="4" t="s">
        <v>2251</v>
      </c>
    </row>
    <row r="1163" spans="1:7" x14ac:dyDescent="0.25">
      <c r="A1163" s="4" t="s">
        <v>2376</v>
      </c>
      <c r="B1163" s="4" t="s">
        <v>2377</v>
      </c>
      <c r="C1163" s="74">
        <v>7888</v>
      </c>
      <c r="D1163" s="4" t="s">
        <v>9</v>
      </c>
      <c r="E1163" s="4">
        <v>717.1</v>
      </c>
      <c r="F1163" s="4" t="s">
        <v>2250</v>
      </c>
      <c r="G1163" s="4" t="s">
        <v>2251</v>
      </c>
    </row>
    <row r="1164" spans="1:7" x14ac:dyDescent="0.25">
      <c r="A1164" s="4" t="s">
        <v>2378</v>
      </c>
      <c r="B1164" s="4" t="s">
        <v>2379</v>
      </c>
      <c r="C1164" s="74">
        <v>1469</v>
      </c>
      <c r="D1164" s="4" t="s">
        <v>9</v>
      </c>
      <c r="E1164" s="4">
        <v>183.6</v>
      </c>
      <c r="F1164" s="4" t="s">
        <v>2250</v>
      </c>
      <c r="G1164" s="4" t="s">
        <v>2251</v>
      </c>
    </row>
    <row r="1165" spans="1:7" x14ac:dyDescent="0.25">
      <c r="A1165" s="4" t="s">
        <v>2380</v>
      </c>
      <c r="B1165" s="4" t="s">
        <v>2381</v>
      </c>
      <c r="C1165" s="74">
        <v>27517</v>
      </c>
      <c r="D1165" s="4" t="s">
        <v>25</v>
      </c>
      <c r="E1165" s="4">
        <v>4586.2</v>
      </c>
      <c r="F1165" s="4" t="s">
        <v>2250</v>
      </c>
      <c r="G1165" s="4" t="s">
        <v>2251</v>
      </c>
    </row>
    <row r="1166" spans="1:7" x14ac:dyDescent="0.25">
      <c r="A1166" s="4" t="s">
        <v>2382</v>
      </c>
      <c r="B1166" s="4" t="s">
        <v>2383</v>
      </c>
      <c r="C1166" s="74">
        <v>1766</v>
      </c>
      <c r="D1166" s="4" t="s">
        <v>9</v>
      </c>
      <c r="E1166" s="4" t="s">
        <v>4968</v>
      </c>
      <c r="F1166" s="4" t="s">
        <v>2250</v>
      </c>
      <c r="G1166" s="4" t="s">
        <v>2251</v>
      </c>
    </row>
    <row r="1167" spans="1:7" x14ac:dyDescent="0.25">
      <c r="A1167" s="4" t="s">
        <v>2384</v>
      </c>
      <c r="B1167" s="4" t="s">
        <v>2385</v>
      </c>
      <c r="C1167" s="74">
        <v>9620</v>
      </c>
      <c r="D1167" s="4" t="s">
        <v>9</v>
      </c>
      <c r="E1167" s="4">
        <v>1924</v>
      </c>
      <c r="F1167" s="4" t="s">
        <v>2250</v>
      </c>
      <c r="G1167" s="4" t="s">
        <v>2251</v>
      </c>
    </row>
    <row r="1168" spans="1:7" x14ac:dyDescent="0.25">
      <c r="A1168" s="4" t="s">
        <v>2386</v>
      </c>
      <c r="B1168" s="4" t="s">
        <v>2387</v>
      </c>
      <c r="C1168" s="74">
        <v>4293</v>
      </c>
      <c r="D1168" s="4" t="s">
        <v>9</v>
      </c>
      <c r="E1168" s="4">
        <v>613.29999999999995</v>
      </c>
      <c r="F1168" s="4" t="s">
        <v>2260</v>
      </c>
      <c r="G1168" s="4" t="s">
        <v>2261</v>
      </c>
    </row>
    <row r="1169" spans="1:7" x14ac:dyDescent="0.25">
      <c r="A1169" s="4" t="s">
        <v>2388</v>
      </c>
      <c r="B1169" s="4" t="s">
        <v>2389</v>
      </c>
      <c r="C1169" s="74">
        <v>7463</v>
      </c>
      <c r="D1169" s="4" t="s">
        <v>9</v>
      </c>
      <c r="E1169" s="4">
        <v>932.9</v>
      </c>
      <c r="F1169" s="4" t="s">
        <v>2250</v>
      </c>
      <c r="G1169" s="4" t="s">
        <v>2251</v>
      </c>
    </row>
    <row r="1170" spans="1:7" x14ac:dyDescent="0.25">
      <c r="A1170" s="4" t="s">
        <v>2390</v>
      </c>
      <c r="B1170" s="4" t="s">
        <v>2391</v>
      </c>
      <c r="C1170" s="74">
        <v>3117</v>
      </c>
      <c r="D1170" s="4" t="s">
        <v>9</v>
      </c>
      <c r="E1170" s="4">
        <v>1558.5</v>
      </c>
      <c r="F1170" s="4" t="s">
        <v>2250</v>
      </c>
      <c r="G1170" s="4" t="s">
        <v>2251</v>
      </c>
    </row>
    <row r="1171" spans="1:7" x14ac:dyDescent="0.25">
      <c r="A1171" s="4" t="s">
        <v>2392</v>
      </c>
      <c r="B1171" s="4" t="s">
        <v>2393</v>
      </c>
      <c r="C1171" s="74">
        <v>232741</v>
      </c>
      <c r="D1171" s="4" t="s">
        <v>60</v>
      </c>
      <c r="E1171" s="4">
        <v>6649.7</v>
      </c>
      <c r="F1171" s="4" t="s">
        <v>2250</v>
      </c>
      <c r="G1171" s="4" t="s">
        <v>2251</v>
      </c>
    </row>
    <row r="1172" spans="1:7" x14ac:dyDescent="0.25">
      <c r="A1172" s="4" t="s">
        <v>2394</v>
      </c>
      <c r="B1172" s="4" t="s">
        <v>2395</v>
      </c>
      <c r="C1172" s="74">
        <v>8342</v>
      </c>
      <c r="D1172" s="4" t="s">
        <v>9</v>
      </c>
      <c r="E1172" s="4">
        <v>695.2</v>
      </c>
      <c r="F1172" s="4" t="s">
        <v>2250</v>
      </c>
      <c r="G1172" s="4" t="s">
        <v>2251</v>
      </c>
    </row>
    <row r="1173" spans="1:7" x14ac:dyDescent="0.25">
      <c r="A1173" s="4" t="s">
        <v>2396</v>
      </c>
      <c r="B1173" s="4" t="s">
        <v>2397</v>
      </c>
      <c r="C1173" s="74">
        <v>2315</v>
      </c>
      <c r="D1173" s="4" t="s">
        <v>9</v>
      </c>
      <c r="E1173" s="4">
        <v>771.7</v>
      </c>
      <c r="F1173" s="4" t="s">
        <v>2250</v>
      </c>
      <c r="G1173" s="4" t="s">
        <v>2251</v>
      </c>
    </row>
    <row r="1174" spans="1:7" x14ac:dyDescent="0.25">
      <c r="A1174" s="4" t="s">
        <v>2398</v>
      </c>
      <c r="B1174" s="4" t="s">
        <v>2399</v>
      </c>
      <c r="C1174" s="74">
        <v>6225</v>
      </c>
      <c r="D1174" s="4" t="s">
        <v>9</v>
      </c>
      <c r="E1174" s="4">
        <v>172.9</v>
      </c>
      <c r="F1174" s="4" t="s">
        <v>2260</v>
      </c>
      <c r="G1174" s="4" t="s">
        <v>2261</v>
      </c>
    </row>
    <row r="1175" spans="1:7" x14ac:dyDescent="0.25">
      <c r="A1175" s="4" t="s">
        <v>2400</v>
      </c>
      <c r="B1175" s="4" t="s">
        <v>2401</v>
      </c>
      <c r="C1175" s="74">
        <v>21442</v>
      </c>
      <c r="D1175" s="4" t="s">
        <v>25</v>
      </c>
      <c r="E1175" s="4">
        <v>3063.1</v>
      </c>
      <c r="F1175" s="4" t="s">
        <v>2250</v>
      </c>
      <c r="G1175" s="4" t="s">
        <v>2251</v>
      </c>
    </row>
    <row r="1176" spans="1:7" x14ac:dyDescent="0.25">
      <c r="A1176" s="4" t="s">
        <v>2402</v>
      </c>
      <c r="B1176" s="4" t="s">
        <v>2403</v>
      </c>
      <c r="C1176" s="74">
        <v>13596</v>
      </c>
      <c r="D1176" s="4" t="s">
        <v>25</v>
      </c>
      <c r="E1176" s="4">
        <v>4532</v>
      </c>
      <c r="F1176" s="4" t="s">
        <v>2250</v>
      </c>
      <c r="G1176" s="4" t="s">
        <v>2251</v>
      </c>
    </row>
    <row r="1177" spans="1:7" x14ac:dyDescent="0.25">
      <c r="A1177" s="4" t="s">
        <v>2404</v>
      </c>
      <c r="B1177" s="4" t="s">
        <v>2405</v>
      </c>
      <c r="C1177" s="74">
        <v>21533</v>
      </c>
      <c r="D1177" s="4" t="s">
        <v>25</v>
      </c>
      <c r="E1177" s="4">
        <v>7177.7</v>
      </c>
      <c r="F1177" s="4" t="s">
        <v>2250</v>
      </c>
      <c r="G1177" s="4" t="s">
        <v>2251</v>
      </c>
    </row>
    <row r="1178" spans="1:7" x14ac:dyDescent="0.25">
      <c r="A1178" s="4" t="s">
        <v>2406</v>
      </c>
      <c r="B1178" s="4" t="s">
        <v>2407</v>
      </c>
      <c r="C1178" s="74">
        <v>4063</v>
      </c>
      <c r="D1178" s="4" t="s">
        <v>9</v>
      </c>
      <c r="E1178" s="4">
        <v>338.6</v>
      </c>
      <c r="F1178" s="4" t="s">
        <v>2256</v>
      </c>
      <c r="G1178" s="4" t="s">
        <v>2257</v>
      </c>
    </row>
    <row r="1179" spans="1:7" x14ac:dyDescent="0.25">
      <c r="A1179" s="4" t="s">
        <v>2408</v>
      </c>
      <c r="B1179" s="4" t="s">
        <v>2409</v>
      </c>
      <c r="C1179" s="74">
        <v>643</v>
      </c>
      <c r="D1179" s="4" t="s">
        <v>12</v>
      </c>
      <c r="E1179" s="4">
        <v>160.80000000000001</v>
      </c>
      <c r="F1179" s="4" t="s">
        <v>2250</v>
      </c>
      <c r="G1179" s="4" t="s">
        <v>2251</v>
      </c>
    </row>
    <row r="1180" spans="1:7" x14ac:dyDescent="0.25">
      <c r="A1180" s="4" t="s">
        <v>2410</v>
      </c>
      <c r="B1180" s="4" t="s">
        <v>2411</v>
      </c>
      <c r="C1180" s="74">
        <v>39298</v>
      </c>
      <c r="D1180" s="4" t="s">
        <v>25</v>
      </c>
      <c r="E1180" s="4">
        <v>2807</v>
      </c>
      <c r="F1180" s="4" t="s">
        <v>2250</v>
      </c>
      <c r="G1180" s="4" t="s">
        <v>2251</v>
      </c>
    </row>
    <row r="1181" spans="1:7" x14ac:dyDescent="0.25">
      <c r="A1181" s="4" t="s">
        <v>2412</v>
      </c>
      <c r="B1181" s="4" t="s">
        <v>2201</v>
      </c>
      <c r="C1181" s="74">
        <v>11590</v>
      </c>
      <c r="D1181" s="4" t="s">
        <v>25</v>
      </c>
      <c r="E1181" s="4">
        <v>1448.8</v>
      </c>
      <c r="F1181" s="4" t="s">
        <v>2256</v>
      </c>
      <c r="G1181" s="4" t="s">
        <v>2257</v>
      </c>
    </row>
    <row r="1182" spans="1:7" x14ac:dyDescent="0.25">
      <c r="A1182" s="4" t="s">
        <v>2413</v>
      </c>
      <c r="B1182" s="4" t="s">
        <v>2414</v>
      </c>
      <c r="C1182" s="74">
        <v>10420</v>
      </c>
      <c r="D1182" s="4" t="s">
        <v>25</v>
      </c>
      <c r="E1182" s="4">
        <v>2084</v>
      </c>
      <c r="F1182" s="4" t="s">
        <v>2250</v>
      </c>
      <c r="G1182" s="4" t="s">
        <v>2251</v>
      </c>
    </row>
    <row r="1183" spans="1:7" x14ac:dyDescent="0.25">
      <c r="A1183" s="4" t="s">
        <v>2415</v>
      </c>
      <c r="B1183" s="4" t="s">
        <v>2416</v>
      </c>
      <c r="C1183" s="74">
        <v>1987</v>
      </c>
      <c r="D1183" s="4" t="s">
        <v>9</v>
      </c>
      <c r="E1183" s="4">
        <v>283.89999999999998</v>
      </c>
      <c r="F1183" s="4" t="s">
        <v>2250</v>
      </c>
      <c r="G1183" s="4" t="s">
        <v>2251</v>
      </c>
    </row>
    <row r="1184" spans="1:7" x14ac:dyDescent="0.25">
      <c r="A1184" s="4" t="s">
        <v>2417</v>
      </c>
      <c r="B1184" s="4" t="s">
        <v>2418</v>
      </c>
      <c r="C1184" s="74">
        <v>540</v>
      </c>
      <c r="D1184" s="4" t="s">
        <v>12</v>
      </c>
      <c r="E1184" s="4">
        <v>108</v>
      </c>
      <c r="F1184" s="4" t="s">
        <v>2256</v>
      </c>
      <c r="G1184" s="4" t="s">
        <v>2257</v>
      </c>
    </row>
    <row r="1185" spans="1:7" x14ac:dyDescent="0.25">
      <c r="A1185" s="4" t="s">
        <v>2419</v>
      </c>
      <c r="B1185" s="4" t="s">
        <v>2420</v>
      </c>
      <c r="C1185" s="74">
        <v>20993</v>
      </c>
      <c r="D1185" s="4" t="s">
        <v>25</v>
      </c>
      <c r="E1185" s="4">
        <v>6997.7</v>
      </c>
      <c r="F1185" s="4" t="s">
        <v>2250</v>
      </c>
      <c r="G1185" s="4" t="s">
        <v>2251</v>
      </c>
    </row>
    <row r="1186" spans="1:7" x14ac:dyDescent="0.25">
      <c r="A1186" s="4" t="s">
        <v>2421</v>
      </c>
      <c r="B1186" s="4" t="s">
        <v>2422</v>
      </c>
      <c r="C1186" s="74">
        <v>13128</v>
      </c>
      <c r="D1186" s="4" t="s">
        <v>25</v>
      </c>
      <c r="E1186" s="4">
        <v>3282</v>
      </c>
      <c r="F1186" s="4" t="s">
        <v>2250</v>
      </c>
      <c r="G1186" s="4" t="s">
        <v>2251</v>
      </c>
    </row>
    <row r="1187" spans="1:7" x14ac:dyDescent="0.25">
      <c r="A1187" s="4" t="s">
        <v>2423</v>
      </c>
      <c r="B1187" s="4" t="s">
        <v>2424</v>
      </c>
      <c r="C1187" s="74">
        <v>10434</v>
      </c>
      <c r="D1187" s="4" t="s">
        <v>25</v>
      </c>
      <c r="E1187" s="4">
        <v>1739</v>
      </c>
      <c r="F1187" s="4" t="s">
        <v>2250</v>
      </c>
      <c r="G1187" s="4" t="s">
        <v>2251</v>
      </c>
    </row>
    <row r="1188" spans="1:7" x14ac:dyDescent="0.25">
      <c r="A1188" s="4" t="s">
        <v>2425</v>
      </c>
      <c r="B1188" s="4" t="s">
        <v>2426</v>
      </c>
      <c r="C1188" s="74">
        <v>872</v>
      </c>
      <c r="D1188" s="4" t="s">
        <v>12</v>
      </c>
      <c r="E1188" s="4">
        <v>436</v>
      </c>
      <c r="F1188" s="4" t="s">
        <v>2250</v>
      </c>
      <c r="G1188" s="4" t="s">
        <v>2251</v>
      </c>
    </row>
    <row r="1189" spans="1:7" x14ac:dyDescent="0.25">
      <c r="A1189" s="4" t="s">
        <v>2427</v>
      </c>
      <c r="B1189" s="4" t="s">
        <v>2428</v>
      </c>
      <c r="C1189" s="74">
        <v>935</v>
      </c>
      <c r="D1189" s="4" t="s">
        <v>12</v>
      </c>
      <c r="E1189" s="4">
        <v>187</v>
      </c>
      <c r="F1189" s="4" t="s">
        <v>2256</v>
      </c>
      <c r="G1189" s="4" t="s">
        <v>2257</v>
      </c>
    </row>
    <row r="1190" spans="1:7" x14ac:dyDescent="0.25">
      <c r="A1190" s="4" t="s">
        <v>2429</v>
      </c>
      <c r="B1190" s="4" t="s">
        <v>2430</v>
      </c>
      <c r="C1190" s="74">
        <v>8726</v>
      </c>
      <c r="D1190" s="4" t="s">
        <v>9</v>
      </c>
      <c r="E1190" s="4">
        <v>671.2</v>
      </c>
      <c r="F1190" s="4" t="s">
        <v>2256</v>
      </c>
      <c r="G1190" s="4" t="s">
        <v>2257</v>
      </c>
    </row>
    <row r="1191" spans="1:7" x14ac:dyDescent="0.25">
      <c r="A1191" s="4" t="s">
        <v>2431</v>
      </c>
      <c r="B1191" s="4" t="s">
        <v>2432</v>
      </c>
      <c r="C1191" s="74">
        <v>8307</v>
      </c>
      <c r="D1191" s="4" t="s">
        <v>9</v>
      </c>
      <c r="E1191" s="4">
        <v>2769</v>
      </c>
      <c r="F1191" s="4" t="s">
        <v>2250</v>
      </c>
      <c r="G1191" s="4" t="s">
        <v>2251</v>
      </c>
    </row>
    <row r="1192" spans="1:7" x14ac:dyDescent="0.25">
      <c r="A1192" s="4" t="s">
        <v>2433</v>
      </c>
      <c r="B1192" s="4" t="s">
        <v>2434</v>
      </c>
      <c r="C1192" s="74">
        <v>903</v>
      </c>
      <c r="D1192" s="4" t="s">
        <v>12</v>
      </c>
      <c r="E1192" s="4">
        <v>903</v>
      </c>
      <c r="F1192" s="4" t="s">
        <v>2250</v>
      </c>
      <c r="G1192" s="4" t="s">
        <v>2251</v>
      </c>
    </row>
    <row r="1193" spans="1:7" x14ac:dyDescent="0.25">
      <c r="A1193" s="4" t="s">
        <v>2435</v>
      </c>
      <c r="B1193" s="4" t="s">
        <v>2436</v>
      </c>
      <c r="C1193" s="74">
        <v>4870</v>
      </c>
      <c r="D1193" s="4" t="s">
        <v>9</v>
      </c>
      <c r="E1193" s="4">
        <v>974</v>
      </c>
      <c r="F1193" s="4" t="s">
        <v>2256</v>
      </c>
      <c r="G1193" s="4" t="s">
        <v>2257</v>
      </c>
    </row>
    <row r="1194" spans="1:7" x14ac:dyDescent="0.25">
      <c r="A1194" s="4" t="s">
        <v>2437</v>
      </c>
      <c r="B1194" s="4" t="s">
        <v>2438</v>
      </c>
      <c r="C1194" s="74">
        <v>2165</v>
      </c>
      <c r="D1194" s="4" t="s">
        <v>9</v>
      </c>
      <c r="E1194" s="4">
        <v>433</v>
      </c>
      <c r="F1194" s="4" t="s">
        <v>2250</v>
      </c>
      <c r="G1194" s="4" t="s">
        <v>2251</v>
      </c>
    </row>
    <row r="1195" spans="1:7" x14ac:dyDescent="0.25">
      <c r="A1195" s="4" t="s">
        <v>2439</v>
      </c>
      <c r="B1195" s="4" t="s">
        <v>2440</v>
      </c>
      <c r="C1195" s="74">
        <v>1908</v>
      </c>
      <c r="D1195" s="4" t="s">
        <v>9</v>
      </c>
      <c r="E1195" s="4">
        <v>318</v>
      </c>
      <c r="F1195" s="4" t="s">
        <v>2256</v>
      </c>
      <c r="G1195" s="4" t="s">
        <v>2257</v>
      </c>
    </row>
    <row r="1196" spans="1:7" x14ac:dyDescent="0.25">
      <c r="A1196" s="4" t="s">
        <v>2441</v>
      </c>
      <c r="B1196" s="4" t="s">
        <v>2442</v>
      </c>
      <c r="C1196" s="74">
        <v>2270</v>
      </c>
      <c r="D1196" s="4" t="s">
        <v>9</v>
      </c>
      <c r="E1196" s="4">
        <v>567.5</v>
      </c>
      <c r="F1196" s="4" t="s">
        <v>2256</v>
      </c>
      <c r="G1196" s="4" t="s">
        <v>2257</v>
      </c>
    </row>
    <row r="1197" spans="1:7" x14ac:dyDescent="0.25">
      <c r="A1197" s="4" t="s">
        <v>2443</v>
      </c>
      <c r="B1197" s="4" t="s">
        <v>2444</v>
      </c>
      <c r="C1197" s="74">
        <v>3045</v>
      </c>
      <c r="D1197" s="4" t="s">
        <v>9</v>
      </c>
      <c r="E1197" s="4">
        <v>253.8</v>
      </c>
      <c r="F1197" s="4" t="s">
        <v>2256</v>
      </c>
      <c r="G1197" s="4" t="s">
        <v>2257</v>
      </c>
    </row>
    <row r="1198" spans="1:7" x14ac:dyDescent="0.25">
      <c r="A1198" s="4" t="s">
        <v>2445</v>
      </c>
      <c r="B1198" s="4" t="s">
        <v>2446</v>
      </c>
      <c r="C1198" s="74">
        <v>925</v>
      </c>
      <c r="D1198" s="4" t="s">
        <v>12</v>
      </c>
      <c r="E1198" s="4">
        <v>231.3</v>
      </c>
      <c r="F1198" s="4" t="s">
        <v>2256</v>
      </c>
      <c r="G1198" s="4" t="s">
        <v>2257</v>
      </c>
    </row>
    <row r="1199" spans="1:7" x14ac:dyDescent="0.25">
      <c r="A1199" s="4" t="s">
        <v>2447</v>
      </c>
      <c r="B1199" s="4" t="s">
        <v>2448</v>
      </c>
      <c r="C1199" s="74">
        <v>6802</v>
      </c>
      <c r="D1199" s="4" t="s">
        <v>9</v>
      </c>
      <c r="E1199" s="4">
        <v>485.9</v>
      </c>
      <c r="F1199" s="4" t="s">
        <v>2250</v>
      </c>
      <c r="G1199" s="4" t="s">
        <v>2251</v>
      </c>
    </row>
    <row r="1200" spans="1:7" x14ac:dyDescent="0.25">
      <c r="A1200" s="4" t="s">
        <v>2449</v>
      </c>
      <c r="B1200" s="4" t="s">
        <v>2450</v>
      </c>
      <c r="C1200" s="74">
        <v>6349</v>
      </c>
      <c r="D1200" s="4" t="s">
        <v>9</v>
      </c>
      <c r="E1200" s="4">
        <v>1269.8</v>
      </c>
      <c r="F1200" s="4" t="s">
        <v>2256</v>
      </c>
      <c r="G1200" s="4" t="s">
        <v>2257</v>
      </c>
    </row>
    <row r="1201" spans="1:7" x14ac:dyDescent="0.25">
      <c r="A1201" s="4" t="s">
        <v>2451</v>
      </c>
      <c r="B1201" s="4" t="s">
        <v>2452</v>
      </c>
      <c r="C1201" s="74">
        <v>1368</v>
      </c>
      <c r="D1201" s="4" t="s">
        <v>9</v>
      </c>
      <c r="E1201" s="4">
        <v>195.4</v>
      </c>
      <c r="F1201" s="4" t="s">
        <v>2250</v>
      </c>
      <c r="G1201" s="4" t="s">
        <v>2251</v>
      </c>
    </row>
    <row r="1202" spans="1:7" x14ac:dyDescent="0.25">
      <c r="A1202" s="4" t="s">
        <v>2453</v>
      </c>
      <c r="B1202" s="4" t="s">
        <v>2454</v>
      </c>
      <c r="C1202" s="74">
        <v>765</v>
      </c>
      <c r="D1202" s="4" t="s">
        <v>12</v>
      </c>
      <c r="E1202" s="4">
        <v>153</v>
      </c>
      <c r="F1202" s="4" t="s">
        <v>2256</v>
      </c>
      <c r="G1202" s="4" t="s">
        <v>2257</v>
      </c>
    </row>
    <row r="1203" spans="1:7" x14ac:dyDescent="0.25">
      <c r="A1203" s="4" t="s">
        <v>2455</v>
      </c>
      <c r="B1203" s="4" t="s">
        <v>2456</v>
      </c>
      <c r="C1203" s="74">
        <v>18939</v>
      </c>
      <c r="D1203" s="4" t="s">
        <v>25</v>
      </c>
      <c r="E1203" s="4">
        <v>3787.8</v>
      </c>
      <c r="F1203" s="4" t="s">
        <v>2250</v>
      </c>
      <c r="G1203" s="4" t="s">
        <v>2251</v>
      </c>
    </row>
    <row r="1204" spans="1:7" x14ac:dyDescent="0.25">
      <c r="A1204" s="4" t="s">
        <v>2457</v>
      </c>
      <c r="B1204" s="4" t="s">
        <v>2458</v>
      </c>
      <c r="C1204" s="74">
        <v>13657</v>
      </c>
      <c r="D1204" s="4" t="s">
        <v>25</v>
      </c>
      <c r="E1204" s="4">
        <v>1241.5</v>
      </c>
      <c r="F1204" s="4" t="s">
        <v>2250</v>
      </c>
      <c r="G1204" s="4" t="s">
        <v>2251</v>
      </c>
    </row>
    <row r="1205" spans="1:7" x14ac:dyDescent="0.25">
      <c r="A1205" s="4" t="s">
        <v>2459</v>
      </c>
      <c r="B1205" s="4" t="s">
        <v>2460</v>
      </c>
      <c r="C1205" s="74">
        <v>96077</v>
      </c>
      <c r="D1205" s="4" t="s">
        <v>25</v>
      </c>
      <c r="E1205" s="4">
        <v>7390.5</v>
      </c>
      <c r="F1205" s="4" t="s">
        <v>2250</v>
      </c>
      <c r="G1205" s="4" t="s">
        <v>2251</v>
      </c>
    </row>
    <row r="1206" spans="1:7" x14ac:dyDescent="0.25">
      <c r="A1206" s="4" t="s">
        <v>2461</v>
      </c>
      <c r="B1206" s="4" t="s">
        <v>2462</v>
      </c>
      <c r="C1206" s="74">
        <v>673</v>
      </c>
      <c r="D1206" s="4" t="s">
        <v>12</v>
      </c>
      <c r="E1206" s="4">
        <v>224.3</v>
      </c>
      <c r="F1206" s="4" t="s">
        <v>2256</v>
      </c>
      <c r="G1206" s="4" t="s">
        <v>2257</v>
      </c>
    </row>
    <row r="1207" spans="1:7" x14ac:dyDescent="0.25">
      <c r="A1207" s="4" t="s">
        <v>2463</v>
      </c>
      <c r="B1207" s="4" t="s">
        <v>2464</v>
      </c>
      <c r="C1207" s="74">
        <v>1696</v>
      </c>
      <c r="D1207" s="4" t="s">
        <v>9</v>
      </c>
      <c r="E1207" s="4">
        <v>424</v>
      </c>
      <c r="F1207" s="4" t="s">
        <v>2250</v>
      </c>
      <c r="G1207" s="4" t="s">
        <v>2251</v>
      </c>
    </row>
    <row r="1208" spans="1:7" x14ac:dyDescent="0.25">
      <c r="A1208" s="4" t="s">
        <v>2465</v>
      </c>
      <c r="B1208" s="4" t="s">
        <v>2466</v>
      </c>
      <c r="C1208" s="74">
        <v>2615</v>
      </c>
      <c r="D1208" s="4" t="s">
        <v>9</v>
      </c>
      <c r="E1208" s="4">
        <v>261.5</v>
      </c>
      <c r="F1208" s="4" t="s">
        <v>2250</v>
      </c>
      <c r="G1208" s="4" t="s">
        <v>2251</v>
      </c>
    </row>
    <row r="1209" spans="1:7" x14ac:dyDescent="0.25">
      <c r="A1209" s="4" t="s">
        <v>2467</v>
      </c>
      <c r="B1209" s="4" t="s">
        <v>2468</v>
      </c>
      <c r="C1209" s="74">
        <v>5641</v>
      </c>
      <c r="D1209" s="4" t="s">
        <v>9</v>
      </c>
      <c r="E1209" s="4">
        <v>705.1</v>
      </c>
      <c r="F1209" s="4" t="s">
        <v>2250</v>
      </c>
      <c r="G1209" s="4" t="s">
        <v>2251</v>
      </c>
    </row>
    <row r="1210" spans="1:7" x14ac:dyDescent="0.25">
      <c r="A1210" s="4" t="s">
        <v>2469</v>
      </c>
      <c r="B1210" s="4" t="s">
        <v>2470</v>
      </c>
      <c r="C1210" s="74">
        <v>12336</v>
      </c>
      <c r="D1210" s="4" t="s">
        <v>25</v>
      </c>
      <c r="E1210" s="4">
        <v>4112</v>
      </c>
      <c r="F1210" s="4" t="s">
        <v>2250</v>
      </c>
      <c r="G1210" s="4" t="s">
        <v>2251</v>
      </c>
    </row>
    <row r="1211" spans="1:7" x14ac:dyDescent="0.25">
      <c r="A1211" s="4" t="s">
        <v>2471</v>
      </c>
      <c r="B1211" s="4" t="s">
        <v>2472</v>
      </c>
      <c r="C1211" s="74">
        <v>369</v>
      </c>
      <c r="D1211" s="4" t="s">
        <v>12</v>
      </c>
      <c r="E1211" s="4">
        <v>92.3</v>
      </c>
      <c r="F1211" s="4" t="s">
        <v>2256</v>
      </c>
      <c r="G1211" s="4" t="s">
        <v>2257</v>
      </c>
    </row>
    <row r="1212" spans="1:7" x14ac:dyDescent="0.25">
      <c r="A1212" s="4" t="s">
        <v>2473</v>
      </c>
      <c r="B1212" s="4" t="s">
        <v>2474</v>
      </c>
      <c r="C1212" s="74">
        <v>311</v>
      </c>
      <c r="D1212" s="4" t="s">
        <v>12</v>
      </c>
      <c r="E1212" s="4">
        <v>38.9</v>
      </c>
      <c r="F1212" s="4" t="s">
        <v>2260</v>
      </c>
      <c r="G1212" s="4" t="s">
        <v>2261</v>
      </c>
    </row>
    <row r="1213" spans="1:7" x14ac:dyDescent="0.25">
      <c r="A1213" s="4" t="s">
        <v>2475</v>
      </c>
      <c r="B1213" s="4" t="s">
        <v>2476</v>
      </c>
      <c r="C1213" s="74">
        <v>11176</v>
      </c>
      <c r="D1213" s="4" t="s">
        <v>25</v>
      </c>
      <c r="E1213" s="4">
        <v>931.3</v>
      </c>
      <c r="F1213" s="4" t="s">
        <v>2256</v>
      </c>
      <c r="G1213" s="4" t="s">
        <v>2257</v>
      </c>
    </row>
    <row r="1214" spans="1:7" x14ac:dyDescent="0.25">
      <c r="A1214" s="4" t="s">
        <v>2477</v>
      </c>
      <c r="B1214" s="4" t="s">
        <v>2478</v>
      </c>
      <c r="C1214" s="74">
        <v>2970</v>
      </c>
      <c r="D1214" s="4" t="s">
        <v>9</v>
      </c>
      <c r="E1214" s="4">
        <v>594</v>
      </c>
      <c r="F1214" s="4" t="s">
        <v>2250</v>
      </c>
      <c r="G1214" s="4" t="s">
        <v>2251</v>
      </c>
    </row>
    <row r="1215" spans="1:7" x14ac:dyDescent="0.25">
      <c r="A1215" s="4" t="s">
        <v>2479</v>
      </c>
      <c r="B1215" s="4" t="s">
        <v>2480</v>
      </c>
      <c r="C1215" s="74">
        <v>5811</v>
      </c>
      <c r="D1215" s="4" t="s">
        <v>9</v>
      </c>
      <c r="E1215" s="4">
        <v>726.4</v>
      </c>
      <c r="F1215" s="4" t="s">
        <v>2250</v>
      </c>
      <c r="G1215" s="4" t="s">
        <v>2251</v>
      </c>
    </row>
    <row r="1216" spans="1:7" x14ac:dyDescent="0.25">
      <c r="A1216" s="4" t="s">
        <v>2481</v>
      </c>
      <c r="B1216" s="4" t="s">
        <v>2482</v>
      </c>
      <c r="C1216" s="74">
        <v>2281</v>
      </c>
      <c r="D1216" s="4" t="s">
        <v>9</v>
      </c>
      <c r="E1216" s="4">
        <v>380.2</v>
      </c>
      <c r="F1216" s="4" t="s">
        <v>2256</v>
      </c>
      <c r="G1216" s="4" t="s">
        <v>2257</v>
      </c>
    </row>
    <row r="1217" spans="1:7" x14ac:dyDescent="0.25">
      <c r="A1217" s="4" t="s">
        <v>2483</v>
      </c>
      <c r="B1217" s="4" t="s">
        <v>2484</v>
      </c>
      <c r="C1217" s="74">
        <v>1963</v>
      </c>
      <c r="D1217" s="4" t="s">
        <v>9</v>
      </c>
      <c r="E1217" s="4">
        <v>140.19999999999999</v>
      </c>
      <c r="F1217" s="4" t="s">
        <v>2256</v>
      </c>
      <c r="G1217" s="4" t="s">
        <v>2257</v>
      </c>
    </row>
    <row r="1218" spans="1:7" x14ac:dyDescent="0.25">
      <c r="A1218" s="4" t="s">
        <v>2485</v>
      </c>
      <c r="B1218" s="4" t="s">
        <v>2486</v>
      </c>
      <c r="C1218" s="74">
        <v>12645</v>
      </c>
      <c r="D1218" s="4" t="s">
        <v>25</v>
      </c>
      <c r="E1218" s="4">
        <v>743.8</v>
      </c>
      <c r="F1218" s="4" t="s">
        <v>2250</v>
      </c>
      <c r="G1218" s="4" t="s">
        <v>2251</v>
      </c>
    </row>
    <row r="1219" spans="1:7" x14ac:dyDescent="0.25">
      <c r="A1219" s="4" t="s">
        <v>2487</v>
      </c>
      <c r="B1219" s="4" t="s">
        <v>2488</v>
      </c>
      <c r="C1219" s="74">
        <v>4692</v>
      </c>
      <c r="D1219" s="4" t="s">
        <v>9</v>
      </c>
      <c r="E1219" s="4">
        <v>1173</v>
      </c>
      <c r="F1219" s="4" t="s">
        <v>2250</v>
      </c>
      <c r="G1219" s="4" t="s">
        <v>2251</v>
      </c>
    </row>
    <row r="1220" spans="1:7" x14ac:dyDescent="0.25">
      <c r="A1220" s="4" t="s">
        <v>2489</v>
      </c>
      <c r="B1220" s="4" t="s">
        <v>2490</v>
      </c>
      <c r="C1220" s="74">
        <v>1762</v>
      </c>
      <c r="D1220" s="4" t="s">
        <v>9</v>
      </c>
      <c r="E1220" s="4">
        <v>195.8</v>
      </c>
      <c r="F1220" s="4" t="s">
        <v>2260</v>
      </c>
      <c r="G1220" s="4" t="s">
        <v>2261</v>
      </c>
    </row>
    <row r="1221" spans="1:7" x14ac:dyDescent="0.25">
      <c r="A1221" s="4" t="s">
        <v>2491</v>
      </c>
      <c r="B1221" s="4" t="s">
        <v>2492</v>
      </c>
      <c r="C1221" s="74">
        <v>3318</v>
      </c>
      <c r="D1221" s="4" t="s">
        <v>9</v>
      </c>
      <c r="E1221" s="4">
        <v>663.6</v>
      </c>
      <c r="F1221" s="4" t="s">
        <v>2250</v>
      </c>
      <c r="G1221" s="4" t="s">
        <v>2251</v>
      </c>
    </row>
    <row r="1222" spans="1:7" x14ac:dyDescent="0.25">
      <c r="A1222" s="4" t="s">
        <v>2493</v>
      </c>
      <c r="B1222" s="4" t="s">
        <v>2494</v>
      </c>
      <c r="C1222" s="74">
        <v>8084</v>
      </c>
      <c r="D1222" s="4" t="s">
        <v>9</v>
      </c>
      <c r="E1222" s="4">
        <v>269.5</v>
      </c>
      <c r="F1222" s="4" t="s">
        <v>2260</v>
      </c>
      <c r="G1222" s="4" t="s">
        <v>2261</v>
      </c>
    </row>
    <row r="1223" spans="1:7" x14ac:dyDescent="0.25">
      <c r="A1223" s="4" t="s">
        <v>2495</v>
      </c>
      <c r="B1223" s="4" t="s">
        <v>2496</v>
      </c>
      <c r="C1223" s="74">
        <v>859</v>
      </c>
      <c r="D1223" s="4" t="s">
        <v>12</v>
      </c>
      <c r="E1223" s="4">
        <v>214.8</v>
      </c>
      <c r="F1223" s="4" t="s">
        <v>2256</v>
      </c>
      <c r="G1223" s="4" t="s">
        <v>2257</v>
      </c>
    </row>
    <row r="1224" spans="1:7" x14ac:dyDescent="0.25">
      <c r="A1224" s="4" t="s">
        <v>2497</v>
      </c>
      <c r="B1224" s="4" t="s">
        <v>2498</v>
      </c>
      <c r="C1224" s="74">
        <v>3902</v>
      </c>
      <c r="D1224" s="4" t="s">
        <v>9</v>
      </c>
      <c r="E1224" s="4">
        <v>1951</v>
      </c>
      <c r="F1224" s="4" t="s">
        <v>2250</v>
      </c>
      <c r="G1224" s="4" t="s">
        <v>2251</v>
      </c>
    </row>
    <row r="1225" spans="1:7" x14ac:dyDescent="0.25">
      <c r="A1225" s="4" t="s">
        <v>2499</v>
      </c>
      <c r="B1225" s="4" t="s">
        <v>2500</v>
      </c>
      <c r="C1225" s="74">
        <v>96809</v>
      </c>
      <c r="D1225" s="4" t="s">
        <v>25</v>
      </c>
      <c r="E1225" s="4">
        <v>6453.9</v>
      </c>
      <c r="F1225" s="4" t="s">
        <v>2250</v>
      </c>
      <c r="G1225" s="4" t="s">
        <v>2251</v>
      </c>
    </row>
    <row r="1226" spans="1:7" x14ac:dyDescent="0.25">
      <c r="A1226" s="4" t="s">
        <v>2501</v>
      </c>
      <c r="B1226" s="4" t="s">
        <v>2502</v>
      </c>
      <c r="C1226" s="74">
        <v>1415</v>
      </c>
      <c r="D1226" s="4" t="s">
        <v>9</v>
      </c>
      <c r="E1226" s="4">
        <v>707.5</v>
      </c>
      <c r="F1226" s="4" t="s">
        <v>2250</v>
      </c>
      <c r="G1226" s="4" t="s">
        <v>2251</v>
      </c>
    </row>
    <row r="1227" spans="1:7" x14ac:dyDescent="0.25">
      <c r="A1227" s="4" t="s">
        <v>2503</v>
      </c>
      <c r="B1227" s="4" t="s">
        <v>2504</v>
      </c>
      <c r="C1227" s="74">
        <v>44043</v>
      </c>
      <c r="D1227" s="4" t="s">
        <v>25</v>
      </c>
      <c r="E1227" s="4">
        <v>3145.9</v>
      </c>
      <c r="F1227" s="4" t="s">
        <v>2256</v>
      </c>
      <c r="G1227" s="4" t="s">
        <v>2257</v>
      </c>
    </row>
    <row r="1228" spans="1:7" x14ac:dyDescent="0.25">
      <c r="A1228" s="4" t="s">
        <v>2505</v>
      </c>
      <c r="B1228" s="4" t="s">
        <v>2506</v>
      </c>
      <c r="C1228" s="74">
        <v>1649</v>
      </c>
      <c r="D1228" s="4" t="s">
        <v>9</v>
      </c>
      <c r="E1228" s="4">
        <v>549.70000000000005</v>
      </c>
      <c r="F1228" s="4" t="s">
        <v>2250</v>
      </c>
      <c r="G1228" s="4" t="s">
        <v>2251</v>
      </c>
    </row>
    <row r="1229" spans="1:7" x14ac:dyDescent="0.25">
      <c r="A1229" s="4" t="s">
        <v>2507</v>
      </c>
      <c r="B1229" s="4" t="s">
        <v>2508</v>
      </c>
      <c r="C1229" s="74">
        <v>927</v>
      </c>
      <c r="D1229" s="4" t="s">
        <v>12</v>
      </c>
      <c r="E1229" s="4">
        <v>92.7</v>
      </c>
      <c r="F1229" s="4" t="s">
        <v>2256</v>
      </c>
      <c r="G1229" s="4" t="s">
        <v>2257</v>
      </c>
    </row>
    <row r="1230" spans="1:7" x14ac:dyDescent="0.25">
      <c r="A1230" s="4" t="s">
        <v>2509</v>
      </c>
      <c r="B1230" s="4" t="s">
        <v>2510</v>
      </c>
      <c r="C1230" s="74">
        <v>2430</v>
      </c>
      <c r="D1230" s="4" t="s">
        <v>9</v>
      </c>
      <c r="E1230" s="4">
        <v>243</v>
      </c>
      <c r="F1230" s="4" t="s">
        <v>2250</v>
      </c>
      <c r="G1230" s="4" t="s">
        <v>2251</v>
      </c>
    </row>
    <row r="1231" spans="1:7" x14ac:dyDescent="0.25">
      <c r="A1231" s="4" t="s">
        <v>2511</v>
      </c>
      <c r="B1231" s="4" t="s">
        <v>2512</v>
      </c>
      <c r="C1231" s="74">
        <v>1499</v>
      </c>
      <c r="D1231" s="4" t="s">
        <v>9</v>
      </c>
      <c r="E1231" s="4">
        <v>374.8</v>
      </c>
      <c r="F1231" s="4" t="s">
        <v>2256</v>
      </c>
      <c r="G1231" s="4" t="s">
        <v>2257</v>
      </c>
    </row>
    <row r="1232" spans="1:7" x14ac:dyDescent="0.25">
      <c r="A1232" s="4" t="s">
        <v>2513</v>
      </c>
      <c r="B1232" s="4" t="s">
        <v>2514</v>
      </c>
      <c r="C1232" s="74">
        <v>10206</v>
      </c>
      <c r="D1232" s="4" t="s">
        <v>25</v>
      </c>
      <c r="E1232" s="4">
        <v>927.8</v>
      </c>
      <c r="F1232" s="4" t="s">
        <v>2256</v>
      </c>
      <c r="G1232" s="4" t="s">
        <v>2257</v>
      </c>
    </row>
    <row r="1233" spans="1:7" x14ac:dyDescent="0.25">
      <c r="A1233" s="4" t="s">
        <v>2515</v>
      </c>
      <c r="B1233" s="4" t="s">
        <v>2516</v>
      </c>
      <c r="C1233" s="74">
        <v>10162</v>
      </c>
      <c r="D1233" s="4" t="s">
        <v>25</v>
      </c>
      <c r="E1233" s="4">
        <v>677.5</v>
      </c>
      <c r="F1233" s="4" t="s">
        <v>2250</v>
      </c>
      <c r="G1233" s="4" t="s">
        <v>2251</v>
      </c>
    </row>
    <row r="1234" spans="1:7" x14ac:dyDescent="0.25">
      <c r="A1234" s="4" t="s">
        <v>2517</v>
      </c>
      <c r="B1234" s="4" t="s">
        <v>2518</v>
      </c>
      <c r="C1234" s="74">
        <v>234</v>
      </c>
      <c r="D1234" s="4" t="s">
        <v>12</v>
      </c>
      <c r="E1234" s="4">
        <v>58.5</v>
      </c>
      <c r="F1234" s="4" t="s">
        <v>2250</v>
      </c>
      <c r="G1234" s="4" t="s">
        <v>2251</v>
      </c>
    </row>
    <row r="1235" spans="1:7" x14ac:dyDescent="0.25">
      <c r="A1235" s="4" t="s">
        <v>2519</v>
      </c>
      <c r="B1235" s="4" t="s">
        <v>2520</v>
      </c>
      <c r="C1235" s="74">
        <v>20963</v>
      </c>
      <c r="D1235" s="4" t="s">
        <v>25</v>
      </c>
      <c r="E1235" s="4">
        <v>2994.7</v>
      </c>
      <c r="F1235" s="4" t="s">
        <v>2250</v>
      </c>
      <c r="G1235" s="4" t="s">
        <v>2251</v>
      </c>
    </row>
    <row r="1236" spans="1:7" x14ac:dyDescent="0.25">
      <c r="A1236" s="4" t="s">
        <v>2521</v>
      </c>
      <c r="B1236" s="4" t="s">
        <v>2522</v>
      </c>
      <c r="C1236" s="74">
        <v>14295</v>
      </c>
      <c r="D1236" s="4" t="s">
        <v>25</v>
      </c>
      <c r="E1236" s="4">
        <v>2382.5</v>
      </c>
      <c r="F1236" s="4" t="s">
        <v>2250</v>
      </c>
      <c r="G1236" s="4" t="s">
        <v>2251</v>
      </c>
    </row>
    <row r="1237" spans="1:7" x14ac:dyDescent="0.25">
      <c r="A1237" s="4" t="s">
        <v>2523</v>
      </c>
      <c r="B1237" s="4" t="s">
        <v>2524</v>
      </c>
      <c r="C1237" s="74">
        <v>41264</v>
      </c>
      <c r="D1237" s="4" t="s">
        <v>25</v>
      </c>
      <c r="E1237" s="4">
        <v>3174.2</v>
      </c>
      <c r="F1237" s="4" t="s">
        <v>2250</v>
      </c>
      <c r="G1237" s="4" t="s">
        <v>2251</v>
      </c>
    </row>
    <row r="1238" spans="1:7" x14ac:dyDescent="0.25">
      <c r="A1238" s="4" t="s">
        <v>2525</v>
      </c>
      <c r="B1238" s="4" t="s">
        <v>2526</v>
      </c>
      <c r="C1238" s="74">
        <v>7656</v>
      </c>
      <c r="D1238" s="4" t="s">
        <v>9</v>
      </c>
      <c r="E1238" s="4">
        <v>546.9</v>
      </c>
      <c r="F1238" s="4" t="s">
        <v>2250</v>
      </c>
      <c r="G1238" s="4" t="s">
        <v>2251</v>
      </c>
    </row>
    <row r="1239" spans="1:7" x14ac:dyDescent="0.25">
      <c r="A1239" s="4" t="s">
        <v>2527</v>
      </c>
      <c r="B1239" s="4" t="s">
        <v>2528</v>
      </c>
      <c r="C1239" s="74">
        <v>5414</v>
      </c>
      <c r="D1239" s="4" t="s">
        <v>9</v>
      </c>
      <c r="E1239" s="4">
        <v>1082.8</v>
      </c>
      <c r="F1239" s="4" t="s">
        <v>2250</v>
      </c>
      <c r="G1239" s="4" t="s">
        <v>2251</v>
      </c>
    </row>
    <row r="1240" spans="1:7" x14ac:dyDescent="0.25">
      <c r="A1240" s="4" t="s">
        <v>2529</v>
      </c>
      <c r="B1240" s="4" t="s">
        <v>2530</v>
      </c>
      <c r="C1240" s="74">
        <v>451</v>
      </c>
      <c r="D1240" s="4" t="s">
        <v>12</v>
      </c>
      <c r="E1240" s="4">
        <v>150.30000000000001</v>
      </c>
      <c r="F1240" s="4" t="s">
        <v>2250</v>
      </c>
      <c r="G1240" s="4" t="s">
        <v>2251</v>
      </c>
    </row>
    <row r="1241" spans="1:7" x14ac:dyDescent="0.25">
      <c r="A1241" s="4" t="s">
        <v>2531</v>
      </c>
      <c r="B1241" s="4" t="s">
        <v>2532</v>
      </c>
      <c r="C1241" s="74">
        <v>3025</v>
      </c>
      <c r="D1241" s="4" t="s">
        <v>9</v>
      </c>
      <c r="E1241" s="4">
        <v>504.2</v>
      </c>
      <c r="F1241" s="4" t="s">
        <v>2250</v>
      </c>
      <c r="G1241" s="4" t="s">
        <v>2251</v>
      </c>
    </row>
    <row r="1242" spans="1:7" x14ac:dyDescent="0.25">
      <c r="A1242" s="4" t="s">
        <v>2533</v>
      </c>
      <c r="B1242" s="4" t="s">
        <v>2534</v>
      </c>
      <c r="C1242" s="74">
        <v>1787</v>
      </c>
      <c r="D1242" s="4" t="s">
        <v>9</v>
      </c>
      <c r="E1242" s="4">
        <v>595.70000000000005</v>
      </c>
      <c r="F1242" s="4" t="s">
        <v>2260</v>
      </c>
      <c r="G1242" s="4" t="s">
        <v>2261</v>
      </c>
    </row>
    <row r="1243" spans="1:7" x14ac:dyDescent="0.25">
      <c r="A1243" s="4" t="s">
        <v>2535</v>
      </c>
      <c r="B1243" s="4" t="s">
        <v>2536</v>
      </c>
      <c r="C1243" s="74">
        <v>1322</v>
      </c>
      <c r="D1243" s="4" t="s">
        <v>9</v>
      </c>
      <c r="E1243" s="4">
        <v>661</v>
      </c>
      <c r="F1243" s="4" t="s">
        <v>2250</v>
      </c>
      <c r="G1243" s="4" t="s">
        <v>2251</v>
      </c>
    </row>
    <row r="1244" spans="1:7" x14ac:dyDescent="0.25">
      <c r="A1244" s="4" t="s">
        <v>2537</v>
      </c>
      <c r="B1244" s="4" t="s">
        <v>2538</v>
      </c>
      <c r="C1244" s="74">
        <v>1786</v>
      </c>
      <c r="D1244" s="4" t="s">
        <v>9</v>
      </c>
      <c r="E1244" s="4">
        <v>178.6</v>
      </c>
      <c r="F1244" s="4" t="s">
        <v>2539</v>
      </c>
      <c r="G1244" s="4" t="s">
        <v>2540</v>
      </c>
    </row>
    <row r="1245" spans="1:7" x14ac:dyDescent="0.25">
      <c r="A1245" s="4" t="s">
        <v>2541</v>
      </c>
      <c r="B1245" s="4" t="s">
        <v>2542</v>
      </c>
      <c r="C1245" s="74">
        <v>643</v>
      </c>
      <c r="D1245" s="4" t="s">
        <v>12</v>
      </c>
      <c r="E1245" s="4">
        <v>214.3</v>
      </c>
      <c r="F1245" s="4" t="s">
        <v>2539</v>
      </c>
      <c r="G1245" s="4" t="s">
        <v>2540</v>
      </c>
    </row>
    <row r="1246" spans="1:7" x14ac:dyDescent="0.25">
      <c r="A1246" s="4" t="s">
        <v>2543</v>
      </c>
      <c r="B1246" s="4" t="s">
        <v>2544</v>
      </c>
      <c r="C1246" s="74">
        <v>3924</v>
      </c>
      <c r="D1246" s="4" t="s">
        <v>9</v>
      </c>
      <c r="E1246" s="4">
        <v>392.4</v>
      </c>
      <c r="F1246" s="4" t="s">
        <v>2539</v>
      </c>
      <c r="G1246" s="4" t="s">
        <v>2540</v>
      </c>
    </row>
    <row r="1247" spans="1:7" x14ac:dyDescent="0.25">
      <c r="A1247" s="4" t="s">
        <v>2545</v>
      </c>
      <c r="B1247" s="4" t="s">
        <v>2546</v>
      </c>
      <c r="C1247" s="74">
        <v>2953</v>
      </c>
      <c r="D1247" s="4" t="s">
        <v>9</v>
      </c>
      <c r="E1247" s="4">
        <v>369.1</v>
      </c>
      <c r="F1247" s="4" t="s">
        <v>2547</v>
      </c>
      <c r="G1247" s="4" t="s">
        <v>2548</v>
      </c>
    </row>
    <row r="1248" spans="1:7" x14ac:dyDescent="0.25">
      <c r="A1248" s="4" t="s">
        <v>2549</v>
      </c>
      <c r="B1248" s="4" t="s">
        <v>2550</v>
      </c>
      <c r="C1248" s="74">
        <v>652</v>
      </c>
      <c r="D1248" s="4" t="s">
        <v>12</v>
      </c>
      <c r="E1248" s="4">
        <v>163</v>
      </c>
      <c r="F1248" s="4" t="s">
        <v>2547</v>
      </c>
      <c r="G1248" s="4" t="s">
        <v>2548</v>
      </c>
    </row>
    <row r="1249" spans="1:7" x14ac:dyDescent="0.25">
      <c r="A1249" s="4" t="s">
        <v>2551</v>
      </c>
      <c r="B1249" s="4" t="s">
        <v>2552</v>
      </c>
      <c r="C1249" s="74">
        <v>498</v>
      </c>
      <c r="D1249" s="4" t="s">
        <v>12</v>
      </c>
      <c r="E1249" s="4">
        <v>71.099999999999994</v>
      </c>
      <c r="F1249" s="4" t="s">
        <v>2547</v>
      </c>
      <c r="G1249" s="4" t="s">
        <v>2548</v>
      </c>
    </row>
    <row r="1250" spans="1:7" x14ac:dyDescent="0.25">
      <c r="A1250" s="4" t="s">
        <v>2553</v>
      </c>
      <c r="B1250" s="4" t="s">
        <v>2554</v>
      </c>
      <c r="C1250" s="74">
        <v>4305</v>
      </c>
      <c r="D1250" s="4" t="s">
        <v>9</v>
      </c>
      <c r="E1250" s="4">
        <v>861</v>
      </c>
      <c r="F1250" s="4" t="s">
        <v>2539</v>
      </c>
      <c r="G1250" s="4" t="s">
        <v>2540</v>
      </c>
    </row>
    <row r="1251" spans="1:7" x14ac:dyDescent="0.25">
      <c r="A1251" s="4" t="s">
        <v>2555</v>
      </c>
      <c r="B1251" s="4" t="s">
        <v>2556</v>
      </c>
      <c r="C1251" s="74">
        <v>4261</v>
      </c>
      <c r="D1251" s="4" t="s">
        <v>9</v>
      </c>
      <c r="E1251" s="4">
        <v>1065.3</v>
      </c>
      <c r="F1251" s="4" t="s">
        <v>2539</v>
      </c>
      <c r="G1251" s="4" t="s">
        <v>2540</v>
      </c>
    </row>
    <row r="1252" spans="1:7" x14ac:dyDescent="0.25">
      <c r="A1252" s="4" t="s">
        <v>2557</v>
      </c>
      <c r="B1252" s="4" t="s">
        <v>2558</v>
      </c>
      <c r="C1252" s="74">
        <v>2297</v>
      </c>
      <c r="D1252" s="4" t="s">
        <v>9</v>
      </c>
      <c r="E1252" s="4">
        <v>574.29999999999995</v>
      </c>
      <c r="F1252" s="4" t="s">
        <v>2547</v>
      </c>
      <c r="G1252" s="4" t="s">
        <v>2548</v>
      </c>
    </row>
    <row r="1253" spans="1:7" x14ac:dyDescent="0.25">
      <c r="A1253" s="4" t="s">
        <v>2559</v>
      </c>
      <c r="B1253" s="4" t="s">
        <v>2560</v>
      </c>
      <c r="C1253" s="74">
        <v>5887</v>
      </c>
      <c r="D1253" s="4" t="s">
        <v>9</v>
      </c>
      <c r="E1253" s="4">
        <v>981.2</v>
      </c>
      <c r="F1253" s="4" t="s">
        <v>2547</v>
      </c>
      <c r="G1253" s="4" t="s">
        <v>2548</v>
      </c>
    </row>
    <row r="1254" spans="1:7" x14ac:dyDescent="0.25">
      <c r="A1254" s="4" t="s">
        <v>2561</v>
      </c>
      <c r="B1254" s="4" t="s">
        <v>2562</v>
      </c>
      <c r="C1254" s="74">
        <v>10574</v>
      </c>
      <c r="D1254" s="4" t="s">
        <v>25</v>
      </c>
      <c r="E1254" s="4">
        <v>1762.3</v>
      </c>
      <c r="F1254" s="4" t="s">
        <v>2547</v>
      </c>
      <c r="G1254" s="4" t="s">
        <v>2548</v>
      </c>
    </row>
    <row r="1255" spans="1:7" x14ac:dyDescent="0.25">
      <c r="A1255" s="4" t="s">
        <v>2563</v>
      </c>
      <c r="B1255" s="4" t="s">
        <v>2564</v>
      </c>
      <c r="C1255" s="74">
        <v>482</v>
      </c>
      <c r="D1255" s="4" t="s">
        <v>12</v>
      </c>
      <c r="E1255" s="4">
        <v>120.5</v>
      </c>
      <c r="F1255" s="4" t="s">
        <v>2547</v>
      </c>
      <c r="G1255" s="4" t="s">
        <v>2548</v>
      </c>
    </row>
    <row r="1256" spans="1:7" x14ac:dyDescent="0.25">
      <c r="A1256" s="4" t="s">
        <v>2565</v>
      </c>
      <c r="B1256" s="4" t="s">
        <v>2566</v>
      </c>
      <c r="C1256" s="74">
        <v>4676</v>
      </c>
      <c r="D1256" s="4" t="s">
        <v>9</v>
      </c>
      <c r="E1256" s="4">
        <v>935.2</v>
      </c>
      <c r="F1256" s="4" t="s">
        <v>2547</v>
      </c>
      <c r="G1256" s="4" t="s">
        <v>2548</v>
      </c>
    </row>
    <row r="1257" spans="1:7" x14ac:dyDescent="0.25">
      <c r="A1257" s="4" t="s">
        <v>2567</v>
      </c>
      <c r="B1257" s="4" t="s">
        <v>2568</v>
      </c>
      <c r="C1257" s="74">
        <v>18245</v>
      </c>
      <c r="D1257" s="4" t="s">
        <v>25</v>
      </c>
      <c r="E1257" s="4">
        <v>1403.5</v>
      </c>
      <c r="F1257" s="4" t="s">
        <v>2539</v>
      </c>
      <c r="G1257" s="4" t="s">
        <v>2540</v>
      </c>
    </row>
    <row r="1258" spans="1:7" x14ac:dyDescent="0.25">
      <c r="A1258" s="4" t="s">
        <v>2569</v>
      </c>
      <c r="B1258" s="4" t="s">
        <v>2570</v>
      </c>
      <c r="C1258" s="74">
        <v>371</v>
      </c>
      <c r="D1258" s="4" t="s">
        <v>12</v>
      </c>
      <c r="E1258" s="4">
        <v>123.7</v>
      </c>
      <c r="F1258" s="4" t="s">
        <v>2547</v>
      </c>
      <c r="G1258" s="4" t="s">
        <v>2548</v>
      </c>
    </row>
    <row r="1259" spans="1:7" x14ac:dyDescent="0.25">
      <c r="A1259" s="4" t="s">
        <v>2571</v>
      </c>
      <c r="B1259" s="4" t="s">
        <v>2572</v>
      </c>
      <c r="C1259" s="74">
        <v>7738</v>
      </c>
      <c r="D1259" s="4" t="s">
        <v>9</v>
      </c>
      <c r="E1259" s="4">
        <v>1289.7</v>
      </c>
      <c r="F1259" s="4" t="s">
        <v>2547</v>
      </c>
      <c r="G1259" s="4" t="s">
        <v>2548</v>
      </c>
    </row>
    <row r="1260" spans="1:7" x14ac:dyDescent="0.25">
      <c r="A1260" s="4" t="s">
        <v>2573</v>
      </c>
      <c r="B1260" s="4" t="s">
        <v>2574</v>
      </c>
      <c r="C1260" s="74">
        <v>359</v>
      </c>
      <c r="D1260" s="4" t="s">
        <v>12</v>
      </c>
      <c r="E1260" s="4">
        <v>89.8</v>
      </c>
      <c r="F1260" s="4" t="s">
        <v>2539</v>
      </c>
      <c r="G1260" s="4" t="s">
        <v>2540</v>
      </c>
    </row>
    <row r="1261" spans="1:7" x14ac:dyDescent="0.25">
      <c r="A1261" s="4" t="s">
        <v>2575</v>
      </c>
      <c r="B1261" s="4" t="s">
        <v>2576</v>
      </c>
      <c r="C1261" s="74">
        <v>24995</v>
      </c>
      <c r="D1261" s="4" t="s">
        <v>25</v>
      </c>
      <c r="E1261" s="4">
        <v>2777.2</v>
      </c>
      <c r="F1261" s="4" t="s">
        <v>2547</v>
      </c>
      <c r="G1261" s="4" t="s">
        <v>2548</v>
      </c>
    </row>
    <row r="1262" spans="1:7" x14ac:dyDescent="0.25">
      <c r="A1262" s="4" t="s">
        <v>2577</v>
      </c>
      <c r="B1262" s="4" t="s">
        <v>2578</v>
      </c>
      <c r="C1262" s="74">
        <v>469</v>
      </c>
      <c r="D1262" s="4" t="s">
        <v>12</v>
      </c>
      <c r="E1262" s="4">
        <v>93.8</v>
      </c>
      <c r="F1262" s="4" t="s">
        <v>2547</v>
      </c>
      <c r="G1262" s="4" t="s">
        <v>2548</v>
      </c>
    </row>
    <row r="1263" spans="1:7" x14ac:dyDescent="0.25">
      <c r="A1263" s="4" t="s">
        <v>2579</v>
      </c>
      <c r="B1263" s="4" t="s">
        <v>2580</v>
      </c>
      <c r="C1263" s="74">
        <v>9553</v>
      </c>
      <c r="D1263" s="4" t="s">
        <v>9</v>
      </c>
      <c r="E1263" s="4">
        <v>561.9</v>
      </c>
      <c r="F1263" s="4" t="s">
        <v>2547</v>
      </c>
      <c r="G1263" s="4" t="s">
        <v>2548</v>
      </c>
    </row>
    <row r="1264" spans="1:7" x14ac:dyDescent="0.25">
      <c r="A1264" s="4" t="s">
        <v>2581</v>
      </c>
      <c r="B1264" s="4" t="s">
        <v>2582</v>
      </c>
      <c r="C1264" s="74">
        <v>4499</v>
      </c>
      <c r="D1264" s="4" t="s">
        <v>9</v>
      </c>
      <c r="E1264" s="4">
        <v>642.70000000000005</v>
      </c>
      <c r="F1264" s="4" t="s">
        <v>2547</v>
      </c>
      <c r="G1264" s="4" t="s">
        <v>2548</v>
      </c>
    </row>
    <row r="1265" spans="1:7" x14ac:dyDescent="0.25">
      <c r="A1265" s="4" t="s">
        <v>2583</v>
      </c>
      <c r="B1265" s="4" t="s">
        <v>2584</v>
      </c>
      <c r="C1265" s="74">
        <v>8183</v>
      </c>
      <c r="D1265" s="4" t="s">
        <v>9</v>
      </c>
      <c r="E1265" s="4">
        <v>2727.7</v>
      </c>
      <c r="F1265" s="4" t="s">
        <v>2539</v>
      </c>
      <c r="G1265" s="4" t="s">
        <v>2540</v>
      </c>
    </row>
    <row r="1266" spans="1:7" x14ac:dyDescent="0.25">
      <c r="A1266" s="4" t="s">
        <v>2585</v>
      </c>
      <c r="B1266" s="4" t="s">
        <v>2586</v>
      </c>
      <c r="C1266" s="74">
        <v>861</v>
      </c>
      <c r="D1266" s="4" t="s">
        <v>12</v>
      </c>
      <c r="E1266" s="4">
        <v>172.2</v>
      </c>
      <c r="F1266" s="4" t="s">
        <v>2547</v>
      </c>
      <c r="G1266" s="4" t="s">
        <v>2548</v>
      </c>
    </row>
    <row r="1267" spans="1:7" x14ac:dyDescent="0.25">
      <c r="A1267" s="4" t="s">
        <v>2587</v>
      </c>
      <c r="B1267" s="4" t="s">
        <v>2588</v>
      </c>
      <c r="C1267" s="74">
        <v>604</v>
      </c>
      <c r="D1267" s="4" t="s">
        <v>12</v>
      </c>
      <c r="E1267" s="4">
        <v>151</v>
      </c>
      <c r="F1267" s="4" t="s">
        <v>2547</v>
      </c>
      <c r="G1267" s="4" t="s">
        <v>2548</v>
      </c>
    </row>
    <row r="1268" spans="1:7" x14ac:dyDescent="0.25">
      <c r="A1268" s="4" t="s">
        <v>2589</v>
      </c>
      <c r="B1268" s="4" t="s">
        <v>2590</v>
      </c>
      <c r="C1268" s="74">
        <v>2447</v>
      </c>
      <c r="D1268" s="4" t="s">
        <v>9</v>
      </c>
      <c r="E1268" s="4">
        <v>271.89999999999998</v>
      </c>
      <c r="F1268" s="4" t="s">
        <v>2539</v>
      </c>
      <c r="G1268" s="4" t="s">
        <v>2540</v>
      </c>
    </row>
    <row r="1269" spans="1:7" x14ac:dyDescent="0.25">
      <c r="A1269" s="4" t="s">
        <v>2591</v>
      </c>
      <c r="B1269" s="4" t="s">
        <v>2592</v>
      </c>
      <c r="C1269" s="74">
        <v>22119</v>
      </c>
      <c r="D1269" s="4" t="s">
        <v>25</v>
      </c>
      <c r="E1269" s="4">
        <v>1382.4</v>
      </c>
      <c r="F1269" s="4" t="s">
        <v>2547</v>
      </c>
      <c r="G1269" s="4" t="s">
        <v>2548</v>
      </c>
    </row>
    <row r="1270" spans="1:7" x14ac:dyDescent="0.25">
      <c r="A1270" s="4" t="s">
        <v>2593</v>
      </c>
      <c r="B1270" s="4" t="s">
        <v>2594</v>
      </c>
      <c r="C1270" s="74">
        <v>12512</v>
      </c>
      <c r="D1270" s="4" t="s">
        <v>25</v>
      </c>
      <c r="E1270" s="4">
        <v>1564</v>
      </c>
      <c r="F1270" s="4" t="s">
        <v>2539</v>
      </c>
      <c r="G1270" s="4" t="s">
        <v>2540</v>
      </c>
    </row>
    <row r="1271" spans="1:7" x14ac:dyDescent="0.25">
      <c r="A1271" s="4" t="s">
        <v>2595</v>
      </c>
      <c r="B1271" s="4" t="s">
        <v>2596</v>
      </c>
      <c r="C1271" s="74">
        <v>2984</v>
      </c>
      <c r="D1271" s="4" t="s">
        <v>9</v>
      </c>
      <c r="E1271" s="4">
        <v>497.3</v>
      </c>
      <c r="F1271" s="4" t="s">
        <v>2547</v>
      </c>
      <c r="G1271" s="4" t="s">
        <v>2548</v>
      </c>
    </row>
    <row r="1272" spans="1:7" x14ac:dyDescent="0.25">
      <c r="A1272" s="4" t="s">
        <v>2597</v>
      </c>
      <c r="B1272" s="4" t="s">
        <v>2598</v>
      </c>
      <c r="C1272" s="74">
        <v>1289</v>
      </c>
      <c r="D1272" s="4" t="s">
        <v>9</v>
      </c>
      <c r="E1272" s="4">
        <v>128.9</v>
      </c>
      <c r="F1272" s="4" t="s">
        <v>2547</v>
      </c>
      <c r="G1272" s="4" t="s">
        <v>2548</v>
      </c>
    </row>
    <row r="1273" spans="1:7" x14ac:dyDescent="0.25">
      <c r="A1273" s="4" t="s">
        <v>2599</v>
      </c>
      <c r="B1273" s="4" t="s">
        <v>2600</v>
      </c>
      <c r="C1273" s="74">
        <v>5478</v>
      </c>
      <c r="D1273" s="4" t="s">
        <v>9</v>
      </c>
      <c r="E1273" s="4">
        <v>1095.5999999999999</v>
      </c>
      <c r="F1273" s="4" t="s">
        <v>2547</v>
      </c>
      <c r="G1273" s="4" t="s">
        <v>2548</v>
      </c>
    </row>
    <row r="1274" spans="1:7" x14ac:dyDescent="0.25">
      <c r="A1274" s="4" t="s">
        <v>2601</v>
      </c>
      <c r="B1274" s="4" t="s">
        <v>2602</v>
      </c>
      <c r="C1274" s="74">
        <v>1585</v>
      </c>
      <c r="D1274" s="4" t="s">
        <v>9</v>
      </c>
      <c r="E1274" s="4">
        <v>144.1</v>
      </c>
      <c r="F1274" s="4" t="s">
        <v>2547</v>
      </c>
      <c r="G1274" s="4" t="s">
        <v>2548</v>
      </c>
    </row>
    <row r="1275" spans="1:7" x14ac:dyDescent="0.25">
      <c r="A1275" s="4" t="s">
        <v>2603</v>
      </c>
      <c r="B1275" s="4" t="s">
        <v>2604</v>
      </c>
      <c r="C1275" s="74">
        <v>1790</v>
      </c>
      <c r="D1275" s="4" t="s">
        <v>9</v>
      </c>
      <c r="E1275" s="4">
        <v>179</v>
      </c>
      <c r="F1275" s="4" t="s">
        <v>2547</v>
      </c>
      <c r="G1275" s="4" t="s">
        <v>2548</v>
      </c>
    </row>
    <row r="1276" spans="1:7" x14ac:dyDescent="0.25">
      <c r="A1276" s="4" t="s">
        <v>2605</v>
      </c>
      <c r="B1276" s="4" t="s">
        <v>2606</v>
      </c>
      <c r="C1276" s="74">
        <v>1118</v>
      </c>
      <c r="D1276" s="4" t="s">
        <v>9</v>
      </c>
      <c r="E1276" s="4">
        <v>559</v>
      </c>
      <c r="F1276" s="4" t="s">
        <v>2547</v>
      </c>
      <c r="G1276" s="4" t="s">
        <v>2548</v>
      </c>
    </row>
    <row r="1277" spans="1:7" x14ac:dyDescent="0.25">
      <c r="A1277" s="4" t="s">
        <v>2607</v>
      </c>
      <c r="B1277" s="4" t="s">
        <v>2608</v>
      </c>
      <c r="C1277" s="74">
        <v>729</v>
      </c>
      <c r="D1277" s="4" t="s">
        <v>12</v>
      </c>
      <c r="E1277" s="4">
        <v>81</v>
      </c>
      <c r="F1277" s="4" t="s">
        <v>2539</v>
      </c>
      <c r="G1277" s="4" t="s">
        <v>2540</v>
      </c>
    </row>
    <row r="1278" spans="1:7" x14ac:dyDescent="0.25">
      <c r="A1278" s="4" t="s">
        <v>2609</v>
      </c>
      <c r="B1278" s="4" t="s">
        <v>2610</v>
      </c>
      <c r="C1278" s="74">
        <v>2903</v>
      </c>
      <c r="D1278" s="4" t="s">
        <v>9</v>
      </c>
      <c r="E1278" s="4">
        <v>967.7</v>
      </c>
      <c r="F1278" s="4" t="s">
        <v>2547</v>
      </c>
      <c r="G1278" s="4" t="s">
        <v>2548</v>
      </c>
    </row>
    <row r="1279" spans="1:7" x14ac:dyDescent="0.25">
      <c r="A1279" s="4" t="s">
        <v>2611</v>
      </c>
      <c r="B1279" s="4" t="s">
        <v>2612</v>
      </c>
      <c r="C1279" s="74">
        <v>346</v>
      </c>
      <c r="D1279" s="4" t="s">
        <v>12</v>
      </c>
      <c r="E1279" s="4">
        <v>57.7</v>
      </c>
      <c r="F1279" s="4" t="s">
        <v>2547</v>
      </c>
      <c r="G1279" s="4" t="s">
        <v>2548</v>
      </c>
    </row>
    <row r="1280" spans="1:7" x14ac:dyDescent="0.25">
      <c r="A1280" s="4" t="s">
        <v>2613</v>
      </c>
      <c r="B1280" s="4" t="s">
        <v>2614</v>
      </c>
      <c r="C1280" s="74">
        <v>2974</v>
      </c>
      <c r="D1280" s="4" t="s">
        <v>9</v>
      </c>
      <c r="E1280" s="4">
        <v>371.8</v>
      </c>
      <c r="F1280" s="4" t="s">
        <v>2547</v>
      </c>
      <c r="G1280" s="4" t="s">
        <v>2548</v>
      </c>
    </row>
    <row r="1281" spans="1:7" x14ac:dyDescent="0.25">
      <c r="A1281" s="4" t="s">
        <v>2615</v>
      </c>
      <c r="B1281" s="4" t="s">
        <v>2616</v>
      </c>
      <c r="C1281" s="74">
        <v>897</v>
      </c>
      <c r="D1281" s="4" t="s">
        <v>12</v>
      </c>
      <c r="E1281" s="4">
        <v>128.1</v>
      </c>
      <c r="F1281" s="4" t="s">
        <v>2547</v>
      </c>
      <c r="G1281" s="4" t="s">
        <v>2548</v>
      </c>
    </row>
    <row r="1282" spans="1:7" x14ac:dyDescent="0.25">
      <c r="A1282" s="4" t="s">
        <v>2617</v>
      </c>
      <c r="B1282" s="4" t="s">
        <v>2618</v>
      </c>
      <c r="C1282" s="74">
        <v>2799</v>
      </c>
      <c r="D1282" s="4" t="s">
        <v>9</v>
      </c>
      <c r="E1282" s="4">
        <v>199.9</v>
      </c>
      <c r="F1282" s="4" t="s">
        <v>2547</v>
      </c>
      <c r="G1282" s="4" t="s">
        <v>2548</v>
      </c>
    </row>
    <row r="1283" spans="1:7" x14ac:dyDescent="0.25">
      <c r="A1283" s="4" t="s">
        <v>2619</v>
      </c>
      <c r="B1283" s="4" t="s">
        <v>2620</v>
      </c>
      <c r="C1283" s="74">
        <v>1750</v>
      </c>
      <c r="D1283" s="4" t="s">
        <v>9</v>
      </c>
      <c r="E1283" s="4">
        <v>437.5</v>
      </c>
      <c r="F1283" s="4" t="s">
        <v>2547</v>
      </c>
      <c r="G1283" s="4" t="s">
        <v>2548</v>
      </c>
    </row>
    <row r="1284" spans="1:7" x14ac:dyDescent="0.25">
      <c r="A1284" s="4" t="s">
        <v>2621</v>
      </c>
      <c r="B1284" s="4" t="s">
        <v>2622</v>
      </c>
      <c r="C1284" s="74">
        <v>751</v>
      </c>
      <c r="D1284" s="4" t="s">
        <v>12</v>
      </c>
      <c r="E1284" s="4">
        <v>62.6</v>
      </c>
      <c r="F1284" s="4" t="s">
        <v>2547</v>
      </c>
      <c r="G1284" s="4" t="s">
        <v>2548</v>
      </c>
    </row>
    <row r="1285" spans="1:7" x14ac:dyDescent="0.25">
      <c r="A1285" s="4" t="s">
        <v>2623</v>
      </c>
      <c r="B1285" s="4" t="s">
        <v>2624</v>
      </c>
      <c r="C1285" s="74">
        <v>6833</v>
      </c>
      <c r="D1285" s="4" t="s">
        <v>9</v>
      </c>
      <c r="E1285" s="4">
        <v>621.20000000000005</v>
      </c>
      <c r="F1285" s="4" t="s">
        <v>2547</v>
      </c>
      <c r="G1285" s="4" t="s">
        <v>2548</v>
      </c>
    </row>
    <row r="1286" spans="1:7" x14ac:dyDescent="0.25">
      <c r="A1286" s="4" t="s">
        <v>2625</v>
      </c>
      <c r="B1286" s="4" t="s">
        <v>2626</v>
      </c>
      <c r="C1286" s="74">
        <v>5143</v>
      </c>
      <c r="D1286" s="4" t="s">
        <v>9</v>
      </c>
      <c r="E1286" s="4">
        <v>514.29999999999995</v>
      </c>
      <c r="F1286" s="4" t="s">
        <v>2547</v>
      </c>
      <c r="G1286" s="4" t="s">
        <v>2548</v>
      </c>
    </row>
    <row r="1287" spans="1:7" x14ac:dyDescent="0.25">
      <c r="A1287" s="4" t="s">
        <v>2627</v>
      </c>
      <c r="B1287" s="4" t="s">
        <v>2628</v>
      </c>
      <c r="C1287" s="74">
        <v>580</v>
      </c>
      <c r="D1287" s="4" t="s">
        <v>12</v>
      </c>
      <c r="E1287" s="4">
        <v>290</v>
      </c>
      <c r="F1287" s="4" t="s">
        <v>2547</v>
      </c>
      <c r="G1287" s="4" t="s">
        <v>2548</v>
      </c>
    </row>
    <row r="1288" spans="1:7" x14ac:dyDescent="0.25">
      <c r="A1288" s="4" t="s">
        <v>2629</v>
      </c>
      <c r="B1288" s="4" t="s">
        <v>2630</v>
      </c>
      <c r="C1288" s="74">
        <v>503</v>
      </c>
      <c r="D1288" s="4" t="s">
        <v>12</v>
      </c>
      <c r="E1288" s="4">
        <v>167.7</v>
      </c>
      <c r="F1288" s="4" t="s">
        <v>2547</v>
      </c>
      <c r="G1288" s="4" t="s">
        <v>2548</v>
      </c>
    </row>
    <row r="1289" spans="1:7" x14ac:dyDescent="0.25">
      <c r="A1289" s="4" t="s">
        <v>2631</v>
      </c>
      <c r="B1289" s="4" t="s">
        <v>2632</v>
      </c>
      <c r="C1289" s="74">
        <v>2985</v>
      </c>
      <c r="D1289" s="4" t="s">
        <v>9</v>
      </c>
      <c r="E1289" s="4">
        <v>2985</v>
      </c>
      <c r="F1289" s="4" t="s">
        <v>2539</v>
      </c>
      <c r="G1289" s="4" t="s">
        <v>2540</v>
      </c>
    </row>
    <row r="1290" spans="1:7" x14ac:dyDescent="0.25">
      <c r="A1290" s="4" t="s">
        <v>2633</v>
      </c>
      <c r="B1290" s="4" t="s">
        <v>2634</v>
      </c>
      <c r="C1290" s="74">
        <v>1606</v>
      </c>
      <c r="D1290" s="4" t="s">
        <v>9</v>
      </c>
      <c r="E1290" s="4">
        <v>401.5</v>
      </c>
      <c r="F1290" s="4" t="s">
        <v>2547</v>
      </c>
      <c r="G1290" s="4" t="s">
        <v>2548</v>
      </c>
    </row>
    <row r="1291" spans="1:7" x14ac:dyDescent="0.25">
      <c r="A1291" s="4" t="s">
        <v>2635</v>
      </c>
      <c r="B1291" s="4" t="s">
        <v>2636</v>
      </c>
      <c r="C1291" s="74">
        <v>2053</v>
      </c>
      <c r="D1291" s="4" t="s">
        <v>9</v>
      </c>
      <c r="E1291" s="4">
        <v>684.3</v>
      </c>
      <c r="F1291" s="4" t="s">
        <v>2539</v>
      </c>
      <c r="G1291" s="4" t="s">
        <v>2540</v>
      </c>
    </row>
    <row r="1292" spans="1:7" x14ac:dyDescent="0.25">
      <c r="A1292" s="4" t="s">
        <v>2637</v>
      </c>
      <c r="B1292" s="4" t="s">
        <v>2638</v>
      </c>
      <c r="C1292" s="74">
        <v>955</v>
      </c>
      <c r="D1292" s="4" t="s">
        <v>12</v>
      </c>
      <c r="E1292" s="4">
        <v>191</v>
      </c>
      <c r="F1292" s="4" t="s">
        <v>2547</v>
      </c>
      <c r="G1292" s="4" t="s">
        <v>2548</v>
      </c>
    </row>
    <row r="1293" spans="1:7" x14ac:dyDescent="0.25">
      <c r="A1293" s="4" t="s">
        <v>2639</v>
      </c>
      <c r="B1293" s="4" t="s">
        <v>2640</v>
      </c>
      <c r="C1293" s="74">
        <v>376</v>
      </c>
      <c r="D1293" s="4" t="s">
        <v>12</v>
      </c>
      <c r="E1293" s="4">
        <v>94</v>
      </c>
      <c r="F1293" s="4" t="s">
        <v>2547</v>
      </c>
      <c r="G1293" s="4" t="s">
        <v>2548</v>
      </c>
    </row>
    <row r="1294" spans="1:7" x14ac:dyDescent="0.25">
      <c r="A1294" s="4" t="s">
        <v>2641</v>
      </c>
      <c r="B1294" s="4" t="s">
        <v>2642</v>
      </c>
      <c r="C1294" s="74">
        <v>918</v>
      </c>
      <c r="D1294" s="4" t="s">
        <v>12</v>
      </c>
      <c r="E1294" s="4">
        <v>229.5</v>
      </c>
      <c r="F1294" s="4" t="s">
        <v>2547</v>
      </c>
      <c r="G1294" s="4" t="s">
        <v>2548</v>
      </c>
    </row>
    <row r="1295" spans="1:7" x14ac:dyDescent="0.25">
      <c r="A1295" s="4" t="s">
        <v>2643</v>
      </c>
      <c r="B1295" s="4" t="s">
        <v>2644</v>
      </c>
      <c r="C1295" s="74">
        <v>1319</v>
      </c>
      <c r="D1295" s="4" t="s">
        <v>9</v>
      </c>
      <c r="E1295" s="4">
        <v>164.9</v>
      </c>
      <c r="F1295" s="4" t="s">
        <v>2547</v>
      </c>
      <c r="G1295" s="4" t="s">
        <v>2548</v>
      </c>
    </row>
    <row r="1296" spans="1:7" x14ac:dyDescent="0.25">
      <c r="A1296" s="4" t="s">
        <v>2645</v>
      </c>
      <c r="B1296" s="4" t="s">
        <v>2646</v>
      </c>
      <c r="C1296" s="74">
        <v>1522</v>
      </c>
      <c r="D1296" s="4" t="s">
        <v>9</v>
      </c>
      <c r="E1296" s="4">
        <v>761</v>
      </c>
      <c r="F1296" s="4" t="s">
        <v>2547</v>
      </c>
      <c r="G1296" s="4" t="s">
        <v>2548</v>
      </c>
    </row>
    <row r="1297" spans="1:7" x14ac:dyDescent="0.25">
      <c r="A1297" s="4" t="s">
        <v>2647</v>
      </c>
      <c r="B1297" s="4" t="s">
        <v>2648</v>
      </c>
      <c r="C1297" s="74">
        <v>1068</v>
      </c>
      <c r="D1297" s="4" t="s">
        <v>9</v>
      </c>
      <c r="E1297" s="4">
        <v>534</v>
      </c>
      <c r="F1297" s="4" t="s">
        <v>2547</v>
      </c>
      <c r="G1297" s="4" t="s">
        <v>2548</v>
      </c>
    </row>
    <row r="1298" spans="1:7" x14ac:dyDescent="0.25">
      <c r="A1298" s="4" t="s">
        <v>2649</v>
      </c>
      <c r="B1298" s="4" t="s">
        <v>2650</v>
      </c>
      <c r="C1298" s="74">
        <v>6409</v>
      </c>
      <c r="D1298" s="4" t="s">
        <v>9</v>
      </c>
      <c r="E1298" s="4">
        <v>1602.3</v>
      </c>
      <c r="F1298" s="4" t="s">
        <v>2539</v>
      </c>
      <c r="G1298" s="4" t="s">
        <v>2540</v>
      </c>
    </row>
    <row r="1299" spans="1:7" x14ac:dyDescent="0.25">
      <c r="A1299" s="4" t="s">
        <v>2651</v>
      </c>
      <c r="B1299" s="4" t="s">
        <v>2652</v>
      </c>
      <c r="C1299" s="74">
        <v>758</v>
      </c>
      <c r="D1299" s="4" t="s">
        <v>12</v>
      </c>
      <c r="E1299" s="4">
        <v>94.8</v>
      </c>
      <c r="F1299" s="4" t="s">
        <v>2547</v>
      </c>
      <c r="G1299" s="4" t="s">
        <v>2548</v>
      </c>
    </row>
    <row r="1300" spans="1:7" x14ac:dyDescent="0.25">
      <c r="A1300" s="4" t="s">
        <v>2653</v>
      </c>
      <c r="B1300" s="4" t="s">
        <v>2654</v>
      </c>
      <c r="C1300" s="74">
        <v>321</v>
      </c>
      <c r="D1300" s="4" t="s">
        <v>12</v>
      </c>
      <c r="E1300" s="4">
        <v>53.5</v>
      </c>
      <c r="F1300" s="4" t="s">
        <v>2547</v>
      </c>
      <c r="G1300" s="4" t="s">
        <v>2548</v>
      </c>
    </row>
    <row r="1301" spans="1:7" x14ac:dyDescent="0.25">
      <c r="A1301" s="4" t="s">
        <v>2655</v>
      </c>
      <c r="B1301" s="4" t="s">
        <v>2656</v>
      </c>
      <c r="C1301" s="74">
        <v>1978</v>
      </c>
      <c r="D1301" s="4" t="s">
        <v>9</v>
      </c>
      <c r="E1301" s="4">
        <v>329.7</v>
      </c>
      <c r="F1301" s="4" t="s">
        <v>2539</v>
      </c>
      <c r="G1301" s="4" t="s">
        <v>2540</v>
      </c>
    </row>
    <row r="1302" spans="1:7" x14ac:dyDescent="0.25">
      <c r="A1302" s="4" t="s">
        <v>2657</v>
      </c>
      <c r="B1302" s="4" t="s">
        <v>2658</v>
      </c>
      <c r="C1302" s="74">
        <v>1013</v>
      </c>
      <c r="D1302" s="4" t="s">
        <v>9</v>
      </c>
      <c r="E1302" s="4">
        <v>253.3</v>
      </c>
      <c r="F1302" s="4" t="s">
        <v>2547</v>
      </c>
      <c r="G1302" s="4" t="s">
        <v>2548</v>
      </c>
    </row>
    <row r="1303" spans="1:7" x14ac:dyDescent="0.25">
      <c r="A1303" s="4" t="s">
        <v>2659</v>
      </c>
      <c r="B1303" s="4" t="s">
        <v>2660</v>
      </c>
      <c r="C1303" s="74">
        <v>2559</v>
      </c>
      <c r="D1303" s="4" t="s">
        <v>9</v>
      </c>
      <c r="E1303" s="4">
        <v>170.6</v>
      </c>
      <c r="F1303" s="4" t="s">
        <v>2547</v>
      </c>
      <c r="G1303" s="4" t="s">
        <v>2548</v>
      </c>
    </row>
    <row r="1304" spans="1:7" x14ac:dyDescent="0.25">
      <c r="A1304" s="4" t="s">
        <v>2661</v>
      </c>
      <c r="B1304" s="4" t="s">
        <v>2662</v>
      </c>
      <c r="C1304" s="74">
        <v>942</v>
      </c>
      <c r="D1304" s="4" t="s">
        <v>12</v>
      </c>
      <c r="E1304" s="4">
        <v>471</v>
      </c>
      <c r="F1304" s="4" t="s">
        <v>2547</v>
      </c>
      <c r="G1304" s="4" t="s">
        <v>2548</v>
      </c>
    </row>
    <row r="1305" spans="1:7" x14ac:dyDescent="0.25">
      <c r="A1305" s="4" t="s">
        <v>2663</v>
      </c>
      <c r="B1305" s="4" t="s">
        <v>2664</v>
      </c>
      <c r="C1305" s="74">
        <v>344</v>
      </c>
      <c r="D1305" s="4" t="s">
        <v>12</v>
      </c>
      <c r="E1305" s="4">
        <v>114.7</v>
      </c>
      <c r="F1305" s="4" t="s">
        <v>2539</v>
      </c>
      <c r="G1305" s="4" t="s">
        <v>2540</v>
      </c>
    </row>
    <row r="1306" spans="1:7" x14ac:dyDescent="0.25">
      <c r="A1306" s="4" t="s">
        <v>2665</v>
      </c>
      <c r="B1306" s="4" t="s">
        <v>2666</v>
      </c>
      <c r="C1306" s="74">
        <v>6914</v>
      </c>
      <c r="D1306" s="4" t="s">
        <v>9</v>
      </c>
      <c r="E1306" s="4">
        <v>2304.6999999999998</v>
      </c>
      <c r="F1306" s="4" t="s">
        <v>2539</v>
      </c>
      <c r="G1306" s="4" t="s">
        <v>2540</v>
      </c>
    </row>
    <row r="1307" spans="1:7" x14ac:dyDescent="0.25">
      <c r="A1307" s="4" t="s">
        <v>2667</v>
      </c>
      <c r="B1307" s="4" t="s">
        <v>2668</v>
      </c>
      <c r="C1307" s="74">
        <v>1443</v>
      </c>
      <c r="D1307" s="4" t="s">
        <v>9</v>
      </c>
      <c r="E1307" s="4">
        <v>288.60000000000002</v>
      </c>
      <c r="F1307" s="4" t="s">
        <v>2547</v>
      </c>
      <c r="G1307" s="4" t="s">
        <v>2548</v>
      </c>
    </row>
    <row r="1308" spans="1:7" x14ac:dyDescent="0.25">
      <c r="A1308" s="4" t="s">
        <v>2669</v>
      </c>
      <c r="B1308" s="4" t="s">
        <v>2670</v>
      </c>
      <c r="C1308" s="74">
        <v>5003</v>
      </c>
      <c r="D1308" s="4" t="s">
        <v>9</v>
      </c>
      <c r="E1308" s="4">
        <v>1250.8</v>
      </c>
      <c r="F1308" s="4" t="s">
        <v>2547</v>
      </c>
      <c r="G1308" s="4" t="s">
        <v>2548</v>
      </c>
    </row>
    <row r="1309" spans="1:7" x14ac:dyDescent="0.25">
      <c r="A1309" s="4" t="s">
        <v>2671</v>
      </c>
      <c r="B1309" s="4" t="s">
        <v>2672</v>
      </c>
      <c r="C1309" s="74">
        <v>4367</v>
      </c>
      <c r="D1309" s="4" t="s">
        <v>9</v>
      </c>
      <c r="E1309" s="4">
        <v>727.8</v>
      </c>
      <c r="F1309" s="4" t="s">
        <v>2547</v>
      </c>
      <c r="G1309" s="4" t="s">
        <v>2548</v>
      </c>
    </row>
    <row r="1310" spans="1:7" x14ac:dyDescent="0.25">
      <c r="A1310" s="4" t="s">
        <v>2673</v>
      </c>
      <c r="B1310" s="4" t="s">
        <v>2674</v>
      </c>
      <c r="C1310" s="74">
        <v>1015</v>
      </c>
      <c r="D1310" s="4" t="s">
        <v>9</v>
      </c>
      <c r="E1310" s="4">
        <v>338.3</v>
      </c>
      <c r="F1310" s="4" t="s">
        <v>2547</v>
      </c>
      <c r="G1310" s="4" t="s">
        <v>2548</v>
      </c>
    </row>
    <row r="1311" spans="1:7" x14ac:dyDescent="0.25">
      <c r="A1311" s="4" t="s">
        <v>2675</v>
      </c>
      <c r="B1311" s="4" t="s">
        <v>2676</v>
      </c>
      <c r="C1311" s="74">
        <v>12595</v>
      </c>
      <c r="D1311" s="4" t="s">
        <v>25</v>
      </c>
      <c r="E1311" s="4">
        <v>1145</v>
      </c>
      <c r="F1311" s="4" t="s">
        <v>2539</v>
      </c>
      <c r="G1311" s="4" t="s">
        <v>2540</v>
      </c>
    </row>
    <row r="1312" spans="1:7" x14ac:dyDescent="0.25">
      <c r="A1312" s="4" t="s">
        <v>2677</v>
      </c>
      <c r="B1312" s="4" t="s">
        <v>2678</v>
      </c>
      <c r="C1312" s="74">
        <v>211</v>
      </c>
      <c r="D1312" s="4" t="s">
        <v>12</v>
      </c>
      <c r="E1312" s="4">
        <v>52.8</v>
      </c>
      <c r="F1312" s="4" t="s">
        <v>2547</v>
      </c>
      <c r="G1312" s="4" t="s">
        <v>2548</v>
      </c>
    </row>
    <row r="1313" spans="1:7" x14ac:dyDescent="0.25">
      <c r="A1313" s="4" t="s">
        <v>2679</v>
      </c>
      <c r="B1313" s="4" t="s">
        <v>2680</v>
      </c>
      <c r="C1313" s="74">
        <v>6182</v>
      </c>
      <c r="D1313" s="4" t="s">
        <v>9</v>
      </c>
      <c r="E1313" s="4">
        <v>515.20000000000005</v>
      </c>
      <c r="F1313" s="4" t="s">
        <v>2547</v>
      </c>
      <c r="G1313" s="4" t="s">
        <v>2548</v>
      </c>
    </row>
    <row r="1314" spans="1:7" x14ac:dyDescent="0.25">
      <c r="A1314" s="4" t="s">
        <v>2681</v>
      </c>
      <c r="B1314" s="4" t="s">
        <v>2682</v>
      </c>
      <c r="C1314" s="74">
        <v>823</v>
      </c>
      <c r="D1314" s="4" t="s">
        <v>12</v>
      </c>
      <c r="E1314" s="4">
        <v>274.3</v>
      </c>
      <c r="F1314" s="4" t="s">
        <v>2547</v>
      </c>
      <c r="G1314" s="4" t="s">
        <v>2548</v>
      </c>
    </row>
    <row r="1315" spans="1:7" x14ac:dyDescent="0.25">
      <c r="A1315" s="4" t="s">
        <v>2683</v>
      </c>
      <c r="B1315" s="4" t="s">
        <v>2684</v>
      </c>
      <c r="C1315" s="74">
        <v>2464</v>
      </c>
      <c r="D1315" s="4" t="s">
        <v>9</v>
      </c>
      <c r="E1315" s="4">
        <v>308</v>
      </c>
      <c r="F1315" s="4" t="s">
        <v>2547</v>
      </c>
      <c r="G1315" s="4" t="s">
        <v>2548</v>
      </c>
    </row>
    <row r="1316" spans="1:7" x14ac:dyDescent="0.25">
      <c r="A1316" s="4" t="s">
        <v>2685</v>
      </c>
      <c r="B1316" s="4" t="s">
        <v>2686</v>
      </c>
      <c r="C1316" s="74">
        <v>701</v>
      </c>
      <c r="D1316" s="4" t="s">
        <v>12</v>
      </c>
      <c r="E1316" s="4">
        <v>175.3</v>
      </c>
      <c r="F1316" s="4" t="s">
        <v>2547</v>
      </c>
      <c r="G1316" s="4" t="s">
        <v>2548</v>
      </c>
    </row>
    <row r="1317" spans="1:7" x14ac:dyDescent="0.25">
      <c r="A1317" s="4" t="s">
        <v>2687</v>
      </c>
      <c r="B1317" s="4" t="s">
        <v>2688</v>
      </c>
      <c r="C1317" s="74">
        <v>7364</v>
      </c>
      <c r="D1317" s="4" t="s">
        <v>9</v>
      </c>
      <c r="E1317" s="4">
        <v>1227.3</v>
      </c>
      <c r="F1317" s="4" t="s">
        <v>2547</v>
      </c>
      <c r="G1317" s="4" t="s">
        <v>2548</v>
      </c>
    </row>
    <row r="1318" spans="1:7" x14ac:dyDescent="0.25">
      <c r="A1318" s="4" t="s">
        <v>2689</v>
      </c>
      <c r="B1318" s="4" t="s">
        <v>2690</v>
      </c>
      <c r="C1318" s="74">
        <v>3424</v>
      </c>
      <c r="D1318" s="4" t="s">
        <v>9</v>
      </c>
      <c r="E1318" s="4">
        <v>570.70000000000005</v>
      </c>
      <c r="F1318" s="4" t="s">
        <v>2539</v>
      </c>
      <c r="G1318" s="4" t="s">
        <v>2540</v>
      </c>
    </row>
    <row r="1319" spans="1:7" x14ac:dyDescent="0.25">
      <c r="A1319" s="4" t="s">
        <v>2691</v>
      </c>
      <c r="B1319" s="4" t="s">
        <v>2692</v>
      </c>
      <c r="C1319" s="74">
        <v>9050</v>
      </c>
      <c r="D1319" s="4" t="s">
        <v>9</v>
      </c>
      <c r="E1319" s="4">
        <v>646.4</v>
      </c>
      <c r="F1319" s="4" t="s">
        <v>2547</v>
      </c>
      <c r="G1319" s="4" t="s">
        <v>2548</v>
      </c>
    </row>
    <row r="1320" spans="1:7" x14ac:dyDescent="0.25">
      <c r="A1320" s="4" t="s">
        <v>2693</v>
      </c>
      <c r="B1320" s="4" t="s">
        <v>2694</v>
      </c>
      <c r="C1320" s="74">
        <v>1684</v>
      </c>
      <c r="D1320" s="4" t="s">
        <v>9</v>
      </c>
      <c r="E1320" s="4">
        <v>280.7</v>
      </c>
      <c r="F1320" s="4" t="s">
        <v>2547</v>
      </c>
      <c r="G1320" s="4" t="s">
        <v>2548</v>
      </c>
    </row>
    <row r="1321" spans="1:7" x14ac:dyDescent="0.25">
      <c r="A1321" s="4" t="s">
        <v>2695</v>
      </c>
      <c r="B1321" s="4" t="s">
        <v>2696</v>
      </c>
      <c r="C1321" s="74">
        <v>2690</v>
      </c>
      <c r="D1321" s="4" t="s">
        <v>9</v>
      </c>
      <c r="E1321" s="4">
        <v>538</v>
      </c>
      <c r="F1321" s="4" t="s">
        <v>2547</v>
      </c>
      <c r="G1321" s="4" t="s">
        <v>2548</v>
      </c>
    </row>
    <row r="1322" spans="1:7" x14ac:dyDescent="0.25">
      <c r="A1322" s="4" t="s">
        <v>2697</v>
      </c>
      <c r="B1322" s="4" t="s">
        <v>2698</v>
      </c>
      <c r="C1322" s="74">
        <v>1054</v>
      </c>
      <c r="D1322" s="4" t="s">
        <v>9</v>
      </c>
      <c r="E1322" s="4">
        <v>263.5</v>
      </c>
      <c r="F1322" s="4" t="s">
        <v>2547</v>
      </c>
      <c r="G1322" s="4" t="s">
        <v>2548</v>
      </c>
    </row>
    <row r="1323" spans="1:7" x14ac:dyDescent="0.25">
      <c r="A1323" s="4" t="s">
        <v>2699</v>
      </c>
      <c r="B1323" s="4" t="s">
        <v>2700</v>
      </c>
      <c r="C1323" s="74">
        <v>3444</v>
      </c>
      <c r="D1323" s="4" t="s">
        <v>9</v>
      </c>
      <c r="E1323" s="4">
        <v>382.7</v>
      </c>
      <c r="F1323" s="4" t="s">
        <v>2547</v>
      </c>
      <c r="G1323" s="4" t="s">
        <v>2548</v>
      </c>
    </row>
    <row r="1324" spans="1:7" x14ac:dyDescent="0.25">
      <c r="A1324" s="4" t="s">
        <v>2701</v>
      </c>
      <c r="B1324" s="4" t="s">
        <v>2702</v>
      </c>
      <c r="C1324" s="74">
        <v>30413</v>
      </c>
      <c r="D1324" s="4" t="s">
        <v>25</v>
      </c>
      <c r="E1324" s="4">
        <v>2534.4</v>
      </c>
      <c r="F1324" s="4" t="s">
        <v>2539</v>
      </c>
      <c r="G1324" s="4" t="s">
        <v>2540</v>
      </c>
    </row>
    <row r="1325" spans="1:7" x14ac:dyDescent="0.25">
      <c r="A1325" s="4" t="s">
        <v>2703</v>
      </c>
      <c r="B1325" s="4" t="s">
        <v>2704</v>
      </c>
      <c r="C1325" s="74">
        <v>404</v>
      </c>
      <c r="D1325" s="4" t="s">
        <v>12</v>
      </c>
      <c r="E1325" s="4">
        <v>134.69999999999999</v>
      </c>
      <c r="F1325" s="4" t="s">
        <v>2547</v>
      </c>
      <c r="G1325" s="4" t="s">
        <v>2548</v>
      </c>
    </row>
    <row r="1326" spans="1:7" x14ac:dyDescent="0.25">
      <c r="A1326" s="4" t="s">
        <v>2705</v>
      </c>
      <c r="B1326" s="4" t="s">
        <v>2706</v>
      </c>
      <c r="C1326" s="74">
        <v>382</v>
      </c>
      <c r="D1326" s="4" t="s">
        <v>12</v>
      </c>
      <c r="E1326" s="4">
        <v>127.3</v>
      </c>
      <c r="F1326" s="4" t="s">
        <v>2547</v>
      </c>
      <c r="G1326" s="4" t="s">
        <v>2548</v>
      </c>
    </row>
    <row r="1327" spans="1:7" x14ac:dyDescent="0.25">
      <c r="A1327" s="4" t="s">
        <v>2707</v>
      </c>
      <c r="B1327" s="4" t="s">
        <v>2708</v>
      </c>
      <c r="C1327" s="74">
        <v>321</v>
      </c>
      <c r="D1327" s="4" t="s">
        <v>12</v>
      </c>
      <c r="E1327" s="4">
        <v>107</v>
      </c>
      <c r="F1327" s="4" t="s">
        <v>2547</v>
      </c>
      <c r="G1327" s="4" t="s">
        <v>2548</v>
      </c>
    </row>
    <row r="1328" spans="1:7" x14ac:dyDescent="0.25">
      <c r="A1328" s="4" t="s">
        <v>2709</v>
      </c>
      <c r="B1328" s="4" t="s">
        <v>2710</v>
      </c>
      <c r="C1328" s="74">
        <v>31237</v>
      </c>
      <c r="D1328" s="4" t="s">
        <v>25</v>
      </c>
      <c r="E1328" s="4">
        <v>2402.8000000000002</v>
      </c>
      <c r="F1328" s="4" t="s">
        <v>2539</v>
      </c>
      <c r="G1328" s="4" t="s">
        <v>2540</v>
      </c>
    </row>
    <row r="1329" spans="1:7" x14ac:dyDescent="0.25">
      <c r="A1329" s="4" t="s">
        <v>2711</v>
      </c>
      <c r="B1329" s="4" t="s">
        <v>2712</v>
      </c>
      <c r="C1329" s="74">
        <v>629</v>
      </c>
      <c r="D1329" s="4" t="s">
        <v>12</v>
      </c>
      <c r="E1329" s="4">
        <v>78.599999999999994</v>
      </c>
      <c r="F1329" s="4" t="s">
        <v>2547</v>
      </c>
      <c r="G1329" s="4" t="s">
        <v>2548</v>
      </c>
    </row>
    <row r="1330" spans="1:7" x14ac:dyDescent="0.25">
      <c r="A1330" s="4" t="s">
        <v>2713</v>
      </c>
      <c r="B1330" s="4" t="s">
        <v>2714</v>
      </c>
      <c r="C1330" s="74">
        <v>10196</v>
      </c>
      <c r="D1330" s="4" t="s">
        <v>25</v>
      </c>
      <c r="E1330" s="4">
        <v>377.6</v>
      </c>
      <c r="F1330" s="4" t="s">
        <v>2547</v>
      </c>
      <c r="G1330" s="4" t="s">
        <v>2548</v>
      </c>
    </row>
    <row r="1331" spans="1:7" x14ac:dyDescent="0.25">
      <c r="A1331" s="4" t="s">
        <v>2715</v>
      </c>
      <c r="B1331" s="4" t="s">
        <v>2716</v>
      </c>
      <c r="C1331" s="74">
        <v>215</v>
      </c>
      <c r="D1331" s="4" t="s">
        <v>12</v>
      </c>
      <c r="E1331" s="4">
        <v>53.8</v>
      </c>
      <c r="F1331" s="4" t="s">
        <v>2547</v>
      </c>
      <c r="G1331" s="4" t="s">
        <v>2548</v>
      </c>
    </row>
    <row r="1332" spans="1:7" x14ac:dyDescent="0.25">
      <c r="A1332" s="4" t="s">
        <v>2717</v>
      </c>
      <c r="B1332" s="4" t="s">
        <v>2718</v>
      </c>
      <c r="C1332" s="74">
        <v>2385</v>
      </c>
      <c r="D1332" s="4" t="s">
        <v>9</v>
      </c>
      <c r="E1332" s="4">
        <v>238.5</v>
      </c>
      <c r="F1332" s="4" t="s">
        <v>2547</v>
      </c>
      <c r="G1332" s="4" t="s">
        <v>2548</v>
      </c>
    </row>
    <row r="1333" spans="1:7" x14ac:dyDescent="0.25">
      <c r="A1333" s="4" t="s">
        <v>2719</v>
      </c>
      <c r="B1333" s="4" t="s">
        <v>2720</v>
      </c>
      <c r="C1333" s="74">
        <v>5347</v>
      </c>
      <c r="D1333" s="4" t="s">
        <v>9</v>
      </c>
      <c r="E1333" s="4">
        <v>1336.8</v>
      </c>
      <c r="F1333" s="4" t="s">
        <v>2539</v>
      </c>
      <c r="G1333" s="4" t="s">
        <v>2540</v>
      </c>
    </row>
    <row r="1334" spans="1:7" x14ac:dyDescent="0.25">
      <c r="A1334" s="4" t="s">
        <v>2721</v>
      </c>
      <c r="B1334" s="4" t="s">
        <v>2722</v>
      </c>
      <c r="C1334" s="74">
        <v>6568</v>
      </c>
      <c r="D1334" s="4" t="s">
        <v>9</v>
      </c>
      <c r="E1334" s="4">
        <v>505.2</v>
      </c>
      <c r="F1334" s="4" t="s">
        <v>2539</v>
      </c>
      <c r="G1334" s="4" t="s">
        <v>2540</v>
      </c>
    </row>
    <row r="1335" spans="1:7" x14ac:dyDescent="0.25">
      <c r="A1335" s="4" t="s">
        <v>2723</v>
      </c>
      <c r="B1335" s="4" t="s">
        <v>2724</v>
      </c>
      <c r="C1335" s="74">
        <v>1585</v>
      </c>
      <c r="D1335" s="4" t="s">
        <v>9</v>
      </c>
      <c r="E1335" s="4">
        <v>226.4</v>
      </c>
      <c r="F1335" s="4" t="s">
        <v>2547</v>
      </c>
      <c r="G1335" s="4" t="s">
        <v>2548</v>
      </c>
    </row>
    <row r="1336" spans="1:7" x14ac:dyDescent="0.25">
      <c r="A1336" s="4" t="s">
        <v>2725</v>
      </c>
      <c r="B1336" s="4" t="s">
        <v>2726</v>
      </c>
      <c r="C1336" s="74">
        <v>1301</v>
      </c>
      <c r="D1336" s="4" t="s">
        <v>9</v>
      </c>
      <c r="E1336" s="4">
        <v>650.5</v>
      </c>
      <c r="F1336" s="4" t="s">
        <v>2547</v>
      </c>
      <c r="G1336" s="4" t="s">
        <v>2548</v>
      </c>
    </row>
    <row r="1337" spans="1:7" x14ac:dyDescent="0.25">
      <c r="A1337" s="4" t="s">
        <v>2727</v>
      </c>
      <c r="B1337" s="4" t="s">
        <v>2728</v>
      </c>
      <c r="C1337" s="74">
        <v>1629</v>
      </c>
      <c r="D1337" s="4" t="s">
        <v>9</v>
      </c>
      <c r="E1337" s="4">
        <v>271.5</v>
      </c>
      <c r="F1337" s="4" t="s">
        <v>2547</v>
      </c>
      <c r="G1337" s="4" t="s">
        <v>2548</v>
      </c>
    </row>
    <row r="1338" spans="1:7" x14ac:dyDescent="0.25">
      <c r="A1338" s="4" t="s">
        <v>2729</v>
      </c>
      <c r="B1338" s="4" t="s">
        <v>2730</v>
      </c>
      <c r="C1338" s="74">
        <v>5652</v>
      </c>
      <c r="D1338" s="4" t="s">
        <v>9</v>
      </c>
      <c r="E1338" s="4">
        <v>1130.4000000000001</v>
      </c>
      <c r="F1338" s="4" t="s">
        <v>2547</v>
      </c>
      <c r="G1338" s="4" t="s">
        <v>2548</v>
      </c>
    </row>
    <row r="1339" spans="1:7" x14ac:dyDescent="0.25">
      <c r="A1339" s="4" t="s">
        <v>2731</v>
      </c>
      <c r="B1339" s="4" t="s">
        <v>2732</v>
      </c>
      <c r="C1339" s="74">
        <v>7970</v>
      </c>
      <c r="D1339" s="4" t="s">
        <v>9</v>
      </c>
      <c r="E1339" s="4">
        <v>797</v>
      </c>
      <c r="F1339" s="4" t="s">
        <v>2539</v>
      </c>
      <c r="G1339" s="4" t="s">
        <v>2540</v>
      </c>
    </row>
    <row r="1340" spans="1:7" x14ac:dyDescent="0.25">
      <c r="A1340" s="4" t="s">
        <v>2733</v>
      </c>
      <c r="B1340" s="4" t="s">
        <v>2734</v>
      </c>
      <c r="C1340" s="74">
        <v>479</v>
      </c>
      <c r="D1340" s="4" t="s">
        <v>12</v>
      </c>
      <c r="E1340" s="4">
        <v>95.8</v>
      </c>
      <c r="F1340" s="4" t="s">
        <v>2547</v>
      </c>
      <c r="G1340" s="4" t="s">
        <v>2548</v>
      </c>
    </row>
    <row r="1341" spans="1:7" x14ac:dyDescent="0.25">
      <c r="A1341" s="4" t="s">
        <v>2735</v>
      </c>
      <c r="B1341" s="4" t="s">
        <v>2736</v>
      </c>
      <c r="C1341" s="74">
        <v>11710</v>
      </c>
      <c r="D1341" s="4" t="s">
        <v>25</v>
      </c>
      <c r="E1341" s="4">
        <v>1463.8</v>
      </c>
      <c r="F1341" s="4" t="s">
        <v>2539</v>
      </c>
      <c r="G1341" s="4" t="s">
        <v>2540</v>
      </c>
    </row>
    <row r="1342" spans="1:7" x14ac:dyDescent="0.25">
      <c r="A1342" s="4" t="s">
        <v>2737</v>
      </c>
      <c r="B1342" s="4" t="s">
        <v>2738</v>
      </c>
      <c r="C1342" s="74">
        <v>3810</v>
      </c>
      <c r="D1342" s="4" t="s">
        <v>9</v>
      </c>
      <c r="E1342" s="4">
        <v>762</v>
      </c>
      <c r="F1342" s="4" t="s">
        <v>2539</v>
      </c>
      <c r="G1342" s="4" t="s">
        <v>2540</v>
      </c>
    </row>
    <row r="1343" spans="1:7" x14ac:dyDescent="0.25">
      <c r="A1343" s="4" t="s">
        <v>2739</v>
      </c>
      <c r="B1343" s="4" t="s">
        <v>2740</v>
      </c>
      <c r="C1343" s="74">
        <v>1363</v>
      </c>
      <c r="D1343" s="4" t="s">
        <v>9</v>
      </c>
      <c r="E1343" s="4">
        <v>123.9</v>
      </c>
      <c r="F1343" s="4" t="s">
        <v>2547</v>
      </c>
      <c r="G1343" s="4" t="s">
        <v>2548</v>
      </c>
    </row>
    <row r="1344" spans="1:7" x14ac:dyDescent="0.25">
      <c r="A1344" s="4" t="s">
        <v>2741</v>
      </c>
      <c r="B1344" s="4" t="s">
        <v>2742</v>
      </c>
      <c r="C1344" s="74">
        <v>1394</v>
      </c>
      <c r="D1344" s="4" t="s">
        <v>9</v>
      </c>
      <c r="E1344" s="4">
        <v>697</v>
      </c>
      <c r="F1344" s="4" t="s">
        <v>2547</v>
      </c>
      <c r="G1344" s="4" t="s">
        <v>2548</v>
      </c>
    </row>
    <row r="1345" spans="1:7" x14ac:dyDescent="0.25">
      <c r="A1345" s="4" t="s">
        <v>2743</v>
      </c>
      <c r="B1345" s="4" t="s">
        <v>2744</v>
      </c>
      <c r="C1345" s="74">
        <v>12188</v>
      </c>
      <c r="D1345" s="4" t="s">
        <v>25</v>
      </c>
      <c r="E1345" s="4">
        <v>1354.2</v>
      </c>
      <c r="F1345" s="4" t="s">
        <v>2547</v>
      </c>
      <c r="G1345" s="4" t="s">
        <v>2548</v>
      </c>
    </row>
    <row r="1346" spans="1:7" x14ac:dyDescent="0.25">
      <c r="A1346" s="4" t="s">
        <v>2745</v>
      </c>
      <c r="B1346" s="4" t="s">
        <v>2746</v>
      </c>
      <c r="C1346" s="74">
        <v>1460</v>
      </c>
      <c r="D1346" s="4" t="s">
        <v>9</v>
      </c>
      <c r="E1346" s="4">
        <v>243.3</v>
      </c>
      <c r="F1346" s="4" t="s">
        <v>2547</v>
      </c>
      <c r="G1346" s="4" t="s">
        <v>2548</v>
      </c>
    </row>
    <row r="1347" spans="1:7" x14ac:dyDescent="0.25">
      <c r="A1347" s="4" t="s">
        <v>2747</v>
      </c>
      <c r="B1347" s="4" t="s">
        <v>2748</v>
      </c>
      <c r="C1347" s="74">
        <v>2401</v>
      </c>
      <c r="D1347" s="4" t="s">
        <v>9</v>
      </c>
      <c r="E1347" s="4">
        <v>800.3</v>
      </c>
      <c r="F1347" s="4" t="s">
        <v>2547</v>
      </c>
      <c r="G1347" s="4" t="s">
        <v>2548</v>
      </c>
    </row>
    <row r="1348" spans="1:7" x14ac:dyDescent="0.25">
      <c r="A1348" s="4" t="s">
        <v>2749</v>
      </c>
      <c r="B1348" s="4" t="s">
        <v>2750</v>
      </c>
      <c r="C1348" s="74">
        <v>6750</v>
      </c>
      <c r="D1348" s="4" t="s">
        <v>9</v>
      </c>
      <c r="E1348" s="4">
        <v>1687.5</v>
      </c>
      <c r="F1348" s="4" t="s">
        <v>2539</v>
      </c>
      <c r="G1348" s="4" t="s">
        <v>2540</v>
      </c>
    </row>
    <row r="1349" spans="1:7" x14ac:dyDescent="0.25">
      <c r="A1349" s="4" t="s">
        <v>2751</v>
      </c>
      <c r="B1349" s="4" t="s">
        <v>2752</v>
      </c>
      <c r="C1349" s="74">
        <v>364</v>
      </c>
      <c r="D1349" s="4" t="s">
        <v>12</v>
      </c>
      <c r="E1349" s="4">
        <v>364</v>
      </c>
      <c r="F1349" s="4" t="s">
        <v>2547</v>
      </c>
      <c r="G1349" s="4" t="s">
        <v>2548</v>
      </c>
    </row>
    <row r="1350" spans="1:7" x14ac:dyDescent="0.25">
      <c r="A1350" s="4" t="s">
        <v>2753</v>
      </c>
      <c r="B1350" s="4" t="s">
        <v>2754</v>
      </c>
      <c r="C1350" s="74">
        <v>778</v>
      </c>
      <c r="D1350" s="4" t="s">
        <v>12</v>
      </c>
      <c r="E1350" s="4">
        <v>155.6</v>
      </c>
      <c r="F1350" s="4" t="s">
        <v>2547</v>
      </c>
      <c r="G1350" s="4" t="s">
        <v>2548</v>
      </c>
    </row>
    <row r="1351" spans="1:7" x14ac:dyDescent="0.25">
      <c r="A1351" s="4" t="s">
        <v>2755</v>
      </c>
      <c r="B1351" s="4" t="s">
        <v>2756</v>
      </c>
      <c r="C1351" s="74">
        <v>3167</v>
      </c>
      <c r="D1351" s="4" t="s">
        <v>9</v>
      </c>
      <c r="E1351" s="4">
        <v>1583.5</v>
      </c>
      <c r="F1351" s="4" t="s">
        <v>2539</v>
      </c>
      <c r="G1351" s="4" t="s">
        <v>2540</v>
      </c>
    </row>
    <row r="1352" spans="1:7" x14ac:dyDescent="0.25">
      <c r="A1352" s="4" t="s">
        <v>2757</v>
      </c>
      <c r="B1352" s="4" t="s">
        <v>2758</v>
      </c>
      <c r="C1352" s="74">
        <v>471</v>
      </c>
      <c r="D1352" s="4" t="s">
        <v>12</v>
      </c>
      <c r="E1352" s="4">
        <v>157</v>
      </c>
      <c r="F1352" s="4" t="s">
        <v>2547</v>
      </c>
      <c r="G1352" s="4" t="s">
        <v>2548</v>
      </c>
    </row>
    <row r="1353" spans="1:7" x14ac:dyDescent="0.25">
      <c r="A1353" s="4" t="s">
        <v>2759</v>
      </c>
      <c r="B1353" s="4" t="s">
        <v>2760</v>
      </c>
      <c r="C1353" s="74">
        <v>1084</v>
      </c>
      <c r="D1353" s="4" t="s">
        <v>9</v>
      </c>
      <c r="E1353" s="4">
        <v>98.5</v>
      </c>
      <c r="F1353" s="4" t="s">
        <v>2547</v>
      </c>
      <c r="G1353" s="4" t="s">
        <v>2548</v>
      </c>
    </row>
    <row r="1354" spans="1:7" x14ac:dyDescent="0.25">
      <c r="A1354" s="4" t="s">
        <v>2761</v>
      </c>
      <c r="B1354" s="4" t="s">
        <v>2762</v>
      </c>
      <c r="C1354" s="74">
        <v>461</v>
      </c>
      <c r="D1354" s="4" t="s">
        <v>12</v>
      </c>
      <c r="E1354" s="4">
        <v>92.2</v>
      </c>
      <c r="F1354" s="4" t="s">
        <v>2547</v>
      </c>
      <c r="G1354" s="4" t="s">
        <v>2548</v>
      </c>
    </row>
    <row r="1355" spans="1:7" x14ac:dyDescent="0.25">
      <c r="A1355" s="4" t="s">
        <v>2763</v>
      </c>
      <c r="B1355" s="4" t="s">
        <v>2764</v>
      </c>
      <c r="C1355" s="74">
        <v>2590</v>
      </c>
      <c r="D1355" s="4" t="s">
        <v>9</v>
      </c>
      <c r="E1355" s="4">
        <v>152.4</v>
      </c>
      <c r="F1355" s="4" t="s">
        <v>2547</v>
      </c>
      <c r="G1355" s="4" t="s">
        <v>2548</v>
      </c>
    </row>
    <row r="1356" spans="1:7" x14ac:dyDescent="0.25">
      <c r="A1356" s="4" t="s">
        <v>2765</v>
      </c>
      <c r="B1356" s="4" t="s">
        <v>2766</v>
      </c>
      <c r="C1356" s="74">
        <v>1359</v>
      </c>
      <c r="D1356" s="4" t="s">
        <v>9</v>
      </c>
      <c r="E1356" s="4">
        <v>123.5</v>
      </c>
      <c r="F1356" s="4" t="s">
        <v>2547</v>
      </c>
      <c r="G1356" s="4" t="s">
        <v>2548</v>
      </c>
    </row>
    <row r="1357" spans="1:7" x14ac:dyDescent="0.25">
      <c r="A1357" s="4" t="s">
        <v>2767</v>
      </c>
      <c r="B1357" s="4" t="s">
        <v>2768</v>
      </c>
      <c r="C1357" s="74">
        <v>54</v>
      </c>
      <c r="D1357" s="4" t="s">
        <v>12</v>
      </c>
      <c r="E1357" s="4">
        <v>54</v>
      </c>
      <c r="F1357" s="4" t="s">
        <v>2547</v>
      </c>
      <c r="G1357" s="4" t="s">
        <v>2548</v>
      </c>
    </row>
    <row r="1358" spans="1:7" x14ac:dyDescent="0.25">
      <c r="A1358" s="4" t="s">
        <v>2769</v>
      </c>
      <c r="B1358" s="4" t="s">
        <v>2770</v>
      </c>
      <c r="C1358" s="74">
        <v>1624</v>
      </c>
      <c r="D1358" s="4" t="s">
        <v>9</v>
      </c>
      <c r="E1358" s="4">
        <v>324.8</v>
      </c>
      <c r="F1358" s="4" t="s">
        <v>2547</v>
      </c>
      <c r="G1358" s="4" t="s">
        <v>2548</v>
      </c>
    </row>
    <row r="1359" spans="1:7" x14ac:dyDescent="0.25">
      <c r="A1359" s="4" t="s">
        <v>2771</v>
      </c>
      <c r="B1359" s="4" t="s">
        <v>2772</v>
      </c>
      <c r="C1359" s="74">
        <v>2254</v>
      </c>
      <c r="D1359" s="4" t="s">
        <v>9</v>
      </c>
      <c r="E1359" s="4">
        <v>375.7</v>
      </c>
      <c r="F1359" s="4" t="s">
        <v>2547</v>
      </c>
      <c r="G1359" s="4" t="s">
        <v>2548</v>
      </c>
    </row>
    <row r="1360" spans="1:7" x14ac:dyDescent="0.25">
      <c r="A1360" s="4" t="s">
        <v>2773</v>
      </c>
      <c r="B1360" s="4" t="s">
        <v>2774</v>
      </c>
      <c r="C1360" s="74">
        <v>6280</v>
      </c>
      <c r="D1360" s="4" t="s">
        <v>9</v>
      </c>
      <c r="E1360" s="4">
        <v>1046.7</v>
      </c>
      <c r="F1360" s="4" t="s">
        <v>2539</v>
      </c>
      <c r="G1360" s="4" t="s">
        <v>2540</v>
      </c>
    </row>
    <row r="1361" spans="1:7" x14ac:dyDescent="0.25">
      <c r="A1361" s="4" t="s">
        <v>2775</v>
      </c>
      <c r="B1361" s="4" t="s">
        <v>2776</v>
      </c>
      <c r="C1361" s="74">
        <v>560</v>
      </c>
      <c r="D1361" s="4" t="s">
        <v>12</v>
      </c>
      <c r="E1361" s="4">
        <v>140</v>
      </c>
      <c r="F1361" s="4" t="s">
        <v>2547</v>
      </c>
      <c r="G1361" s="4" t="s">
        <v>2548</v>
      </c>
    </row>
    <row r="1362" spans="1:7" x14ac:dyDescent="0.25">
      <c r="A1362" s="4" t="s">
        <v>2777</v>
      </c>
      <c r="B1362" s="4" t="s">
        <v>2778</v>
      </c>
      <c r="C1362" s="74">
        <v>810</v>
      </c>
      <c r="D1362" s="4" t="s">
        <v>12</v>
      </c>
      <c r="E1362" s="4">
        <v>115.7</v>
      </c>
      <c r="F1362" s="4" t="s">
        <v>2547</v>
      </c>
      <c r="G1362" s="4" t="s">
        <v>2548</v>
      </c>
    </row>
    <row r="1363" spans="1:7" x14ac:dyDescent="0.25">
      <c r="A1363" s="4" t="s">
        <v>2779</v>
      </c>
      <c r="B1363" s="4" t="s">
        <v>2780</v>
      </c>
      <c r="C1363" s="74">
        <v>2978</v>
      </c>
      <c r="D1363" s="4" t="s">
        <v>9</v>
      </c>
      <c r="E1363" s="4">
        <v>212.7</v>
      </c>
      <c r="F1363" s="4" t="s">
        <v>2547</v>
      </c>
      <c r="G1363" s="4" t="s">
        <v>2548</v>
      </c>
    </row>
    <row r="1364" spans="1:7" x14ac:dyDescent="0.25">
      <c r="A1364" s="4" t="s">
        <v>2781</v>
      </c>
      <c r="B1364" s="4" t="s">
        <v>2782</v>
      </c>
      <c r="C1364" s="74">
        <v>10010</v>
      </c>
      <c r="D1364" s="4" t="s">
        <v>25</v>
      </c>
      <c r="E1364" s="4">
        <v>2502.5</v>
      </c>
      <c r="F1364" s="4" t="s">
        <v>2539</v>
      </c>
      <c r="G1364" s="4" t="s">
        <v>2540</v>
      </c>
    </row>
    <row r="1365" spans="1:7" x14ac:dyDescent="0.25">
      <c r="A1365" s="4" t="s">
        <v>2783</v>
      </c>
      <c r="B1365" s="4" t="s">
        <v>2784</v>
      </c>
      <c r="C1365" s="74">
        <v>1095</v>
      </c>
      <c r="D1365" s="4" t="s">
        <v>9</v>
      </c>
      <c r="E1365" s="4">
        <v>182.5</v>
      </c>
      <c r="F1365" s="4" t="s">
        <v>2539</v>
      </c>
      <c r="G1365" s="4" t="s">
        <v>2540</v>
      </c>
    </row>
    <row r="1366" spans="1:7" x14ac:dyDescent="0.25">
      <c r="A1366" s="4" t="s">
        <v>2785</v>
      </c>
      <c r="B1366" s="4" t="s">
        <v>2786</v>
      </c>
      <c r="C1366" s="74">
        <v>2539</v>
      </c>
      <c r="D1366" s="4" t="s">
        <v>9</v>
      </c>
      <c r="E1366" s="4">
        <v>362.7</v>
      </c>
      <c r="F1366" s="4" t="s">
        <v>2539</v>
      </c>
      <c r="G1366" s="4" t="s">
        <v>2540</v>
      </c>
    </row>
    <row r="1367" spans="1:7" x14ac:dyDescent="0.25">
      <c r="A1367" s="4" t="s">
        <v>2787</v>
      </c>
      <c r="B1367" s="4" t="s">
        <v>2788</v>
      </c>
      <c r="C1367" s="74">
        <v>925</v>
      </c>
      <c r="D1367" s="4" t="s">
        <v>12</v>
      </c>
      <c r="E1367" s="4">
        <v>308.3</v>
      </c>
      <c r="F1367" s="4" t="s">
        <v>2547</v>
      </c>
      <c r="G1367" s="4" t="s">
        <v>2548</v>
      </c>
    </row>
    <row r="1368" spans="1:7" x14ac:dyDescent="0.25">
      <c r="A1368" s="4" t="s">
        <v>2789</v>
      </c>
      <c r="B1368" s="4" t="s">
        <v>2790</v>
      </c>
      <c r="C1368" s="74">
        <v>2424</v>
      </c>
      <c r="D1368" s="4" t="s">
        <v>9</v>
      </c>
      <c r="E1368" s="4">
        <v>606</v>
      </c>
      <c r="F1368" s="4" t="s">
        <v>2547</v>
      </c>
      <c r="G1368" s="4" t="s">
        <v>2548</v>
      </c>
    </row>
    <row r="1369" spans="1:7" x14ac:dyDescent="0.25">
      <c r="A1369" s="4" t="s">
        <v>2791</v>
      </c>
      <c r="B1369" s="4" t="s">
        <v>2792</v>
      </c>
      <c r="C1369" s="74">
        <v>8227</v>
      </c>
      <c r="D1369" s="4" t="s">
        <v>9</v>
      </c>
      <c r="E1369" s="4">
        <v>747.9</v>
      </c>
      <c r="F1369" s="4" t="s">
        <v>2539</v>
      </c>
      <c r="G1369" s="4" t="s">
        <v>2540</v>
      </c>
    </row>
    <row r="1370" spans="1:7" x14ac:dyDescent="0.25">
      <c r="A1370" s="4" t="s">
        <v>2793</v>
      </c>
      <c r="B1370" s="4" t="s">
        <v>2794</v>
      </c>
      <c r="C1370" s="74">
        <v>4653</v>
      </c>
      <c r="D1370" s="4" t="s">
        <v>9</v>
      </c>
      <c r="E1370" s="4">
        <v>465.3</v>
      </c>
      <c r="F1370" s="4" t="s">
        <v>2547</v>
      </c>
      <c r="G1370" s="4" t="s">
        <v>2548</v>
      </c>
    </row>
    <row r="1371" spans="1:7" x14ac:dyDescent="0.25">
      <c r="A1371" s="4" t="s">
        <v>2795</v>
      </c>
      <c r="B1371" s="4" t="s">
        <v>2796</v>
      </c>
      <c r="C1371" s="74">
        <v>1904</v>
      </c>
      <c r="D1371" s="4" t="s">
        <v>9</v>
      </c>
      <c r="E1371" s="4">
        <v>476</v>
      </c>
      <c r="F1371" s="4" t="s">
        <v>2547</v>
      </c>
      <c r="G1371" s="4" t="s">
        <v>2548</v>
      </c>
    </row>
    <row r="1372" spans="1:7" x14ac:dyDescent="0.25">
      <c r="A1372" s="4" t="s">
        <v>2797</v>
      </c>
      <c r="B1372" s="4" t="s">
        <v>2798</v>
      </c>
      <c r="C1372" s="74">
        <v>3431</v>
      </c>
      <c r="D1372" s="4" t="s">
        <v>9</v>
      </c>
      <c r="E1372" s="4">
        <v>857.8</v>
      </c>
      <c r="F1372" s="4" t="s">
        <v>2547</v>
      </c>
      <c r="G1372" s="4" t="s">
        <v>2548</v>
      </c>
    </row>
    <row r="1373" spans="1:7" x14ac:dyDescent="0.25">
      <c r="A1373" s="4" t="s">
        <v>2799</v>
      </c>
      <c r="B1373" s="4" t="s">
        <v>2800</v>
      </c>
      <c r="C1373" s="74">
        <v>792</v>
      </c>
      <c r="D1373" s="4" t="s">
        <v>12</v>
      </c>
      <c r="E1373" s="4">
        <v>264</v>
      </c>
      <c r="F1373" s="4" t="s">
        <v>2547</v>
      </c>
      <c r="G1373" s="4" t="s">
        <v>2548</v>
      </c>
    </row>
    <row r="1374" spans="1:7" x14ac:dyDescent="0.25">
      <c r="A1374" s="4" t="s">
        <v>2801</v>
      </c>
      <c r="B1374" s="4" t="s">
        <v>2802</v>
      </c>
      <c r="C1374" s="74">
        <v>558</v>
      </c>
      <c r="D1374" s="4" t="s">
        <v>12</v>
      </c>
      <c r="E1374" s="4">
        <v>111.6</v>
      </c>
      <c r="F1374" s="4" t="s">
        <v>2539</v>
      </c>
      <c r="G1374" s="4" t="s">
        <v>2540</v>
      </c>
    </row>
    <row r="1375" spans="1:7" x14ac:dyDescent="0.25">
      <c r="A1375" s="4" t="s">
        <v>2803</v>
      </c>
      <c r="B1375" s="4" t="s">
        <v>2804</v>
      </c>
      <c r="C1375" s="74">
        <v>4261</v>
      </c>
      <c r="D1375" s="4" t="s">
        <v>9</v>
      </c>
      <c r="E1375" s="4">
        <v>387.4</v>
      </c>
      <c r="F1375" s="4" t="s">
        <v>2539</v>
      </c>
      <c r="G1375" s="4" t="s">
        <v>2540</v>
      </c>
    </row>
    <row r="1376" spans="1:7" x14ac:dyDescent="0.25">
      <c r="A1376" s="4" t="s">
        <v>2805</v>
      </c>
      <c r="B1376" s="4" t="s">
        <v>2806</v>
      </c>
      <c r="C1376" s="74">
        <v>3612</v>
      </c>
      <c r="D1376" s="4" t="s">
        <v>9</v>
      </c>
      <c r="E1376" s="4">
        <v>361.2</v>
      </c>
      <c r="F1376" s="4" t="s">
        <v>2547</v>
      </c>
      <c r="G1376" s="4" t="s">
        <v>2548</v>
      </c>
    </row>
    <row r="1377" spans="1:7" x14ac:dyDescent="0.25">
      <c r="A1377" s="4" t="s">
        <v>2807</v>
      </c>
      <c r="B1377" s="4" t="s">
        <v>2808</v>
      </c>
      <c r="C1377" s="74">
        <v>230</v>
      </c>
      <c r="D1377" s="4" t="s">
        <v>12</v>
      </c>
      <c r="E1377" s="4">
        <v>76.7</v>
      </c>
      <c r="F1377" s="4" t="s">
        <v>2547</v>
      </c>
      <c r="G1377" s="4" t="s">
        <v>2548</v>
      </c>
    </row>
    <row r="1378" spans="1:7" x14ac:dyDescent="0.25">
      <c r="A1378" s="4" t="s">
        <v>2809</v>
      </c>
      <c r="B1378" s="4" t="s">
        <v>2810</v>
      </c>
      <c r="C1378" s="74">
        <v>8607</v>
      </c>
      <c r="D1378" s="4" t="s">
        <v>9</v>
      </c>
      <c r="E1378" s="4">
        <v>1434.5</v>
      </c>
      <c r="F1378" s="4" t="s">
        <v>2539</v>
      </c>
      <c r="G1378" s="4" t="s">
        <v>2540</v>
      </c>
    </row>
    <row r="1379" spans="1:7" x14ac:dyDescent="0.25">
      <c r="A1379" s="4" t="s">
        <v>2811</v>
      </c>
      <c r="B1379" s="4" t="s">
        <v>2812</v>
      </c>
      <c r="C1379" s="74">
        <v>585</v>
      </c>
      <c r="D1379" s="4" t="s">
        <v>12</v>
      </c>
      <c r="E1379" s="4">
        <v>117</v>
      </c>
      <c r="F1379" s="4" t="s">
        <v>2547</v>
      </c>
      <c r="G1379" s="4" t="s">
        <v>2548</v>
      </c>
    </row>
    <row r="1380" spans="1:7" x14ac:dyDescent="0.25">
      <c r="A1380" s="4" t="s">
        <v>2813</v>
      </c>
      <c r="B1380" s="4" t="s">
        <v>2814</v>
      </c>
      <c r="C1380" s="74">
        <v>10012</v>
      </c>
      <c r="D1380" s="4" t="s">
        <v>25</v>
      </c>
      <c r="E1380" s="4">
        <v>1251.5</v>
      </c>
      <c r="F1380" s="4" t="s">
        <v>2815</v>
      </c>
      <c r="G1380" s="4" t="s">
        <v>2816</v>
      </c>
    </row>
    <row r="1381" spans="1:7" x14ac:dyDescent="0.25">
      <c r="A1381" s="4" t="s">
        <v>2817</v>
      </c>
      <c r="B1381" s="4" t="s">
        <v>2818</v>
      </c>
      <c r="C1381" s="74">
        <v>4007</v>
      </c>
      <c r="D1381" s="4" t="s">
        <v>9</v>
      </c>
      <c r="E1381" s="4">
        <v>1001.8</v>
      </c>
      <c r="F1381" s="4" t="s">
        <v>2815</v>
      </c>
      <c r="G1381" s="4" t="s">
        <v>2816</v>
      </c>
    </row>
    <row r="1382" spans="1:7" x14ac:dyDescent="0.25">
      <c r="A1382" s="4" t="s">
        <v>2819</v>
      </c>
      <c r="B1382" s="4" t="s">
        <v>2820</v>
      </c>
      <c r="C1382" s="74">
        <v>11157</v>
      </c>
      <c r="D1382" s="4" t="s">
        <v>25</v>
      </c>
      <c r="E1382" s="4">
        <v>2789.3</v>
      </c>
      <c r="F1382" s="4" t="s">
        <v>2815</v>
      </c>
      <c r="G1382" s="4" t="s">
        <v>2816</v>
      </c>
    </row>
    <row r="1383" spans="1:7" x14ac:dyDescent="0.25">
      <c r="A1383" s="4" t="s">
        <v>2821</v>
      </c>
      <c r="B1383" s="4" t="s">
        <v>2822</v>
      </c>
      <c r="C1383" s="74">
        <v>3740</v>
      </c>
      <c r="D1383" s="4" t="s">
        <v>9</v>
      </c>
      <c r="E1383" s="4">
        <v>534.29999999999995</v>
      </c>
      <c r="F1383" s="4" t="s">
        <v>2815</v>
      </c>
      <c r="G1383" s="4" t="s">
        <v>2816</v>
      </c>
    </row>
    <row r="1384" spans="1:7" x14ac:dyDescent="0.25">
      <c r="A1384" s="4" t="s">
        <v>2823</v>
      </c>
      <c r="B1384" s="4" t="s">
        <v>2824</v>
      </c>
      <c r="C1384" s="74">
        <v>7947</v>
      </c>
      <c r="D1384" s="4" t="s">
        <v>9</v>
      </c>
      <c r="E1384" s="4">
        <v>794.7</v>
      </c>
      <c r="F1384" s="4" t="s">
        <v>2815</v>
      </c>
      <c r="G1384" s="4" t="s">
        <v>2816</v>
      </c>
    </row>
    <row r="1385" spans="1:7" x14ac:dyDescent="0.25">
      <c r="A1385" s="4" t="s">
        <v>2825</v>
      </c>
      <c r="B1385" s="4" t="s">
        <v>2826</v>
      </c>
      <c r="C1385" s="74">
        <v>5233</v>
      </c>
      <c r="D1385" s="4" t="s">
        <v>9</v>
      </c>
      <c r="E1385" s="4">
        <v>1308.3</v>
      </c>
      <c r="F1385" s="4" t="s">
        <v>2815</v>
      </c>
      <c r="G1385" s="4" t="s">
        <v>2816</v>
      </c>
    </row>
    <row r="1386" spans="1:7" x14ac:dyDescent="0.25">
      <c r="A1386" s="4" t="s">
        <v>2827</v>
      </c>
      <c r="B1386" s="4" t="s">
        <v>2828</v>
      </c>
      <c r="C1386" s="74">
        <v>6390</v>
      </c>
      <c r="D1386" s="4" t="s">
        <v>9</v>
      </c>
      <c r="E1386" s="4">
        <v>710</v>
      </c>
      <c r="F1386" s="4" t="s">
        <v>2815</v>
      </c>
      <c r="G1386" s="4" t="s">
        <v>2816</v>
      </c>
    </row>
    <row r="1387" spans="1:7" x14ac:dyDescent="0.25">
      <c r="A1387" s="4" t="s">
        <v>2829</v>
      </c>
      <c r="B1387" s="4" t="s">
        <v>2830</v>
      </c>
      <c r="C1387" s="74">
        <v>17561</v>
      </c>
      <c r="D1387" s="4" t="s">
        <v>25</v>
      </c>
      <c r="E1387" s="4">
        <v>4390.3</v>
      </c>
      <c r="F1387" s="4" t="s">
        <v>2815</v>
      </c>
      <c r="G1387" s="4" t="s">
        <v>2816</v>
      </c>
    </row>
    <row r="1388" spans="1:7" x14ac:dyDescent="0.25">
      <c r="A1388" s="4" t="s">
        <v>2831</v>
      </c>
      <c r="B1388" s="4" t="s">
        <v>2832</v>
      </c>
      <c r="C1388" s="74">
        <v>3211</v>
      </c>
      <c r="D1388" s="4" t="s">
        <v>9</v>
      </c>
      <c r="E1388" s="4">
        <v>356.8</v>
      </c>
      <c r="F1388" s="4" t="s">
        <v>2815</v>
      </c>
      <c r="G1388" s="4" t="s">
        <v>2816</v>
      </c>
    </row>
    <row r="1389" spans="1:7" x14ac:dyDescent="0.25">
      <c r="A1389" s="4" t="s">
        <v>2833</v>
      </c>
      <c r="B1389" s="4" t="s">
        <v>2834</v>
      </c>
      <c r="C1389" s="74">
        <v>141398</v>
      </c>
      <c r="D1389" s="4" t="s">
        <v>60</v>
      </c>
      <c r="E1389" s="4">
        <v>3288.3</v>
      </c>
      <c r="F1389" s="4" t="s">
        <v>2815</v>
      </c>
      <c r="G1389" s="4" t="s">
        <v>2816</v>
      </c>
    </row>
    <row r="1390" spans="1:7" x14ac:dyDescent="0.25">
      <c r="A1390" s="4" t="s">
        <v>2835</v>
      </c>
      <c r="B1390" s="4" t="s">
        <v>2836</v>
      </c>
      <c r="C1390" s="74">
        <v>19768</v>
      </c>
      <c r="D1390" s="4" t="s">
        <v>25</v>
      </c>
      <c r="E1390" s="4">
        <v>1040.4000000000001</v>
      </c>
      <c r="F1390" s="4" t="s">
        <v>2815</v>
      </c>
      <c r="G1390" s="4" t="s">
        <v>2816</v>
      </c>
    </row>
    <row r="1391" spans="1:7" x14ac:dyDescent="0.25">
      <c r="A1391" s="4" t="s">
        <v>2837</v>
      </c>
      <c r="B1391" s="4" t="s">
        <v>2838</v>
      </c>
      <c r="C1391" s="74">
        <v>1996</v>
      </c>
      <c r="D1391" s="4" t="s">
        <v>9</v>
      </c>
      <c r="E1391" s="4">
        <v>499</v>
      </c>
      <c r="F1391" s="4" t="s">
        <v>2815</v>
      </c>
      <c r="G1391" s="4" t="s">
        <v>2816</v>
      </c>
    </row>
    <row r="1392" spans="1:7" x14ac:dyDescent="0.25">
      <c r="A1392" s="4" t="s">
        <v>2839</v>
      </c>
      <c r="B1392" s="4" t="s">
        <v>2840</v>
      </c>
      <c r="C1392" s="74">
        <v>10432</v>
      </c>
      <c r="D1392" s="4" t="s">
        <v>25</v>
      </c>
      <c r="E1392" s="4">
        <v>652</v>
      </c>
      <c r="F1392" s="4" t="s">
        <v>2815</v>
      </c>
      <c r="G1392" s="4" t="s">
        <v>2816</v>
      </c>
    </row>
    <row r="1393" spans="1:7" x14ac:dyDescent="0.25">
      <c r="A1393" s="4" t="s">
        <v>2841</v>
      </c>
      <c r="B1393" s="4" t="s">
        <v>2842</v>
      </c>
      <c r="C1393" s="74">
        <v>8315</v>
      </c>
      <c r="D1393" s="4" t="s">
        <v>9</v>
      </c>
      <c r="E1393" s="4">
        <v>692.9</v>
      </c>
      <c r="F1393" s="4" t="s">
        <v>2815</v>
      </c>
      <c r="G1393" s="4" t="s">
        <v>2816</v>
      </c>
    </row>
    <row r="1394" spans="1:7" x14ac:dyDescent="0.25">
      <c r="A1394" s="4" t="s">
        <v>2843</v>
      </c>
      <c r="B1394" s="4" t="s">
        <v>2844</v>
      </c>
      <c r="C1394" s="74">
        <v>2195</v>
      </c>
      <c r="D1394" s="4" t="s">
        <v>9</v>
      </c>
      <c r="E1394" s="4">
        <v>548.79999999999995</v>
      </c>
      <c r="F1394" s="4" t="s">
        <v>2815</v>
      </c>
      <c r="G1394" s="4" t="s">
        <v>2816</v>
      </c>
    </row>
    <row r="1395" spans="1:7" x14ac:dyDescent="0.25">
      <c r="A1395" s="4" t="s">
        <v>2845</v>
      </c>
      <c r="B1395" s="4" t="s">
        <v>2846</v>
      </c>
      <c r="C1395" s="74">
        <v>3357</v>
      </c>
      <c r="D1395" s="4" t="s">
        <v>9</v>
      </c>
      <c r="E1395" s="4">
        <v>78.099999999999994</v>
      </c>
      <c r="F1395" s="4" t="s">
        <v>2815</v>
      </c>
      <c r="G1395" s="4" t="s">
        <v>2816</v>
      </c>
    </row>
    <row r="1396" spans="1:7" x14ac:dyDescent="0.25">
      <c r="A1396" s="4" t="s">
        <v>2847</v>
      </c>
      <c r="B1396" s="4" t="s">
        <v>2848</v>
      </c>
      <c r="C1396" s="74">
        <v>2614</v>
      </c>
      <c r="D1396" s="4" t="s">
        <v>9</v>
      </c>
      <c r="E1396" s="4">
        <v>653.5</v>
      </c>
      <c r="F1396" s="4" t="s">
        <v>2815</v>
      </c>
      <c r="G1396" s="4" t="s">
        <v>2816</v>
      </c>
    </row>
    <row r="1397" spans="1:7" x14ac:dyDescent="0.25">
      <c r="A1397" s="4" t="s">
        <v>2849</v>
      </c>
      <c r="B1397" s="4" t="s">
        <v>2850</v>
      </c>
      <c r="C1397" s="74">
        <v>10889</v>
      </c>
      <c r="D1397" s="4" t="s">
        <v>25</v>
      </c>
      <c r="E1397" s="4">
        <v>495</v>
      </c>
      <c r="F1397" s="4" t="s">
        <v>2815</v>
      </c>
      <c r="G1397" s="4" t="s">
        <v>2816</v>
      </c>
    </row>
    <row r="1398" spans="1:7" x14ac:dyDescent="0.25">
      <c r="A1398" s="4" t="s">
        <v>2851</v>
      </c>
      <c r="B1398" s="4" t="s">
        <v>2852</v>
      </c>
      <c r="C1398" s="74">
        <v>7755</v>
      </c>
      <c r="D1398" s="4" t="s">
        <v>9</v>
      </c>
      <c r="E1398" s="4">
        <v>456.2</v>
      </c>
      <c r="F1398" s="4" t="s">
        <v>2815</v>
      </c>
      <c r="G1398" s="4" t="s">
        <v>2816</v>
      </c>
    </row>
    <row r="1399" spans="1:7" x14ac:dyDescent="0.25">
      <c r="A1399" s="4" t="s">
        <v>2853</v>
      </c>
      <c r="B1399" s="4" t="s">
        <v>2854</v>
      </c>
      <c r="C1399" s="74">
        <v>4775</v>
      </c>
      <c r="D1399" s="4" t="s">
        <v>9</v>
      </c>
      <c r="E1399" s="4">
        <v>682.1</v>
      </c>
      <c r="F1399" s="4" t="s">
        <v>2815</v>
      </c>
      <c r="G1399" s="4" t="s">
        <v>2816</v>
      </c>
    </row>
    <row r="1400" spans="1:7" x14ac:dyDescent="0.25">
      <c r="A1400" s="4" t="s">
        <v>2855</v>
      </c>
      <c r="B1400" s="4" t="s">
        <v>2856</v>
      </c>
      <c r="C1400" s="74">
        <v>3438</v>
      </c>
      <c r="D1400" s="4" t="s">
        <v>9</v>
      </c>
      <c r="E1400" s="4">
        <v>66.099999999999994</v>
      </c>
      <c r="F1400" s="4" t="s">
        <v>2815</v>
      </c>
      <c r="G1400" s="4" t="s">
        <v>2816</v>
      </c>
    </row>
    <row r="1401" spans="1:7" x14ac:dyDescent="0.25">
      <c r="A1401" s="4" t="s">
        <v>2857</v>
      </c>
      <c r="B1401" s="4" t="s">
        <v>2858</v>
      </c>
      <c r="C1401" s="74">
        <v>277</v>
      </c>
      <c r="D1401" s="4" t="s">
        <v>12</v>
      </c>
      <c r="E1401" s="4">
        <v>18.5</v>
      </c>
      <c r="F1401" s="4" t="s">
        <v>2859</v>
      </c>
      <c r="G1401" s="4" t="s">
        <v>2860</v>
      </c>
    </row>
    <row r="1402" spans="1:7" x14ac:dyDescent="0.25">
      <c r="A1402" s="4" t="s">
        <v>2861</v>
      </c>
      <c r="B1402" s="4" t="s">
        <v>2862</v>
      </c>
      <c r="C1402" s="74">
        <v>2024</v>
      </c>
      <c r="D1402" s="4" t="s">
        <v>9</v>
      </c>
      <c r="E1402" s="4">
        <v>184</v>
      </c>
      <c r="F1402" s="4" t="s">
        <v>2859</v>
      </c>
      <c r="G1402" s="4" t="s">
        <v>2860</v>
      </c>
    </row>
    <row r="1403" spans="1:7" x14ac:dyDescent="0.25">
      <c r="A1403" s="4" t="s">
        <v>2863</v>
      </c>
      <c r="B1403" s="4" t="s">
        <v>2864</v>
      </c>
      <c r="C1403" s="74">
        <v>671</v>
      </c>
      <c r="D1403" s="4" t="s">
        <v>12</v>
      </c>
      <c r="E1403" s="4">
        <v>67.099999999999994</v>
      </c>
      <c r="F1403" s="4" t="s">
        <v>2859</v>
      </c>
      <c r="G1403" s="4" t="s">
        <v>2860</v>
      </c>
    </row>
    <row r="1404" spans="1:7" x14ac:dyDescent="0.25">
      <c r="A1404" s="4" t="s">
        <v>2865</v>
      </c>
      <c r="B1404" s="4" t="s">
        <v>2866</v>
      </c>
      <c r="C1404" s="74">
        <v>116</v>
      </c>
      <c r="D1404" s="4" t="s">
        <v>12</v>
      </c>
      <c r="E1404" s="4">
        <v>19.3</v>
      </c>
      <c r="F1404" s="4" t="s">
        <v>2859</v>
      </c>
      <c r="G1404" s="4" t="s">
        <v>2860</v>
      </c>
    </row>
    <row r="1405" spans="1:7" x14ac:dyDescent="0.25">
      <c r="A1405" s="4" t="s">
        <v>2867</v>
      </c>
      <c r="B1405" s="4" t="s">
        <v>2868</v>
      </c>
      <c r="C1405" s="74">
        <v>142</v>
      </c>
      <c r="D1405" s="4" t="s">
        <v>12</v>
      </c>
      <c r="E1405" s="4">
        <v>10.1</v>
      </c>
      <c r="F1405" s="4" t="s">
        <v>2859</v>
      </c>
      <c r="G1405" s="4" t="s">
        <v>2860</v>
      </c>
    </row>
    <row r="1406" spans="1:7" x14ac:dyDescent="0.25">
      <c r="A1406" s="4" t="s">
        <v>2869</v>
      </c>
      <c r="B1406" s="4" t="s">
        <v>2870</v>
      </c>
      <c r="C1406" s="74">
        <v>170</v>
      </c>
      <c r="D1406" s="4" t="s">
        <v>12</v>
      </c>
      <c r="E1406" s="4">
        <v>17</v>
      </c>
      <c r="F1406" s="4" t="s">
        <v>2859</v>
      </c>
      <c r="G1406" s="4" t="s">
        <v>2860</v>
      </c>
    </row>
    <row r="1407" spans="1:7" x14ac:dyDescent="0.25">
      <c r="A1407" s="4" t="s">
        <v>2871</v>
      </c>
      <c r="B1407" s="4" t="s">
        <v>2872</v>
      </c>
      <c r="C1407" s="74">
        <v>668</v>
      </c>
      <c r="D1407" s="4" t="s">
        <v>12</v>
      </c>
      <c r="E1407" s="4">
        <v>41.8</v>
      </c>
      <c r="F1407" s="4" t="s">
        <v>2859</v>
      </c>
      <c r="G1407" s="4" t="s">
        <v>2860</v>
      </c>
    </row>
    <row r="1408" spans="1:7" x14ac:dyDescent="0.25">
      <c r="A1408" s="4" t="s">
        <v>2873</v>
      </c>
      <c r="B1408" s="4" t="s">
        <v>2874</v>
      </c>
      <c r="C1408" s="74">
        <v>226</v>
      </c>
      <c r="D1408" s="4" t="s">
        <v>12</v>
      </c>
      <c r="E1408" s="4">
        <v>6.6</v>
      </c>
      <c r="F1408" s="4" t="s">
        <v>2859</v>
      </c>
      <c r="G1408" s="4" t="s">
        <v>2860</v>
      </c>
    </row>
    <row r="1409" spans="1:7" x14ac:dyDescent="0.25">
      <c r="A1409" s="4" t="s">
        <v>2875</v>
      </c>
      <c r="B1409" s="4" t="s">
        <v>2876</v>
      </c>
      <c r="C1409" s="74">
        <v>312</v>
      </c>
      <c r="D1409" s="4" t="s">
        <v>12</v>
      </c>
      <c r="E1409" s="4">
        <v>13.6</v>
      </c>
      <c r="F1409" s="4" t="s">
        <v>2859</v>
      </c>
      <c r="G1409" s="4" t="s">
        <v>2860</v>
      </c>
    </row>
    <row r="1410" spans="1:7" x14ac:dyDescent="0.25">
      <c r="A1410" s="4" t="s">
        <v>2877</v>
      </c>
      <c r="B1410" s="4" t="s">
        <v>2878</v>
      </c>
      <c r="C1410" s="74">
        <v>312</v>
      </c>
      <c r="D1410" s="4" t="s">
        <v>12</v>
      </c>
      <c r="E1410" s="4">
        <v>52</v>
      </c>
      <c r="F1410" s="4" t="s">
        <v>2859</v>
      </c>
      <c r="G1410" s="4" t="s">
        <v>2860</v>
      </c>
    </row>
    <row r="1411" spans="1:7" x14ac:dyDescent="0.25">
      <c r="A1411" s="4" t="s">
        <v>2879</v>
      </c>
      <c r="B1411" s="4" t="s">
        <v>2880</v>
      </c>
      <c r="C1411" s="74">
        <v>448</v>
      </c>
      <c r="D1411" s="4" t="s">
        <v>12</v>
      </c>
      <c r="E1411" s="4">
        <v>56</v>
      </c>
      <c r="F1411" s="4" t="s">
        <v>2859</v>
      </c>
      <c r="G1411" s="4" t="s">
        <v>2860</v>
      </c>
    </row>
    <row r="1412" spans="1:7" x14ac:dyDescent="0.25">
      <c r="A1412" s="4" t="s">
        <v>2881</v>
      </c>
      <c r="B1412" s="4" t="s">
        <v>2882</v>
      </c>
      <c r="C1412" s="74">
        <v>238</v>
      </c>
      <c r="D1412" s="4" t="s">
        <v>12</v>
      </c>
      <c r="E1412" s="4">
        <v>15.9</v>
      </c>
      <c r="F1412" s="4" t="s">
        <v>2859</v>
      </c>
      <c r="G1412" s="4" t="s">
        <v>2860</v>
      </c>
    </row>
    <row r="1413" spans="1:7" x14ac:dyDescent="0.25">
      <c r="A1413" s="4" t="s">
        <v>2883</v>
      </c>
      <c r="B1413" s="4" t="s">
        <v>2884</v>
      </c>
      <c r="C1413" s="74">
        <v>38724</v>
      </c>
      <c r="D1413" s="4" t="s">
        <v>25</v>
      </c>
      <c r="E1413" s="4">
        <v>1434.2</v>
      </c>
      <c r="F1413" s="4" t="s">
        <v>2859</v>
      </c>
      <c r="G1413" s="4" t="s">
        <v>2860</v>
      </c>
    </row>
    <row r="1414" spans="1:7" x14ac:dyDescent="0.25">
      <c r="A1414" s="4" t="s">
        <v>2885</v>
      </c>
      <c r="B1414" s="4" t="s">
        <v>2886</v>
      </c>
      <c r="C1414" s="74">
        <v>400</v>
      </c>
      <c r="D1414" s="4" t="s">
        <v>12</v>
      </c>
      <c r="E1414" s="4">
        <v>33.299999999999997</v>
      </c>
      <c r="F1414" s="4" t="s">
        <v>2859</v>
      </c>
      <c r="G1414" s="4" t="s">
        <v>2860</v>
      </c>
    </row>
    <row r="1415" spans="1:7" x14ac:dyDescent="0.25">
      <c r="A1415" s="4" t="s">
        <v>2887</v>
      </c>
      <c r="B1415" s="4" t="s">
        <v>2888</v>
      </c>
      <c r="C1415" s="74">
        <v>155</v>
      </c>
      <c r="D1415" s="4" t="s">
        <v>12</v>
      </c>
      <c r="E1415" s="4">
        <v>31</v>
      </c>
      <c r="F1415" s="4" t="s">
        <v>2859</v>
      </c>
      <c r="G1415" s="4" t="s">
        <v>2860</v>
      </c>
    </row>
    <row r="1416" spans="1:7" x14ac:dyDescent="0.25">
      <c r="A1416" s="4" t="s">
        <v>2889</v>
      </c>
      <c r="B1416" s="4" t="s">
        <v>2890</v>
      </c>
      <c r="C1416" s="74">
        <v>273</v>
      </c>
      <c r="D1416" s="4" t="s">
        <v>12</v>
      </c>
      <c r="E1416" s="4">
        <v>54.6</v>
      </c>
      <c r="F1416" s="4" t="s">
        <v>2859</v>
      </c>
      <c r="G1416" s="4" t="s">
        <v>2860</v>
      </c>
    </row>
    <row r="1417" spans="1:7" x14ac:dyDescent="0.25">
      <c r="A1417" s="4" t="s">
        <v>2891</v>
      </c>
      <c r="B1417" s="4" t="s">
        <v>2892</v>
      </c>
      <c r="C1417" s="74">
        <v>2137</v>
      </c>
      <c r="D1417" s="4" t="s">
        <v>9</v>
      </c>
      <c r="E1417" s="4">
        <v>194.3</v>
      </c>
      <c r="F1417" s="4" t="s">
        <v>2859</v>
      </c>
      <c r="G1417" s="4" t="s">
        <v>2860</v>
      </c>
    </row>
    <row r="1418" spans="1:7" x14ac:dyDescent="0.25">
      <c r="A1418" s="4" t="s">
        <v>2893</v>
      </c>
      <c r="B1418" s="4" t="s">
        <v>2894</v>
      </c>
      <c r="C1418" s="74">
        <v>307</v>
      </c>
      <c r="D1418" s="4" t="s">
        <v>12</v>
      </c>
      <c r="E1418" s="4">
        <v>20.5</v>
      </c>
      <c r="F1418" s="4" t="s">
        <v>2859</v>
      </c>
      <c r="G1418" s="4" t="s">
        <v>2860</v>
      </c>
    </row>
    <row r="1419" spans="1:7" x14ac:dyDescent="0.25">
      <c r="A1419" s="4" t="s">
        <v>2895</v>
      </c>
      <c r="B1419" s="4" t="s">
        <v>2896</v>
      </c>
      <c r="C1419" s="74">
        <v>3145</v>
      </c>
      <c r="D1419" s="4" t="s">
        <v>9</v>
      </c>
      <c r="E1419" s="4">
        <v>185</v>
      </c>
      <c r="F1419" s="4" t="s">
        <v>2859</v>
      </c>
      <c r="G1419" s="4" t="s">
        <v>2860</v>
      </c>
    </row>
    <row r="1420" spans="1:7" x14ac:dyDescent="0.25">
      <c r="A1420" s="4" t="s">
        <v>2897</v>
      </c>
      <c r="B1420" s="4" t="s">
        <v>2898</v>
      </c>
      <c r="C1420" s="74">
        <v>72</v>
      </c>
      <c r="D1420" s="4" t="s">
        <v>12</v>
      </c>
      <c r="E1420" s="4">
        <v>14.4</v>
      </c>
      <c r="F1420" s="4" t="s">
        <v>2859</v>
      </c>
      <c r="G1420" s="4" t="s">
        <v>2860</v>
      </c>
    </row>
    <row r="1421" spans="1:7" x14ac:dyDescent="0.25">
      <c r="A1421" s="4" t="s">
        <v>2899</v>
      </c>
      <c r="B1421" s="4" t="s">
        <v>2900</v>
      </c>
      <c r="C1421" s="74">
        <v>411</v>
      </c>
      <c r="D1421" s="4" t="s">
        <v>12</v>
      </c>
      <c r="E1421" s="4">
        <v>24.2</v>
      </c>
      <c r="F1421" s="4" t="s">
        <v>2859</v>
      </c>
      <c r="G1421" s="4" t="s">
        <v>2860</v>
      </c>
    </row>
    <row r="1422" spans="1:7" x14ac:dyDescent="0.25">
      <c r="A1422" s="4" t="s">
        <v>2901</v>
      </c>
      <c r="B1422" s="4" t="s">
        <v>2902</v>
      </c>
      <c r="C1422" s="74">
        <v>234</v>
      </c>
      <c r="D1422" s="4" t="s">
        <v>12</v>
      </c>
      <c r="E1422" s="4">
        <v>11.1</v>
      </c>
      <c r="F1422" s="4" t="s">
        <v>2859</v>
      </c>
      <c r="G1422" s="4" t="s">
        <v>2860</v>
      </c>
    </row>
    <row r="1423" spans="1:7" x14ac:dyDescent="0.25">
      <c r="A1423" s="4" t="s">
        <v>2903</v>
      </c>
      <c r="B1423" s="4" t="s">
        <v>2904</v>
      </c>
      <c r="C1423" s="74">
        <v>246</v>
      </c>
      <c r="D1423" s="4" t="s">
        <v>12</v>
      </c>
      <c r="E1423" s="4">
        <v>13.7</v>
      </c>
      <c r="F1423" s="4" t="s">
        <v>2859</v>
      </c>
      <c r="G1423" s="4" t="s">
        <v>2860</v>
      </c>
    </row>
    <row r="1424" spans="1:7" x14ac:dyDescent="0.25">
      <c r="A1424" s="4" t="s">
        <v>2905</v>
      </c>
      <c r="B1424" s="4" t="s">
        <v>2906</v>
      </c>
      <c r="C1424" s="74">
        <v>95</v>
      </c>
      <c r="D1424" s="4" t="s">
        <v>12</v>
      </c>
      <c r="E1424" s="4">
        <v>11.9</v>
      </c>
      <c r="F1424" s="4" t="s">
        <v>2859</v>
      </c>
      <c r="G1424" s="4" t="s">
        <v>2860</v>
      </c>
    </row>
    <row r="1425" spans="1:7" x14ac:dyDescent="0.25">
      <c r="A1425" s="4" t="s">
        <v>2907</v>
      </c>
      <c r="B1425" s="4" t="s">
        <v>2908</v>
      </c>
      <c r="C1425" s="74">
        <v>373</v>
      </c>
      <c r="D1425" s="4" t="s">
        <v>12</v>
      </c>
      <c r="E1425" s="4">
        <v>16.2</v>
      </c>
      <c r="F1425" s="4" t="s">
        <v>2859</v>
      </c>
      <c r="G1425" s="4" t="s">
        <v>2860</v>
      </c>
    </row>
    <row r="1426" spans="1:7" x14ac:dyDescent="0.25">
      <c r="A1426" s="4" t="s">
        <v>2909</v>
      </c>
      <c r="B1426" s="4" t="s">
        <v>2910</v>
      </c>
      <c r="C1426" s="74">
        <v>4231</v>
      </c>
      <c r="D1426" s="4" t="s">
        <v>9</v>
      </c>
      <c r="E1426" s="4">
        <v>222.7</v>
      </c>
      <c r="F1426" s="4" t="s">
        <v>2859</v>
      </c>
      <c r="G1426" s="4" t="s">
        <v>2860</v>
      </c>
    </row>
    <row r="1427" spans="1:7" x14ac:dyDescent="0.25">
      <c r="A1427" s="4" t="s">
        <v>2911</v>
      </c>
      <c r="B1427" s="4" t="s">
        <v>2912</v>
      </c>
      <c r="C1427" s="74">
        <v>317</v>
      </c>
      <c r="D1427" s="4" t="s">
        <v>12</v>
      </c>
      <c r="E1427" s="4">
        <v>52.8</v>
      </c>
      <c r="F1427" s="4" t="s">
        <v>2859</v>
      </c>
      <c r="G1427" s="4" t="s">
        <v>2860</v>
      </c>
    </row>
    <row r="1428" spans="1:7" x14ac:dyDescent="0.25">
      <c r="A1428" s="4" t="s">
        <v>2913</v>
      </c>
      <c r="B1428" s="4" t="s">
        <v>2914</v>
      </c>
      <c r="C1428" s="74">
        <v>248</v>
      </c>
      <c r="D1428" s="4" t="s">
        <v>12</v>
      </c>
      <c r="E1428" s="4">
        <v>5.3</v>
      </c>
      <c r="F1428" s="4" t="s">
        <v>2859</v>
      </c>
      <c r="G1428" s="4" t="s">
        <v>2860</v>
      </c>
    </row>
    <row r="1429" spans="1:7" x14ac:dyDescent="0.25">
      <c r="A1429" s="4" t="s">
        <v>2915</v>
      </c>
      <c r="B1429" s="4" t="s">
        <v>2916</v>
      </c>
      <c r="C1429" s="74">
        <v>1034</v>
      </c>
      <c r="D1429" s="4" t="s">
        <v>9</v>
      </c>
      <c r="E1429" s="4">
        <v>36.9</v>
      </c>
      <c r="F1429" s="4" t="s">
        <v>2859</v>
      </c>
      <c r="G1429" s="4" t="s">
        <v>2860</v>
      </c>
    </row>
    <row r="1430" spans="1:7" x14ac:dyDescent="0.25">
      <c r="A1430" s="4" t="s">
        <v>2917</v>
      </c>
      <c r="B1430" s="4" t="s">
        <v>2918</v>
      </c>
      <c r="C1430" s="74">
        <v>336</v>
      </c>
      <c r="D1430" s="4" t="s">
        <v>12</v>
      </c>
      <c r="E1430" s="4">
        <v>6.7</v>
      </c>
      <c r="F1430" s="4" t="s">
        <v>2859</v>
      </c>
      <c r="G1430" s="4" t="s">
        <v>2860</v>
      </c>
    </row>
    <row r="1431" spans="1:7" x14ac:dyDescent="0.25">
      <c r="A1431" s="4" t="s">
        <v>2919</v>
      </c>
      <c r="B1431" s="4" t="s">
        <v>2920</v>
      </c>
      <c r="C1431" s="74">
        <v>654</v>
      </c>
      <c r="D1431" s="4" t="s">
        <v>12</v>
      </c>
      <c r="E1431" s="4">
        <v>13.9</v>
      </c>
      <c r="F1431" s="4" t="s">
        <v>2859</v>
      </c>
      <c r="G1431" s="4" t="s">
        <v>2860</v>
      </c>
    </row>
    <row r="1432" spans="1:7" x14ac:dyDescent="0.25">
      <c r="A1432" s="4" t="s">
        <v>2921</v>
      </c>
      <c r="B1432" s="4" t="s">
        <v>2922</v>
      </c>
      <c r="C1432" s="74">
        <v>1804</v>
      </c>
      <c r="D1432" s="4" t="s">
        <v>9</v>
      </c>
      <c r="E1432" s="4">
        <v>42</v>
      </c>
      <c r="F1432" s="4" t="s">
        <v>2859</v>
      </c>
      <c r="G1432" s="4" t="s">
        <v>2860</v>
      </c>
    </row>
    <row r="1433" spans="1:7" x14ac:dyDescent="0.25">
      <c r="A1433" s="4" t="s">
        <v>2923</v>
      </c>
      <c r="B1433" s="4" t="s">
        <v>2924</v>
      </c>
      <c r="C1433" s="74">
        <v>2831</v>
      </c>
      <c r="D1433" s="4" t="s">
        <v>9</v>
      </c>
      <c r="E1433" s="4">
        <v>404.4</v>
      </c>
      <c r="F1433" s="4" t="s">
        <v>2859</v>
      </c>
      <c r="G1433" s="4" t="s">
        <v>2860</v>
      </c>
    </row>
    <row r="1434" spans="1:7" x14ac:dyDescent="0.25">
      <c r="A1434" s="4" t="s">
        <v>2925</v>
      </c>
      <c r="B1434" s="4" t="s">
        <v>2926</v>
      </c>
      <c r="C1434" s="74">
        <v>49207</v>
      </c>
      <c r="D1434" s="4" t="s">
        <v>25</v>
      </c>
      <c r="E1434" s="4">
        <v>2236.6999999999998</v>
      </c>
      <c r="F1434" s="4" t="s">
        <v>2859</v>
      </c>
      <c r="G1434" s="4" t="s">
        <v>2860</v>
      </c>
    </row>
    <row r="1435" spans="1:7" x14ac:dyDescent="0.25">
      <c r="A1435" s="4" t="s">
        <v>2927</v>
      </c>
      <c r="B1435" s="4" t="s">
        <v>2928</v>
      </c>
      <c r="C1435" s="74">
        <v>245</v>
      </c>
      <c r="D1435" s="4" t="s">
        <v>12</v>
      </c>
      <c r="E1435" s="4">
        <v>22.3</v>
      </c>
      <c r="F1435" s="4" t="s">
        <v>2859</v>
      </c>
      <c r="G1435" s="4" t="s">
        <v>2860</v>
      </c>
    </row>
    <row r="1436" spans="1:7" x14ac:dyDescent="0.25">
      <c r="A1436" s="4" t="s">
        <v>2929</v>
      </c>
      <c r="B1436" s="4" t="s">
        <v>2930</v>
      </c>
      <c r="C1436" s="74">
        <v>487</v>
      </c>
      <c r="D1436" s="4" t="s">
        <v>12</v>
      </c>
      <c r="E1436" s="4">
        <v>81.2</v>
      </c>
      <c r="F1436" s="4" t="s">
        <v>2859</v>
      </c>
      <c r="G1436" s="4" t="s">
        <v>2860</v>
      </c>
    </row>
    <row r="1437" spans="1:7" x14ac:dyDescent="0.25">
      <c r="A1437" s="4" t="s">
        <v>2931</v>
      </c>
      <c r="B1437" s="4" t="s">
        <v>2932</v>
      </c>
      <c r="C1437" s="74">
        <v>75</v>
      </c>
      <c r="D1437" s="4" t="s">
        <v>12</v>
      </c>
      <c r="E1437" s="4">
        <v>3.6</v>
      </c>
      <c r="F1437" s="4" t="s">
        <v>2859</v>
      </c>
      <c r="G1437" s="4" t="s">
        <v>2860</v>
      </c>
    </row>
    <row r="1438" spans="1:7" x14ac:dyDescent="0.25">
      <c r="A1438" s="4" t="s">
        <v>2933</v>
      </c>
      <c r="B1438" s="4" t="s">
        <v>2934</v>
      </c>
      <c r="C1438" s="74">
        <v>119</v>
      </c>
      <c r="D1438" s="4" t="s">
        <v>12</v>
      </c>
      <c r="E1438" s="4">
        <v>10.8</v>
      </c>
      <c r="F1438" s="4" t="s">
        <v>2859</v>
      </c>
      <c r="G1438" s="4" t="s">
        <v>2860</v>
      </c>
    </row>
    <row r="1439" spans="1:7" x14ac:dyDescent="0.25">
      <c r="A1439" s="4" t="s">
        <v>2935</v>
      </c>
      <c r="B1439" s="4" t="s">
        <v>2936</v>
      </c>
      <c r="C1439" s="74">
        <v>172</v>
      </c>
      <c r="D1439" s="4" t="s">
        <v>12</v>
      </c>
      <c r="E1439" s="4">
        <v>57.3</v>
      </c>
      <c r="F1439" s="4" t="s">
        <v>2859</v>
      </c>
      <c r="G1439" s="4" t="s">
        <v>2860</v>
      </c>
    </row>
    <row r="1440" spans="1:7" x14ac:dyDescent="0.25">
      <c r="A1440" s="4" t="s">
        <v>2937</v>
      </c>
      <c r="B1440" s="4" t="s">
        <v>2938</v>
      </c>
      <c r="C1440" s="74">
        <v>519</v>
      </c>
      <c r="D1440" s="4" t="s">
        <v>12</v>
      </c>
      <c r="E1440" s="4">
        <v>20.8</v>
      </c>
      <c r="F1440" s="4" t="s">
        <v>2859</v>
      </c>
      <c r="G1440" s="4" t="s">
        <v>2860</v>
      </c>
    </row>
    <row r="1441" spans="1:7" x14ac:dyDescent="0.25">
      <c r="A1441" s="4" t="s">
        <v>2939</v>
      </c>
      <c r="B1441" s="4" t="s">
        <v>2940</v>
      </c>
      <c r="C1441" s="74">
        <v>24457</v>
      </c>
      <c r="D1441" s="4" t="s">
        <v>25</v>
      </c>
      <c r="E1441" s="4">
        <v>2038.1</v>
      </c>
      <c r="F1441" s="4" t="s">
        <v>2859</v>
      </c>
      <c r="G1441" s="4" t="s">
        <v>2860</v>
      </c>
    </row>
    <row r="1442" spans="1:7" x14ac:dyDescent="0.25">
      <c r="A1442" s="4" t="s">
        <v>2941</v>
      </c>
      <c r="B1442" s="4" t="s">
        <v>2942</v>
      </c>
      <c r="C1442" s="74">
        <v>1344</v>
      </c>
      <c r="D1442" s="4" t="s">
        <v>9</v>
      </c>
      <c r="E1442" s="4">
        <v>44.8</v>
      </c>
      <c r="F1442" s="4" t="s">
        <v>2859</v>
      </c>
      <c r="G1442" s="4" t="s">
        <v>2860</v>
      </c>
    </row>
    <row r="1443" spans="1:7" x14ac:dyDescent="0.25">
      <c r="A1443" s="4" t="s">
        <v>2943</v>
      </c>
      <c r="B1443" s="4" t="s">
        <v>2944</v>
      </c>
      <c r="C1443" s="74">
        <v>696</v>
      </c>
      <c r="D1443" s="4" t="s">
        <v>12</v>
      </c>
      <c r="E1443" s="4">
        <v>18.3</v>
      </c>
      <c r="F1443" s="4" t="s">
        <v>2859</v>
      </c>
      <c r="G1443" s="4" t="s">
        <v>2860</v>
      </c>
    </row>
    <row r="1444" spans="1:7" x14ac:dyDescent="0.25">
      <c r="A1444" s="4" t="s">
        <v>2945</v>
      </c>
      <c r="B1444" s="4" t="s">
        <v>2946</v>
      </c>
      <c r="C1444" s="74">
        <v>6586</v>
      </c>
      <c r="D1444" s="4" t="s">
        <v>9</v>
      </c>
      <c r="E1444" s="4">
        <v>548.79999999999995</v>
      </c>
      <c r="F1444" s="4" t="s">
        <v>2859</v>
      </c>
      <c r="G1444" s="4" t="s">
        <v>2860</v>
      </c>
    </row>
    <row r="1445" spans="1:7" x14ac:dyDescent="0.25">
      <c r="A1445" s="4" t="s">
        <v>2947</v>
      </c>
      <c r="B1445" s="4" t="s">
        <v>2948</v>
      </c>
      <c r="C1445" s="74">
        <v>1218</v>
      </c>
      <c r="D1445" s="4" t="s">
        <v>9</v>
      </c>
      <c r="E1445" s="4">
        <v>110.7</v>
      </c>
      <c r="F1445" s="4" t="s">
        <v>2859</v>
      </c>
      <c r="G1445" s="4" t="s">
        <v>2860</v>
      </c>
    </row>
    <row r="1446" spans="1:7" x14ac:dyDescent="0.25">
      <c r="A1446" s="4" t="s">
        <v>2949</v>
      </c>
      <c r="B1446" s="4" t="s">
        <v>2950</v>
      </c>
      <c r="C1446" s="74">
        <v>366</v>
      </c>
      <c r="D1446" s="4" t="s">
        <v>12</v>
      </c>
      <c r="E1446" s="4">
        <v>366</v>
      </c>
      <c r="F1446" s="4" t="s">
        <v>2859</v>
      </c>
      <c r="G1446" s="4" t="s">
        <v>2860</v>
      </c>
    </row>
    <row r="1447" spans="1:7" x14ac:dyDescent="0.25">
      <c r="A1447" s="4" t="s">
        <v>2951</v>
      </c>
      <c r="B1447" s="4" t="s">
        <v>2952</v>
      </c>
      <c r="C1447" s="74">
        <v>7950</v>
      </c>
      <c r="D1447" s="4" t="s">
        <v>9</v>
      </c>
      <c r="E1447" s="4">
        <v>1325</v>
      </c>
      <c r="F1447" s="4" t="s">
        <v>2859</v>
      </c>
      <c r="G1447" s="4" t="s">
        <v>2860</v>
      </c>
    </row>
    <row r="1448" spans="1:7" x14ac:dyDescent="0.25">
      <c r="A1448" s="4" t="s">
        <v>2953</v>
      </c>
      <c r="B1448" s="4" t="s">
        <v>2954</v>
      </c>
      <c r="C1448" s="74">
        <v>2659</v>
      </c>
      <c r="D1448" s="4" t="s">
        <v>9</v>
      </c>
      <c r="E1448" s="4">
        <v>85.8</v>
      </c>
      <c r="F1448" s="4" t="s">
        <v>2859</v>
      </c>
      <c r="G1448" s="4" t="s">
        <v>2860</v>
      </c>
    </row>
    <row r="1449" spans="1:7" x14ac:dyDescent="0.25">
      <c r="A1449" s="4" t="s">
        <v>2955</v>
      </c>
      <c r="B1449" s="4" t="s">
        <v>2956</v>
      </c>
      <c r="C1449" s="74">
        <v>134</v>
      </c>
      <c r="D1449" s="4" t="s">
        <v>12</v>
      </c>
      <c r="E1449" s="4">
        <v>19.100000000000001</v>
      </c>
      <c r="F1449" s="4" t="s">
        <v>2859</v>
      </c>
      <c r="G1449" s="4" t="s">
        <v>2860</v>
      </c>
    </row>
    <row r="1450" spans="1:7" x14ac:dyDescent="0.25">
      <c r="A1450" s="4" t="s">
        <v>2957</v>
      </c>
      <c r="B1450" s="4" t="s">
        <v>2958</v>
      </c>
      <c r="C1450" s="74">
        <v>192</v>
      </c>
      <c r="D1450" s="4" t="s">
        <v>12</v>
      </c>
      <c r="E1450" s="4">
        <v>16</v>
      </c>
      <c r="F1450" s="4" t="s">
        <v>2859</v>
      </c>
      <c r="G1450" s="4" t="s">
        <v>2860</v>
      </c>
    </row>
    <row r="1451" spans="1:7" x14ac:dyDescent="0.25">
      <c r="A1451" s="4" t="s">
        <v>2959</v>
      </c>
      <c r="B1451" s="4" t="s">
        <v>2960</v>
      </c>
      <c r="C1451" s="74">
        <v>82</v>
      </c>
      <c r="D1451" s="4" t="s">
        <v>12</v>
      </c>
      <c r="E1451" s="4">
        <v>13.7</v>
      </c>
      <c r="F1451" s="4" t="s">
        <v>2859</v>
      </c>
      <c r="G1451" s="4" t="s">
        <v>2860</v>
      </c>
    </row>
    <row r="1452" spans="1:7" x14ac:dyDescent="0.25">
      <c r="A1452" s="4" t="s">
        <v>2961</v>
      </c>
      <c r="B1452" s="4" t="s">
        <v>2962</v>
      </c>
      <c r="C1452" s="74">
        <v>6708</v>
      </c>
      <c r="D1452" s="4" t="s">
        <v>9</v>
      </c>
      <c r="E1452" s="4">
        <v>304.89999999999998</v>
      </c>
      <c r="F1452" s="4" t="s">
        <v>2859</v>
      </c>
      <c r="G1452" s="4" t="s">
        <v>2860</v>
      </c>
    </row>
    <row r="1453" spans="1:7" x14ac:dyDescent="0.25">
      <c r="A1453" s="4" t="s">
        <v>2963</v>
      </c>
      <c r="B1453" s="4" t="s">
        <v>2964</v>
      </c>
      <c r="C1453" s="74">
        <v>935</v>
      </c>
      <c r="D1453" s="4" t="s">
        <v>12</v>
      </c>
      <c r="E1453" s="4">
        <v>27.5</v>
      </c>
      <c r="F1453" s="4" t="s">
        <v>2859</v>
      </c>
      <c r="G1453" s="4" t="s">
        <v>2860</v>
      </c>
    </row>
    <row r="1454" spans="1:7" x14ac:dyDescent="0.25">
      <c r="A1454" s="4" t="s">
        <v>2965</v>
      </c>
      <c r="B1454" s="4" t="s">
        <v>2966</v>
      </c>
      <c r="C1454" s="74">
        <v>97</v>
      </c>
      <c r="D1454" s="4" t="s">
        <v>12</v>
      </c>
      <c r="E1454" s="4">
        <v>9.6999999999999993</v>
      </c>
      <c r="F1454" s="4" t="s">
        <v>2859</v>
      </c>
      <c r="G1454" s="4" t="s">
        <v>2860</v>
      </c>
    </row>
    <row r="1455" spans="1:7" x14ac:dyDescent="0.25">
      <c r="A1455" s="4" t="s">
        <v>2967</v>
      </c>
      <c r="B1455" s="4" t="s">
        <v>2968</v>
      </c>
      <c r="C1455" s="74">
        <v>193</v>
      </c>
      <c r="D1455" s="4" t="s">
        <v>12</v>
      </c>
      <c r="E1455" s="4">
        <v>48.3</v>
      </c>
      <c r="F1455" s="4" t="s">
        <v>2859</v>
      </c>
      <c r="G1455" s="4" t="s">
        <v>2860</v>
      </c>
    </row>
    <row r="1456" spans="1:7" x14ac:dyDescent="0.25">
      <c r="A1456" s="4" t="s">
        <v>2969</v>
      </c>
      <c r="B1456" s="4" t="s">
        <v>2970</v>
      </c>
      <c r="C1456" s="74">
        <v>272</v>
      </c>
      <c r="D1456" s="4" t="s">
        <v>12</v>
      </c>
      <c r="E1456" s="4">
        <v>38.9</v>
      </c>
      <c r="F1456" s="4" t="s">
        <v>2859</v>
      </c>
      <c r="G1456" s="4" t="s">
        <v>2860</v>
      </c>
    </row>
    <row r="1457" spans="1:7" x14ac:dyDescent="0.25">
      <c r="A1457" s="4" t="s">
        <v>2971</v>
      </c>
      <c r="B1457" s="4" t="s">
        <v>2972</v>
      </c>
      <c r="C1457" s="74">
        <v>1098</v>
      </c>
      <c r="D1457" s="4" t="s">
        <v>9</v>
      </c>
      <c r="E1457" s="4">
        <v>31.4</v>
      </c>
      <c r="F1457" s="4" t="s">
        <v>2859</v>
      </c>
      <c r="G1457" s="4" t="s">
        <v>2860</v>
      </c>
    </row>
    <row r="1458" spans="1:7" x14ac:dyDescent="0.25">
      <c r="A1458" s="4" t="s">
        <v>2973</v>
      </c>
      <c r="B1458" s="4" t="s">
        <v>2974</v>
      </c>
      <c r="C1458" s="74">
        <v>6463</v>
      </c>
      <c r="D1458" s="4" t="s">
        <v>9</v>
      </c>
      <c r="E1458" s="4">
        <v>923.3</v>
      </c>
      <c r="F1458" s="4" t="s">
        <v>2859</v>
      </c>
      <c r="G1458" s="4" t="s">
        <v>2860</v>
      </c>
    </row>
    <row r="1459" spans="1:7" x14ac:dyDescent="0.25">
      <c r="A1459" s="4" t="s">
        <v>2975</v>
      </c>
      <c r="B1459" s="4" t="s">
        <v>2976</v>
      </c>
      <c r="C1459" s="74">
        <v>511</v>
      </c>
      <c r="D1459" s="4" t="s">
        <v>12</v>
      </c>
      <c r="E1459" s="4">
        <v>23.2</v>
      </c>
      <c r="F1459" s="4" t="s">
        <v>2859</v>
      </c>
      <c r="G1459" s="4" t="s">
        <v>2860</v>
      </c>
    </row>
    <row r="1460" spans="1:7" x14ac:dyDescent="0.25">
      <c r="A1460" s="4" t="s">
        <v>2977</v>
      </c>
      <c r="B1460" s="4" t="s">
        <v>2978</v>
      </c>
      <c r="C1460" s="74">
        <v>2098</v>
      </c>
      <c r="D1460" s="4" t="s">
        <v>9</v>
      </c>
      <c r="E1460" s="4">
        <v>77.7</v>
      </c>
      <c r="F1460" s="4" t="s">
        <v>2859</v>
      </c>
      <c r="G1460" s="4" t="s">
        <v>2860</v>
      </c>
    </row>
    <row r="1461" spans="1:7" x14ac:dyDescent="0.25">
      <c r="A1461" s="4" t="s">
        <v>2979</v>
      </c>
      <c r="B1461" s="4" t="s">
        <v>2980</v>
      </c>
      <c r="C1461" s="74">
        <v>516</v>
      </c>
      <c r="D1461" s="4" t="s">
        <v>12</v>
      </c>
      <c r="E1461" s="4">
        <v>51.6</v>
      </c>
      <c r="F1461" s="4" t="s">
        <v>2859</v>
      </c>
      <c r="G1461" s="4" t="s">
        <v>2860</v>
      </c>
    </row>
    <row r="1462" spans="1:7" x14ac:dyDescent="0.25">
      <c r="A1462" s="4" t="s">
        <v>2981</v>
      </c>
      <c r="B1462" s="4" t="s">
        <v>2982</v>
      </c>
      <c r="C1462" s="74">
        <v>354</v>
      </c>
      <c r="D1462" s="4" t="s">
        <v>12</v>
      </c>
      <c r="E1462" s="4">
        <v>7.7</v>
      </c>
      <c r="F1462" s="4" t="s">
        <v>2859</v>
      </c>
      <c r="G1462" s="4" t="s">
        <v>2860</v>
      </c>
    </row>
    <row r="1463" spans="1:7" x14ac:dyDescent="0.25">
      <c r="A1463" s="4" t="s">
        <v>2983</v>
      </c>
      <c r="B1463" s="4" t="s">
        <v>2984</v>
      </c>
      <c r="C1463" s="74">
        <v>121</v>
      </c>
      <c r="D1463" s="4" t="s">
        <v>12</v>
      </c>
      <c r="E1463" s="4">
        <v>17.3</v>
      </c>
      <c r="F1463" s="4" t="s">
        <v>2859</v>
      </c>
      <c r="G1463" s="4" t="s">
        <v>2860</v>
      </c>
    </row>
    <row r="1464" spans="1:7" x14ac:dyDescent="0.25">
      <c r="A1464" s="4" t="s">
        <v>2985</v>
      </c>
      <c r="B1464" s="4" t="s">
        <v>2986</v>
      </c>
      <c r="C1464" s="74">
        <v>71</v>
      </c>
      <c r="D1464" s="4" t="s">
        <v>12</v>
      </c>
      <c r="E1464" s="4">
        <v>8.9</v>
      </c>
      <c r="F1464" s="4" t="s">
        <v>2859</v>
      </c>
      <c r="G1464" s="4" t="s">
        <v>2860</v>
      </c>
    </row>
    <row r="1465" spans="1:7" x14ac:dyDescent="0.25">
      <c r="A1465" s="4" t="s">
        <v>2987</v>
      </c>
      <c r="B1465" s="4" t="s">
        <v>2988</v>
      </c>
      <c r="C1465" s="74">
        <v>235</v>
      </c>
      <c r="D1465" s="4" t="s">
        <v>12</v>
      </c>
      <c r="E1465" s="4">
        <v>29.4</v>
      </c>
      <c r="F1465" s="4" t="s">
        <v>2859</v>
      </c>
      <c r="G1465" s="4" t="s">
        <v>2860</v>
      </c>
    </row>
    <row r="1466" spans="1:7" x14ac:dyDescent="0.25">
      <c r="A1466" s="4" t="s">
        <v>2989</v>
      </c>
      <c r="B1466" s="4" t="s">
        <v>2990</v>
      </c>
      <c r="C1466" s="74">
        <v>118</v>
      </c>
      <c r="D1466" s="4" t="s">
        <v>12</v>
      </c>
      <c r="E1466" s="4">
        <v>11.8</v>
      </c>
      <c r="F1466" s="4" t="s">
        <v>2859</v>
      </c>
      <c r="G1466" s="4" t="s">
        <v>2860</v>
      </c>
    </row>
    <row r="1467" spans="1:7" x14ac:dyDescent="0.25">
      <c r="A1467" s="4" t="s">
        <v>2991</v>
      </c>
      <c r="B1467" s="4" t="s">
        <v>2992</v>
      </c>
      <c r="C1467" s="74">
        <v>505</v>
      </c>
      <c r="D1467" s="4" t="s">
        <v>12</v>
      </c>
      <c r="E1467" s="4">
        <v>72.099999999999994</v>
      </c>
      <c r="F1467" s="4" t="s">
        <v>2859</v>
      </c>
      <c r="G1467" s="4" t="s">
        <v>2860</v>
      </c>
    </row>
    <row r="1468" spans="1:7" x14ac:dyDescent="0.25">
      <c r="A1468" s="4" t="s">
        <v>2993</v>
      </c>
      <c r="B1468" s="4" t="s">
        <v>2994</v>
      </c>
      <c r="C1468" s="74">
        <v>294</v>
      </c>
      <c r="D1468" s="4" t="s">
        <v>12</v>
      </c>
      <c r="E1468" s="4">
        <v>98</v>
      </c>
      <c r="F1468" s="4" t="s">
        <v>2859</v>
      </c>
      <c r="G1468" s="4" t="s">
        <v>2860</v>
      </c>
    </row>
    <row r="1469" spans="1:7" x14ac:dyDescent="0.25">
      <c r="A1469" s="4" t="s">
        <v>2995</v>
      </c>
      <c r="B1469" s="4" t="s">
        <v>2996</v>
      </c>
      <c r="C1469" s="74">
        <v>471</v>
      </c>
      <c r="D1469" s="4" t="s">
        <v>12</v>
      </c>
      <c r="E1469" s="4">
        <v>39.299999999999997</v>
      </c>
      <c r="F1469" s="4" t="s">
        <v>2859</v>
      </c>
      <c r="G1469" s="4" t="s">
        <v>2860</v>
      </c>
    </row>
    <row r="1470" spans="1:7" x14ac:dyDescent="0.25">
      <c r="A1470" s="4" t="s">
        <v>2997</v>
      </c>
      <c r="B1470" s="4" t="s">
        <v>2998</v>
      </c>
      <c r="C1470" s="74">
        <v>1303</v>
      </c>
      <c r="D1470" s="4" t="s">
        <v>9</v>
      </c>
      <c r="E1470" s="4">
        <v>1303</v>
      </c>
      <c r="F1470" s="4" t="s">
        <v>2859</v>
      </c>
      <c r="G1470" s="4" t="s">
        <v>2860</v>
      </c>
    </row>
    <row r="1471" spans="1:7" x14ac:dyDescent="0.25">
      <c r="A1471" s="4" t="s">
        <v>2999</v>
      </c>
      <c r="B1471" s="4" t="s">
        <v>3000</v>
      </c>
      <c r="C1471" s="74">
        <v>951</v>
      </c>
      <c r="D1471" s="4" t="s">
        <v>12</v>
      </c>
      <c r="E1471" s="4">
        <v>38</v>
      </c>
      <c r="F1471" s="4" t="s">
        <v>2859</v>
      </c>
      <c r="G1471" s="4" t="s">
        <v>2860</v>
      </c>
    </row>
    <row r="1472" spans="1:7" x14ac:dyDescent="0.25">
      <c r="A1472" s="4" t="s">
        <v>3001</v>
      </c>
      <c r="B1472" s="4" t="s">
        <v>3002</v>
      </c>
      <c r="C1472" s="74">
        <v>575</v>
      </c>
      <c r="D1472" s="4" t="s">
        <v>12</v>
      </c>
      <c r="E1472" s="4">
        <v>115</v>
      </c>
      <c r="F1472" s="4" t="s">
        <v>2859</v>
      </c>
      <c r="G1472" s="4" t="s">
        <v>2860</v>
      </c>
    </row>
    <row r="1473" spans="1:7" x14ac:dyDescent="0.25">
      <c r="A1473" s="4" t="s">
        <v>3003</v>
      </c>
      <c r="B1473" s="4" t="s">
        <v>3004</v>
      </c>
      <c r="C1473" s="74">
        <v>6562</v>
      </c>
      <c r="D1473" s="4" t="s">
        <v>9</v>
      </c>
      <c r="E1473" s="4">
        <v>85.2</v>
      </c>
      <c r="F1473" s="4" t="s">
        <v>2859</v>
      </c>
      <c r="G1473" s="4" t="s">
        <v>2860</v>
      </c>
    </row>
    <row r="1474" spans="1:7" x14ac:dyDescent="0.25">
      <c r="A1474" s="4" t="s">
        <v>3005</v>
      </c>
      <c r="B1474" s="4" t="s">
        <v>3006</v>
      </c>
      <c r="C1474" s="74">
        <v>81</v>
      </c>
      <c r="D1474" s="4" t="s">
        <v>12</v>
      </c>
      <c r="E1474" s="4">
        <v>4.8</v>
      </c>
      <c r="F1474" s="4" t="s">
        <v>2859</v>
      </c>
      <c r="G1474" s="4" t="s">
        <v>2860</v>
      </c>
    </row>
    <row r="1475" spans="1:7" x14ac:dyDescent="0.25">
      <c r="A1475" s="4" t="s">
        <v>3007</v>
      </c>
      <c r="B1475" s="4" t="s">
        <v>3008</v>
      </c>
      <c r="C1475" s="74">
        <v>714</v>
      </c>
      <c r="D1475" s="4" t="s">
        <v>12</v>
      </c>
      <c r="E1475" s="4">
        <v>31</v>
      </c>
      <c r="F1475" s="4" t="s">
        <v>2859</v>
      </c>
      <c r="G1475" s="4" t="s">
        <v>2860</v>
      </c>
    </row>
    <row r="1476" spans="1:7" x14ac:dyDescent="0.25">
      <c r="A1476" s="4" t="s">
        <v>3009</v>
      </c>
      <c r="B1476" s="4" t="s">
        <v>3010</v>
      </c>
      <c r="C1476" s="74">
        <v>16328</v>
      </c>
      <c r="D1476" s="4" t="s">
        <v>25</v>
      </c>
      <c r="E1476" s="4">
        <v>2041</v>
      </c>
      <c r="F1476" s="4" t="s">
        <v>2859</v>
      </c>
      <c r="G1476" s="4" t="s">
        <v>2860</v>
      </c>
    </row>
    <row r="1477" spans="1:7" x14ac:dyDescent="0.25">
      <c r="A1477" s="4" t="s">
        <v>3011</v>
      </c>
      <c r="B1477" s="4" t="s">
        <v>3012</v>
      </c>
      <c r="C1477" s="74">
        <v>75</v>
      </c>
      <c r="D1477" s="4" t="s">
        <v>12</v>
      </c>
      <c r="E1477" s="4">
        <v>37.5</v>
      </c>
      <c r="F1477" s="4" t="s">
        <v>2859</v>
      </c>
      <c r="G1477" s="4" t="s">
        <v>2860</v>
      </c>
    </row>
    <row r="1478" spans="1:7" x14ac:dyDescent="0.25">
      <c r="A1478" s="4" t="s">
        <v>3013</v>
      </c>
      <c r="B1478" s="4" t="s">
        <v>3014</v>
      </c>
      <c r="C1478" s="74">
        <v>80</v>
      </c>
      <c r="D1478" s="4" t="s">
        <v>12</v>
      </c>
      <c r="E1478" s="4">
        <v>4.7</v>
      </c>
      <c r="F1478" s="4" t="s">
        <v>2859</v>
      </c>
      <c r="G1478" s="4" t="s">
        <v>2860</v>
      </c>
    </row>
    <row r="1479" spans="1:7" x14ac:dyDescent="0.25">
      <c r="A1479" s="4" t="s">
        <v>3015</v>
      </c>
      <c r="B1479" s="4" t="s">
        <v>3016</v>
      </c>
      <c r="C1479" s="74">
        <v>88</v>
      </c>
      <c r="D1479" s="4" t="s">
        <v>12</v>
      </c>
      <c r="E1479" s="4">
        <v>9.8000000000000007</v>
      </c>
      <c r="F1479" s="4" t="s">
        <v>2859</v>
      </c>
      <c r="G1479" s="4" t="s">
        <v>2860</v>
      </c>
    </row>
    <row r="1480" spans="1:7" x14ac:dyDescent="0.25">
      <c r="A1480" s="4" t="s">
        <v>3017</v>
      </c>
      <c r="B1480" s="4" t="s">
        <v>3018</v>
      </c>
      <c r="C1480" s="74">
        <v>261</v>
      </c>
      <c r="D1480" s="4" t="s">
        <v>12</v>
      </c>
      <c r="E1480" s="4">
        <v>26.1</v>
      </c>
      <c r="F1480" s="4" t="s">
        <v>2859</v>
      </c>
      <c r="G1480" s="4" t="s">
        <v>2860</v>
      </c>
    </row>
    <row r="1481" spans="1:7" x14ac:dyDescent="0.25">
      <c r="A1481" s="4" t="s">
        <v>3019</v>
      </c>
      <c r="B1481" s="4" t="s">
        <v>3020</v>
      </c>
      <c r="C1481" s="74">
        <v>561</v>
      </c>
      <c r="D1481" s="4" t="s">
        <v>12</v>
      </c>
      <c r="E1481" s="4">
        <v>25.5</v>
      </c>
      <c r="F1481" s="4" t="s">
        <v>2859</v>
      </c>
      <c r="G1481" s="4" t="s">
        <v>2860</v>
      </c>
    </row>
    <row r="1482" spans="1:7" x14ac:dyDescent="0.25">
      <c r="A1482" s="4" t="s">
        <v>3021</v>
      </c>
      <c r="B1482" s="4" t="s">
        <v>3022</v>
      </c>
      <c r="C1482" s="74">
        <v>149</v>
      </c>
      <c r="D1482" s="4" t="s">
        <v>12</v>
      </c>
      <c r="E1482" s="4">
        <v>13.5</v>
      </c>
      <c r="F1482" s="4" t="s">
        <v>2859</v>
      </c>
      <c r="G1482" s="4" t="s">
        <v>2860</v>
      </c>
    </row>
    <row r="1483" spans="1:7" x14ac:dyDescent="0.25">
      <c r="A1483" s="4" t="s">
        <v>3023</v>
      </c>
      <c r="B1483" s="4" t="s">
        <v>3024</v>
      </c>
      <c r="C1483" s="74">
        <v>869</v>
      </c>
      <c r="D1483" s="4" t="s">
        <v>12</v>
      </c>
      <c r="E1483" s="4">
        <v>33.4</v>
      </c>
      <c r="F1483" s="4" t="s">
        <v>2859</v>
      </c>
      <c r="G1483" s="4" t="s">
        <v>2860</v>
      </c>
    </row>
    <row r="1484" spans="1:7" x14ac:dyDescent="0.25">
      <c r="A1484" s="4" t="s">
        <v>3025</v>
      </c>
      <c r="B1484" s="4" t="s">
        <v>3026</v>
      </c>
      <c r="C1484" s="74">
        <v>371</v>
      </c>
      <c r="D1484" s="4" t="s">
        <v>12</v>
      </c>
      <c r="E1484" s="4">
        <v>41.2</v>
      </c>
      <c r="F1484" s="4" t="s">
        <v>2859</v>
      </c>
      <c r="G1484" s="4" t="s">
        <v>2860</v>
      </c>
    </row>
    <row r="1485" spans="1:7" x14ac:dyDescent="0.25">
      <c r="A1485" s="4" t="s">
        <v>3027</v>
      </c>
      <c r="B1485" s="4" t="s">
        <v>3028</v>
      </c>
      <c r="C1485" s="74">
        <v>673</v>
      </c>
      <c r="D1485" s="4" t="s">
        <v>12</v>
      </c>
      <c r="E1485" s="4">
        <v>84.1</v>
      </c>
      <c r="F1485" s="4" t="s">
        <v>2859</v>
      </c>
      <c r="G1485" s="4" t="s">
        <v>2860</v>
      </c>
    </row>
    <row r="1486" spans="1:7" x14ac:dyDescent="0.25">
      <c r="A1486" s="4" t="s">
        <v>3029</v>
      </c>
      <c r="B1486" s="4" t="s">
        <v>3030</v>
      </c>
      <c r="C1486" s="74">
        <v>500</v>
      </c>
      <c r="D1486" s="4" t="s">
        <v>12</v>
      </c>
      <c r="E1486" s="4">
        <v>35.700000000000003</v>
      </c>
      <c r="F1486" s="4" t="s">
        <v>2859</v>
      </c>
      <c r="G1486" s="4" t="s">
        <v>2860</v>
      </c>
    </row>
    <row r="1487" spans="1:7" x14ac:dyDescent="0.25">
      <c r="A1487" s="4" t="s">
        <v>3031</v>
      </c>
      <c r="B1487" s="4" t="s">
        <v>3032</v>
      </c>
      <c r="C1487" s="74">
        <v>2026</v>
      </c>
      <c r="D1487" s="4" t="s">
        <v>9</v>
      </c>
      <c r="E1487" s="4">
        <v>51.9</v>
      </c>
      <c r="F1487" s="4" t="s">
        <v>2859</v>
      </c>
      <c r="G1487" s="4" t="s">
        <v>2860</v>
      </c>
    </row>
    <row r="1488" spans="1:7" x14ac:dyDescent="0.25">
      <c r="A1488" s="4" t="s">
        <v>3033</v>
      </c>
      <c r="B1488" s="4" t="s">
        <v>3034</v>
      </c>
      <c r="C1488" s="74">
        <v>1133</v>
      </c>
      <c r="D1488" s="4" t="s">
        <v>9</v>
      </c>
      <c r="E1488" s="4">
        <v>80.900000000000006</v>
      </c>
      <c r="F1488" s="4" t="s">
        <v>2859</v>
      </c>
      <c r="G1488" s="4" t="s">
        <v>2860</v>
      </c>
    </row>
    <row r="1489" spans="1:7" x14ac:dyDescent="0.25">
      <c r="A1489" s="4" t="s">
        <v>3035</v>
      </c>
      <c r="B1489" s="4" t="s">
        <v>3036</v>
      </c>
      <c r="C1489" s="74">
        <v>195</v>
      </c>
      <c r="D1489" s="4" t="s">
        <v>12</v>
      </c>
      <c r="E1489" s="4">
        <v>17.7</v>
      </c>
      <c r="F1489" s="4" t="s">
        <v>2859</v>
      </c>
      <c r="G1489" s="4" t="s">
        <v>2860</v>
      </c>
    </row>
    <row r="1490" spans="1:7" x14ac:dyDescent="0.25">
      <c r="A1490" s="4" t="s">
        <v>3037</v>
      </c>
      <c r="B1490" s="4" t="s">
        <v>3038</v>
      </c>
      <c r="C1490" s="74">
        <v>208</v>
      </c>
      <c r="D1490" s="4" t="s">
        <v>12</v>
      </c>
      <c r="E1490" s="4">
        <v>13.9</v>
      </c>
      <c r="F1490" s="4" t="s">
        <v>2859</v>
      </c>
      <c r="G1490" s="4" t="s">
        <v>2860</v>
      </c>
    </row>
    <row r="1491" spans="1:7" x14ac:dyDescent="0.25">
      <c r="A1491" s="4" t="s">
        <v>3039</v>
      </c>
      <c r="B1491" s="4" t="s">
        <v>3040</v>
      </c>
      <c r="C1491" s="74">
        <v>1000</v>
      </c>
      <c r="D1491" s="4" t="s">
        <v>9</v>
      </c>
      <c r="E1491" s="4">
        <v>43.5</v>
      </c>
      <c r="F1491" s="4" t="s">
        <v>2859</v>
      </c>
      <c r="G1491" s="4" t="s">
        <v>2860</v>
      </c>
    </row>
    <row r="1492" spans="1:7" x14ac:dyDescent="0.25">
      <c r="A1492" s="4" t="s">
        <v>3041</v>
      </c>
      <c r="B1492" s="4" t="s">
        <v>3042</v>
      </c>
      <c r="C1492" s="74">
        <v>155</v>
      </c>
      <c r="D1492" s="4" t="s">
        <v>12</v>
      </c>
      <c r="E1492" s="4">
        <v>17.2</v>
      </c>
      <c r="F1492" s="4" t="s">
        <v>2859</v>
      </c>
      <c r="G1492" s="4" t="s">
        <v>2860</v>
      </c>
    </row>
    <row r="1493" spans="1:7" x14ac:dyDescent="0.25">
      <c r="A1493" s="4" t="s">
        <v>3043</v>
      </c>
      <c r="B1493" s="4" t="s">
        <v>3044</v>
      </c>
      <c r="C1493" s="74">
        <v>175</v>
      </c>
      <c r="D1493" s="4" t="s">
        <v>12</v>
      </c>
      <c r="E1493" s="4">
        <v>43.8</v>
      </c>
      <c r="F1493" s="4" t="s">
        <v>2859</v>
      </c>
      <c r="G1493" s="4" t="s">
        <v>2860</v>
      </c>
    </row>
    <row r="1494" spans="1:7" x14ac:dyDescent="0.25">
      <c r="A1494" s="4" t="s">
        <v>3045</v>
      </c>
      <c r="B1494" s="4" t="s">
        <v>3046</v>
      </c>
      <c r="C1494" s="74">
        <v>127</v>
      </c>
      <c r="D1494" s="4" t="s">
        <v>12</v>
      </c>
      <c r="E1494" s="4">
        <v>5.5</v>
      </c>
      <c r="F1494" s="4" t="s">
        <v>2859</v>
      </c>
      <c r="G1494" s="4" t="s">
        <v>2860</v>
      </c>
    </row>
    <row r="1495" spans="1:7" x14ac:dyDescent="0.25">
      <c r="A1495" s="4" t="s">
        <v>3047</v>
      </c>
      <c r="B1495" s="4" t="s">
        <v>3048</v>
      </c>
      <c r="C1495" s="74">
        <v>173</v>
      </c>
      <c r="D1495" s="4" t="s">
        <v>12</v>
      </c>
      <c r="E1495" s="4">
        <v>28.8</v>
      </c>
      <c r="F1495" s="4" t="s">
        <v>2859</v>
      </c>
      <c r="G1495" s="4" t="s">
        <v>2860</v>
      </c>
    </row>
    <row r="1496" spans="1:7" x14ac:dyDescent="0.25">
      <c r="A1496" s="4" t="s">
        <v>3049</v>
      </c>
      <c r="B1496" s="4" t="s">
        <v>3050</v>
      </c>
      <c r="C1496" s="74">
        <v>2334</v>
      </c>
      <c r="D1496" s="4" t="s">
        <v>9</v>
      </c>
      <c r="E1496" s="4">
        <v>259.3</v>
      </c>
      <c r="F1496" s="4" t="s">
        <v>2859</v>
      </c>
      <c r="G1496" s="4" t="s">
        <v>2860</v>
      </c>
    </row>
    <row r="1497" spans="1:7" x14ac:dyDescent="0.25">
      <c r="A1497" s="4" t="s">
        <v>3051</v>
      </c>
      <c r="B1497" s="4" t="s">
        <v>3052</v>
      </c>
      <c r="C1497" s="74">
        <v>295</v>
      </c>
      <c r="D1497" s="4" t="s">
        <v>12</v>
      </c>
      <c r="E1497" s="4">
        <v>10.199999999999999</v>
      </c>
      <c r="F1497" s="4" t="s">
        <v>2859</v>
      </c>
      <c r="G1497" s="4" t="s">
        <v>2860</v>
      </c>
    </row>
    <row r="1498" spans="1:7" x14ac:dyDescent="0.25">
      <c r="A1498" s="4" t="s">
        <v>3053</v>
      </c>
      <c r="B1498" s="4" t="s">
        <v>3054</v>
      </c>
      <c r="C1498" s="74">
        <v>403</v>
      </c>
      <c r="D1498" s="4" t="s">
        <v>12</v>
      </c>
      <c r="E1498" s="4">
        <v>22.4</v>
      </c>
      <c r="F1498" s="4" t="s">
        <v>2859</v>
      </c>
      <c r="G1498" s="4" t="s">
        <v>2860</v>
      </c>
    </row>
    <row r="1499" spans="1:7" x14ac:dyDescent="0.25">
      <c r="A1499" s="4" t="s">
        <v>3055</v>
      </c>
      <c r="B1499" s="4" t="s">
        <v>3056</v>
      </c>
      <c r="C1499" s="74">
        <v>194</v>
      </c>
      <c r="D1499" s="4" t="s">
        <v>12</v>
      </c>
      <c r="E1499" s="4">
        <v>1.5</v>
      </c>
      <c r="F1499" s="4" t="s">
        <v>2859</v>
      </c>
      <c r="G1499" s="4" t="s">
        <v>2860</v>
      </c>
    </row>
    <row r="1500" spans="1:7" x14ac:dyDescent="0.25">
      <c r="A1500" s="4" t="s">
        <v>3057</v>
      </c>
      <c r="B1500" s="4" t="s">
        <v>3058</v>
      </c>
      <c r="C1500" s="74">
        <v>1925</v>
      </c>
      <c r="D1500" s="4" t="s">
        <v>9</v>
      </c>
      <c r="E1500" s="4">
        <v>175</v>
      </c>
      <c r="F1500" s="4" t="s">
        <v>2859</v>
      </c>
      <c r="G1500" s="4" t="s">
        <v>2860</v>
      </c>
    </row>
    <row r="1501" spans="1:7" x14ac:dyDescent="0.25">
      <c r="A1501" s="4" t="s">
        <v>3059</v>
      </c>
      <c r="B1501" s="4" t="s">
        <v>3060</v>
      </c>
      <c r="C1501" s="74">
        <v>192</v>
      </c>
      <c r="D1501" s="4" t="s">
        <v>12</v>
      </c>
      <c r="E1501" s="4">
        <v>17.5</v>
      </c>
      <c r="F1501" s="4" t="s">
        <v>2859</v>
      </c>
      <c r="G1501" s="4" t="s">
        <v>2860</v>
      </c>
    </row>
    <row r="1502" spans="1:7" x14ac:dyDescent="0.25">
      <c r="A1502" s="4" t="s">
        <v>3061</v>
      </c>
      <c r="B1502" s="4" t="s">
        <v>3062</v>
      </c>
      <c r="C1502" s="74">
        <v>326</v>
      </c>
      <c r="D1502" s="4" t="s">
        <v>12</v>
      </c>
      <c r="E1502" s="4">
        <v>21.7</v>
      </c>
      <c r="F1502" s="4" t="s">
        <v>2859</v>
      </c>
      <c r="G1502" s="4" t="s">
        <v>2860</v>
      </c>
    </row>
    <row r="1503" spans="1:7" x14ac:dyDescent="0.25">
      <c r="A1503" s="4" t="s">
        <v>3063</v>
      </c>
      <c r="B1503" s="4" t="s">
        <v>3064</v>
      </c>
      <c r="C1503" s="74">
        <v>170</v>
      </c>
      <c r="D1503" s="4" t="s">
        <v>12</v>
      </c>
      <c r="E1503" s="4">
        <v>2.9</v>
      </c>
      <c r="F1503" s="4" t="s">
        <v>2859</v>
      </c>
      <c r="G1503" s="4" t="s">
        <v>2860</v>
      </c>
    </row>
    <row r="1504" spans="1:7" x14ac:dyDescent="0.25">
      <c r="A1504" s="4" t="s">
        <v>3065</v>
      </c>
      <c r="B1504" s="4" t="s">
        <v>3066</v>
      </c>
      <c r="C1504" s="74">
        <v>80</v>
      </c>
      <c r="D1504" s="4" t="s">
        <v>12</v>
      </c>
      <c r="E1504" s="4">
        <v>26.7</v>
      </c>
      <c r="F1504" s="4" t="s">
        <v>2859</v>
      </c>
      <c r="G1504" s="4" t="s">
        <v>2860</v>
      </c>
    </row>
    <row r="1505" spans="1:7" x14ac:dyDescent="0.25">
      <c r="A1505" s="4" t="s">
        <v>3067</v>
      </c>
      <c r="B1505" s="4" t="s">
        <v>3068</v>
      </c>
      <c r="C1505" s="74">
        <v>137</v>
      </c>
      <c r="D1505" s="4" t="s">
        <v>12</v>
      </c>
      <c r="E1505" s="4">
        <v>45.7</v>
      </c>
      <c r="F1505" s="4" t="s">
        <v>2859</v>
      </c>
      <c r="G1505" s="4" t="s">
        <v>2860</v>
      </c>
    </row>
    <row r="1506" spans="1:7" x14ac:dyDescent="0.25">
      <c r="A1506" s="4" t="s">
        <v>3069</v>
      </c>
      <c r="B1506" s="4" t="s">
        <v>3070</v>
      </c>
      <c r="C1506" s="74">
        <v>212</v>
      </c>
      <c r="D1506" s="4" t="s">
        <v>12</v>
      </c>
      <c r="E1506" s="4">
        <v>11.8</v>
      </c>
      <c r="F1506" s="4" t="s">
        <v>2859</v>
      </c>
      <c r="G1506" s="4" t="s">
        <v>2860</v>
      </c>
    </row>
    <row r="1507" spans="1:7" x14ac:dyDescent="0.25">
      <c r="A1507" s="4" t="s">
        <v>3071</v>
      </c>
      <c r="B1507" s="4" t="s">
        <v>3072</v>
      </c>
      <c r="C1507" s="74">
        <v>200</v>
      </c>
      <c r="D1507" s="4" t="s">
        <v>12</v>
      </c>
      <c r="E1507" s="4">
        <v>11.1</v>
      </c>
      <c r="F1507" s="4" t="s">
        <v>2859</v>
      </c>
      <c r="G1507" s="4" t="s">
        <v>2860</v>
      </c>
    </row>
    <row r="1508" spans="1:7" x14ac:dyDescent="0.25">
      <c r="A1508" s="4" t="s">
        <v>3073</v>
      </c>
      <c r="B1508" s="4" t="s">
        <v>3074</v>
      </c>
      <c r="C1508" s="74">
        <v>922</v>
      </c>
      <c r="D1508" s="4" t="s">
        <v>12</v>
      </c>
      <c r="E1508" s="4">
        <v>131.69999999999999</v>
      </c>
      <c r="F1508" s="4" t="s">
        <v>2859</v>
      </c>
      <c r="G1508" s="4" t="s">
        <v>2860</v>
      </c>
    </row>
    <row r="1509" spans="1:7" x14ac:dyDescent="0.25">
      <c r="A1509" s="4" t="s">
        <v>3075</v>
      </c>
      <c r="B1509" s="4" t="s">
        <v>3076</v>
      </c>
      <c r="C1509" s="74">
        <v>397</v>
      </c>
      <c r="D1509" s="4" t="s">
        <v>12</v>
      </c>
      <c r="E1509" s="4">
        <v>49.6</v>
      </c>
      <c r="F1509" s="4" t="s">
        <v>2859</v>
      </c>
      <c r="G1509" s="4" t="s">
        <v>2860</v>
      </c>
    </row>
    <row r="1510" spans="1:7" x14ac:dyDescent="0.25">
      <c r="A1510" s="4" t="s">
        <v>3077</v>
      </c>
      <c r="B1510" s="4" t="s">
        <v>3078</v>
      </c>
      <c r="C1510" s="74">
        <v>560</v>
      </c>
      <c r="D1510" s="4" t="s">
        <v>12</v>
      </c>
      <c r="E1510" s="4">
        <v>28</v>
      </c>
      <c r="F1510" s="4" t="s">
        <v>2859</v>
      </c>
      <c r="G1510" s="4" t="s">
        <v>2860</v>
      </c>
    </row>
    <row r="1511" spans="1:7" x14ac:dyDescent="0.25">
      <c r="A1511" s="4" t="s">
        <v>3079</v>
      </c>
      <c r="B1511" s="4" t="s">
        <v>3080</v>
      </c>
      <c r="C1511" s="74">
        <v>224</v>
      </c>
      <c r="D1511" s="4" t="s">
        <v>12</v>
      </c>
      <c r="E1511" s="4">
        <v>28</v>
      </c>
      <c r="F1511" s="4" t="s">
        <v>2859</v>
      </c>
      <c r="G1511" s="4" t="s">
        <v>2860</v>
      </c>
    </row>
    <row r="1512" spans="1:7" x14ac:dyDescent="0.25">
      <c r="A1512" s="4" t="s">
        <v>3081</v>
      </c>
      <c r="B1512" s="4" t="s">
        <v>3082</v>
      </c>
      <c r="C1512" s="74">
        <v>2969</v>
      </c>
      <c r="D1512" s="4" t="s">
        <v>9</v>
      </c>
      <c r="E1512" s="4">
        <v>228.4</v>
      </c>
      <c r="F1512" s="4" t="s">
        <v>2859</v>
      </c>
      <c r="G1512" s="4" t="s">
        <v>2860</v>
      </c>
    </row>
    <row r="1513" spans="1:7" x14ac:dyDescent="0.25">
      <c r="A1513" s="4" t="s">
        <v>3083</v>
      </c>
      <c r="B1513" s="4" t="s">
        <v>3084</v>
      </c>
      <c r="C1513" s="74">
        <v>269</v>
      </c>
      <c r="D1513" s="4" t="s">
        <v>12</v>
      </c>
      <c r="E1513" s="4">
        <v>20.7</v>
      </c>
      <c r="F1513" s="4" t="s">
        <v>2859</v>
      </c>
      <c r="G1513" s="4" t="s">
        <v>2860</v>
      </c>
    </row>
    <row r="1514" spans="1:7" x14ac:dyDescent="0.25">
      <c r="A1514" s="4" t="s">
        <v>3085</v>
      </c>
      <c r="B1514" s="4" t="s">
        <v>3086</v>
      </c>
      <c r="C1514" s="74">
        <v>843</v>
      </c>
      <c r="D1514" s="4" t="s">
        <v>12</v>
      </c>
      <c r="E1514" s="4">
        <v>40.1</v>
      </c>
      <c r="F1514" s="4" t="s">
        <v>2859</v>
      </c>
      <c r="G1514" s="4" t="s">
        <v>2860</v>
      </c>
    </row>
    <row r="1515" spans="1:7" x14ac:dyDescent="0.25">
      <c r="A1515" s="4" t="s">
        <v>3087</v>
      </c>
      <c r="B1515" s="4" t="s">
        <v>3088</v>
      </c>
      <c r="C1515" s="74">
        <v>192</v>
      </c>
      <c r="D1515" s="4" t="s">
        <v>12</v>
      </c>
      <c r="E1515" s="4">
        <v>32</v>
      </c>
      <c r="F1515" s="4" t="s">
        <v>2859</v>
      </c>
      <c r="G1515" s="4" t="s">
        <v>2860</v>
      </c>
    </row>
    <row r="1516" spans="1:7" x14ac:dyDescent="0.25">
      <c r="A1516" s="4" t="s">
        <v>3089</v>
      </c>
      <c r="B1516" s="4" t="s">
        <v>3090</v>
      </c>
      <c r="C1516" s="74">
        <v>165</v>
      </c>
      <c r="D1516" s="4" t="s">
        <v>12</v>
      </c>
      <c r="E1516" s="4">
        <v>3.9</v>
      </c>
      <c r="F1516" s="4" t="s">
        <v>2859</v>
      </c>
      <c r="G1516" s="4" t="s">
        <v>2860</v>
      </c>
    </row>
    <row r="1517" spans="1:7" x14ac:dyDescent="0.25">
      <c r="A1517" s="4" t="s">
        <v>3091</v>
      </c>
      <c r="B1517" s="4" t="s">
        <v>3092</v>
      </c>
      <c r="C1517" s="74">
        <v>324</v>
      </c>
      <c r="D1517" s="4" t="s">
        <v>12</v>
      </c>
      <c r="E1517" s="4">
        <v>20.3</v>
      </c>
      <c r="F1517" s="4" t="s">
        <v>2859</v>
      </c>
      <c r="G1517" s="4" t="s">
        <v>2860</v>
      </c>
    </row>
    <row r="1518" spans="1:7" x14ac:dyDescent="0.25">
      <c r="A1518" s="4" t="s">
        <v>3093</v>
      </c>
      <c r="B1518" s="4" t="s">
        <v>3094</v>
      </c>
      <c r="C1518" s="74">
        <v>297</v>
      </c>
      <c r="D1518" s="4" t="s">
        <v>12</v>
      </c>
      <c r="E1518" s="4">
        <v>14.9</v>
      </c>
      <c r="F1518" s="4" t="s">
        <v>2859</v>
      </c>
      <c r="G1518" s="4" t="s">
        <v>2860</v>
      </c>
    </row>
    <row r="1519" spans="1:7" x14ac:dyDescent="0.25">
      <c r="A1519" s="4" t="s">
        <v>3095</v>
      </c>
      <c r="B1519" s="4" t="s">
        <v>3096</v>
      </c>
      <c r="C1519" s="74">
        <v>5017</v>
      </c>
      <c r="D1519" s="4" t="s">
        <v>9</v>
      </c>
      <c r="E1519" s="4">
        <v>218.1</v>
      </c>
      <c r="F1519" s="4" t="s">
        <v>2859</v>
      </c>
      <c r="G1519" s="4" t="s">
        <v>2860</v>
      </c>
    </row>
    <row r="1520" spans="1:7" x14ac:dyDescent="0.25">
      <c r="A1520" s="4" t="s">
        <v>3097</v>
      </c>
      <c r="B1520" s="4" t="s">
        <v>3098</v>
      </c>
      <c r="C1520" s="74">
        <v>238</v>
      </c>
      <c r="D1520" s="4" t="s">
        <v>12</v>
      </c>
      <c r="E1520" s="4">
        <v>9.9</v>
      </c>
      <c r="F1520" s="4" t="s">
        <v>2859</v>
      </c>
      <c r="G1520" s="4" t="s">
        <v>2860</v>
      </c>
    </row>
    <row r="1521" spans="1:7" x14ac:dyDescent="0.25">
      <c r="A1521" s="4" t="s">
        <v>3099</v>
      </c>
      <c r="B1521" s="4" t="s">
        <v>3100</v>
      </c>
      <c r="C1521" s="74">
        <v>527</v>
      </c>
      <c r="D1521" s="4" t="s">
        <v>12</v>
      </c>
      <c r="E1521" s="4">
        <v>17.600000000000001</v>
      </c>
      <c r="F1521" s="4" t="s">
        <v>2859</v>
      </c>
      <c r="G1521" s="4" t="s">
        <v>2860</v>
      </c>
    </row>
    <row r="1522" spans="1:7" x14ac:dyDescent="0.25">
      <c r="A1522" s="4" t="s">
        <v>3101</v>
      </c>
      <c r="B1522" s="4" t="s">
        <v>3102</v>
      </c>
      <c r="C1522" s="74">
        <v>482</v>
      </c>
      <c r="D1522" s="4" t="s">
        <v>12</v>
      </c>
      <c r="E1522" s="4">
        <v>13.4</v>
      </c>
      <c r="F1522" s="4" t="s">
        <v>2859</v>
      </c>
      <c r="G1522" s="4" t="s">
        <v>2860</v>
      </c>
    </row>
    <row r="1523" spans="1:7" x14ac:dyDescent="0.25">
      <c r="A1523" s="4" t="s">
        <v>3103</v>
      </c>
      <c r="B1523" s="4" t="s">
        <v>3104</v>
      </c>
      <c r="C1523" s="74">
        <v>106</v>
      </c>
      <c r="D1523" s="4" t="s">
        <v>12</v>
      </c>
      <c r="E1523" s="4">
        <v>11.8</v>
      </c>
      <c r="F1523" s="4" t="s">
        <v>2859</v>
      </c>
      <c r="G1523" s="4" t="s">
        <v>2860</v>
      </c>
    </row>
    <row r="1524" spans="1:7" x14ac:dyDescent="0.25">
      <c r="A1524" s="4" t="s">
        <v>3105</v>
      </c>
      <c r="B1524" s="4" t="s">
        <v>3106</v>
      </c>
      <c r="C1524" s="74">
        <v>93</v>
      </c>
      <c r="D1524" s="4" t="s">
        <v>12</v>
      </c>
      <c r="E1524" s="4">
        <v>13.3</v>
      </c>
      <c r="F1524" s="4" t="s">
        <v>2859</v>
      </c>
      <c r="G1524" s="4" t="s">
        <v>2860</v>
      </c>
    </row>
    <row r="1525" spans="1:7" x14ac:dyDescent="0.25">
      <c r="A1525" s="4" t="s">
        <v>3107</v>
      </c>
      <c r="B1525" s="4" t="s">
        <v>3108</v>
      </c>
      <c r="C1525" s="74">
        <v>210</v>
      </c>
      <c r="D1525" s="4" t="s">
        <v>12</v>
      </c>
      <c r="E1525" s="4">
        <v>30</v>
      </c>
      <c r="F1525" s="4" t="s">
        <v>2859</v>
      </c>
      <c r="G1525" s="4" t="s">
        <v>2860</v>
      </c>
    </row>
    <row r="1526" spans="1:7" x14ac:dyDescent="0.25">
      <c r="A1526" s="4" t="s">
        <v>3109</v>
      </c>
      <c r="B1526" s="4" t="s">
        <v>3110</v>
      </c>
      <c r="C1526" s="74">
        <v>860</v>
      </c>
      <c r="D1526" s="4" t="s">
        <v>12</v>
      </c>
      <c r="E1526" s="4">
        <v>20.5</v>
      </c>
      <c r="F1526" s="4" t="s">
        <v>2859</v>
      </c>
      <c r="G1526" s="4" t="s">
        <v>2860</v>
      </c>
    </row>
    <row r="1527" spans="1:7" x14ac:dyDescent="0.25">
      <c r="A1527" s="4" t="s">
        <v>3111</v>
      </c>
      <c r="B1527" s="4" t="s">
        <v>3112</v>
      </c>
      <c r="C1527" s="74">
        <v>196</v>
      </c>
      <c r="D1527" s="4" t="s">
        <v>12</v>
      </c>
      <c r="E1527" s="4">
        <v>13.1</v>
      </c>
      <c r="F1527" s="4" t="s">
        <v>2859</v>
      </c>
      <c r="G1527" s="4" t="s">
        <v>2860</v>
      </c>
    </row>
    <row r="1528" spans="1:7" x14ac:dyDescent="0.25">
      <c r="A1528" s="4" t="s">
        <v>3113</v>
      </c>
      <c r="B1528" s="4" t="s">
        <v>3114</v>
      </c>
      <c r="C1528" s="74">
        <v>278</v>
      </c>
      <c r="D1528" s="4" t="s">
        <v>12</v>
      </c>
      <c r="E1528" s="4">
        <v>17.399999999999999</v>
      </c>
      <c r="F1528" s="4" t="s">
        <v>2859</v>
      </c>
      <c r="G1528" s="4" t="s">
        <v>2860</v>
      </c>
    </row>
    <row r="1529" spans="1:7" x14ac:dyDescent="0.25">
      <c r="A1529" s="4" t="s">
        <v>3115</v>
      </c>
      <c r="B1529" s="4" t="s">
        <v>3116</v>
      </c>
      <c r="C1529" s="74">
        <v>115</v>
      </c>
      <c r="D1529" s="4" t="s">
        <v>12</v>
      </c>
      <c r="E1529" s="4">
        <v>11.5</v>
      </c>
      <c r="F1529" s="4" t="s">
        <v>2859</v>
      </c>
      <c r="G1529" s="4" t="s">
        <v>2860</v>
      </c>
    </row>
    <row r="1530" spans="1:7" x14ac:dyDescent="0.25">
      <c r="A1530" s="4" t="s">
        <v>3117</v>
      </c>
      <c r="B1530" s="4" t="s">
        <v>3118</v>
      </c>
      <c r="C1530" s="74">
        <v>198</v>
      </c>
      <c r="D1530" s="4" t="s">
        <v>12</v>
      </c>
      <c r="E1530" s="4">
        <v>2.7</v>
      </c>
      <c r="F1530" s="4" t="s">
        <v>2859</v>
      </c>
      <c r="G1530" s="4" t="s">
        <v>2860</v>
      </c>
    </row>
    <row r="1531" spans="1:7" x14ac:dyDescent="0.25">
      <c r="A1531" s="4" t="s">
        <v>3119</v>
      </c>
      <c r="B1531" s="4" t="s">
        <v>3120</v>
      </c>
      <c r="C1531" s="74">
        <v>436</v>
      </c>
      <c r="D1531" s="4" t="s">
        <v>12</v>
      </c>
      <c r="E1531" s="4">
        <v>31.1</v>
      </c>
      <c r="F1531" s="4" t="s">
        <v>2859</v>
      </c>
      <c r="G1531" s="4" t="s">
        <v>2860</v>
      </c>
    </row>
    <row r="1532" spans="1:7" x14ac:dyDescent="0.25">
      <c r="A1532" s="4" t="s">
        <v>3121</v>
      </c>
      <c r="B1532" s="4" t="s">
        <v>3122</v>
      </c>
      <c r="C1532" s="74">
        <v>1531</v>
      </c>
      <c r="D1532" s="4" t="s">
        <v>9</v>
      </c>
      <c r="E1532" s="4">
        <v>22.2</v>
      </c>
      <c r="F1532" s="4" t="s">
        <v>2859</v>
      </c>
      <c r="G1532" s="4" t="s">
        <v>2860</v>
      </c>
    </row>
    <row r="1533" spans="1:7" x14ac:dyDescent="0.25">
      <c r="A1533" s="4" t="s">
        <v>3123</v>
      </c>
      <c r="B1533" s="4" t="s">
        <v>3124</v>
      </c>
      <c r="C1533" s="74">
        <v>14133</v>
      </c>
      <c r="D1533" s="4" t="s">
        <v>25</v>
      </c>
      <c r="E1533" s="4">
        <v>743.8</v>
      </c>
      <c r="F1533" s="4" t="s">
        <v>2859</v>
      </c>
      <c r="G1533" s="4" t="s">
        <v>2860</v>
      </c>
    </row>
    <row r="1534" spans="1:7" x14ac:dyDescent="0.25">
      <c r="A1534" s="4" t="s">
        <v>3125</v>
      </c>
      <c r="B1534" s="4" t="s">
        <v>3126</v>
      </c>
      <c r="C1534" s="74">
        <v>855</v>
      </c>
      <c r="D1534" s="4" t="s">
        <v>12</v>
      </c>
      <c r="E1534" s="4">
        <v>71.3</v>
      </c>
      <c r="F1534" s="4" t="s">
        <v>2859</v>
      </c>
      <c r="G1534" s="4" t="s">
        <v>2860</v>
      </c>
    </row>
    <row r="1535" spans="1:7" x14ac:dyDescent="0.25">
      <c r="A1535" s="4" t="s">
        <v>3127</v>
      </c>
      <c r="B1535" s="4" t="s">
        <v>3128</v>
      </c>
      <c r="C1535" s="74">
        <v>1580</v>
      </c>
      <c r="D1535" s="4" t="s">
        <v>9</v>
      </c>
      <c r="E1535" s="4">
        <v>526.70000000000005</v>
      </c>
      <c r="F1535" s="4" t="s">
        <v>2859</v>
      </c>
      <c r="G1535" s="4" t="s">
        <v>2860</v>
      </c>
    </row>
    <row r="1536" spans="1:7" x14ac:dyDescent="0.25">
      <c r="A1536" s="4" t="s">
        <v>3129</v>
      </c>
      <c r="B1536" s="4" t="s">
        <v>3130</v>
      </c>
      <c r="C1536" s="74">
        <v>230</v>
      </c>
      <c r="D1536" s="4" t="s">
        <v>12</v>
      </c>
      <c r="E1536" s="4">
        <v>7.7</v>
      </c>
      <c r="F1536" s="4" t="s">
        <v>2859</v>
      </c>
      <c r="G1536" s="4" t="s">
        <v>2860</v>
      </c>
    </row>
    <row r="1537" spans="1:7" x14ac:dyDescent="0.25">
      <c r="A1537" s="4" t="s">
        <v>3131</v>
      </c>
      <c r="B1537" s="4" t="s">
        <v>3132</v>
      </c>
      <c r="C1537" s="74">
        <v>316</v>
      </c>
      <c r="D1537" s="4" t="s">
        <v>12</v>
      </c>
      <c r="E1537" s="4">
        <v>21.1</v>
      </c>
      <c r="F1537" s="4" t="s">
        <v>2859</v>
      </c>
      <c r="G1537" s="4" t="s">
        <v>2860</v>
      </c>
    </row>
    <row r="1538" spans="1:7" x14ac:dyDescent="0.25">
      <c r="A1538" s="4" t="s">
        <v>3133</v>
      </c>
      <c r="B1538" s="4" t="s">
        <v>3134</v>
      </c>
      <c r="C1538" s="74">
        <v>536</v>
      </c>
      <c r="D1538" s="4" t="s">
        <v>12</v>
      </c>
      <c r="E1538" s="4">
        <v>29.8</v>
      </c>
      <c r="F1538" s="4" t="s">
        <v>2859</v>
      </c>
      <c r="G1538" s="4" t="s">
        <v>2860</v>
      </c>
    </row>
    <row r="1539" spans="1:7" x14ac:dyDescent="0.25">
      <c r="A1539" s="4" t="s">
        <v>3135</v>
      </c>
      <c r="B1539" s="4" t="s">
        <v>3136</v>
      </c>
      <c r="C1539" s="74">
        <v>288</v>
      </c>
      <c r="D1539" s="4" t="s">
        <v>12</v>
      </c>
      <c r="E1539" s="4">
        <v>9.6</v>
      </c>
      <c r="F1539" s="4" t="s">
        <v>2859</v>
      </c>
      <c r="G1539" s="4" t="s">
        <v>2860</v>
      </c>
    </row>
    <row r="1540" spans="1:7" x14ac:dyDescent="0.25">
      <c r="A1540" s="4" t="s">
        <v>3137</v>
      </c>
      <c r="B1540" s="4" t="s">
        <v>3138</v>
      </c>
      <c r="C1540" s="74">
        <v>1850</v>
      </c>
      <c r="D1540" s="4" t="s">
        <v>9</v>
      </c>
      <c r="E1540" s="4">
        <v>231.3</v>
      </c>
      <c r="F1540" s="4" t="s">
        <v>2859</v>
      </c>
      <c r="G1540" s="4" t="s">
        <v>2860</v>
      </c>
    </row>
    <row r="1541" spans="1:7" x14ac:dyDescent="0.25">
      <c r="A1541" s="4" t="s">
        <v>3139</v>
      </c>
      <c r="B1541" s="4" t="s">
        <v>3140</v>
      </c>
      <c r="C1541" s="74">
        <v>6487</v>
      </c>
      <c r="D1541" s="4" t="s">
        <v>9</v>
      </c>
      <c r="E1541" s="4">
        <v>99.8</v>
      </c>
      <c r="F1541" s="4" t="s">
        <v>2859</v>
      </c>
      <c r="G1541" s="4" t="s">
        <v>2860</v>
      </c>
    </row>
    <row r="1542" spans="1:7" x14ac:dyDescent="0.25">
      <c r="A1542" s="4" t="s">
        <v>3141</v>
      </c>
      <c r="B1542" s="4" t="s">
        <v>3142</v>
      </c>
      <c r="C1542" s="74">
        <v>4772</v>
      </c>
      <c r="D1542" s="4" t="s">
        <v>9</v>
      </c>
      <c r="E1542" s="4">
        <v>596.5</v>
      </c>
      <c r="F1542" s="4" t="s">
        <v>2859</v>
      </c>
      <c r="G1542" s="4" t="s">
        <v>2860</v>
      </c>
    </row>
    <row r="1543" spans="1:7" x14ac:dyDescent="0.25">
      <c r="A1543" s="4" t="s">
        <v>3143</v>
      </c>
      <c r="B1543" s="4" t="s">
        <v>3144</v>
      </c>
      <c r="C1543" s="74">
        <v>698</v>
      </c>
      <c r="D1543" s="4" t="s">
        <v>12</v>
      </c>
      <c r="E1543" s="4">
        <v>53.7</v>
      </c>
      <c r="F1543" s="4" t="s">
        <v>2859</v>
      </c>
      <c r="G1543" s="4" t="s">
        <v>2860</v>
      </c>
    </row>
    <row r="1544" spans="1:7" x14ac:dyDescent="0.25">
      <c r="A1544" s="4" t="s">
        <v>3145</v>
      </c>
      <c r="B1544" s="4" t="s">
        <v>3146</v>
      </c>
      <c r="C1544" s="74">
        <v>2627</v>
      </c>
      <c r="D1544" s="4" t="s">
        <v>9</v>
      </c>
      <c r="E1544" s="4">
        <v>51.5</v>
      </c>
      <c r="F1544" s="4" t="s">
        <v>2859</v>
      </c>
      <c r="G1544" s="4" t="s">
        <v>2860</v>
      </c>
    </row>
    <row r="1545" spans="1:7" x14ac:dyDescent="0.25">
      <c r="A1545" s="4" t="s">
        <v>3147</v>
      </c>
      <c r="B1545" s="4" t="s">
        <v>3148</v>
      </c>
      <c r="C1545" s="74">
        <v>158</v>
      </c>
      <c r="D1545" s="4" t="s">
        <v>12</v>
      </c>
      <c r="E1545" s="4">
        <v>17.600000000000001</v>
      </c>
      <c r="F1545" s="4" t="s">
        <v>2859</v>
      </c>
      <c r="G1545" s="4" t="s">
        <v>2860</v>
      </c>
    </row>
    <row r="1546" spans="1:7" x14ac:dyDescent="0.25">
      <c r="A1546" s="4" t="s">
        <v>3149</v>
      </c>
      <c r="B1546" s="4" t="s">
        <v>3150</v>
      </c>
      <c r="C1546" s="74">
        <v>1392</v>
      </c>
      <c r="D1546" s="4" t="s">
        <v>9</v>
      </c>
      <c r="E1546" s="4">
        <v>81.900000000000006</v>
      </c>
      <c r="F1546" s="4" t="s">
        <v>2859</v>
      </c>
      <c r="G1546" s="4" t="s">
        <v>2860</v>
      </c>
    </row>
    <row r="1547" spans="1:7" x14ac:dyDescent="0.25">
      <c r="A1547" s="4" t="s">
        <v>3151</v>
      </c>
      <c r="B1547" s="4" t="s">
        <v>3152</v>
      </c>
      <c r="C1547" s="74">
        <v>174</v>
      </c>
      <c r="D1547" s="4" t="s">
        <v>12</v>
      </c>
      <c r="E1547" s="4">
        <v>14.5</v>
      </c>
      <c r="F1547" s="4" t="s">
        <v>2859</v>
      </c>
      <c r="G1547" s="4" t="s">
        <v>2860</v>
      </c>
    </row>
    <row r="1548" spans="1:7" x14ac:dyDescent="0.25">
      <c r="A1548" s="4" t="s">
        <v>3153</v>
      </c>
      <c r="B1548" s="4" t="s">
        <v>3154</v>
      </c>
      <c r="C1548" s="74">
        <v>557</v>
      </c>
      <c r="D1548" s="4" t="s">
        <v>12</v>
      </c>
      <c r="E1548" s="4">
        <v>37.1</v>
      </c>
      <c r="F1548" s="4" t="s">
        <v>2859</v>
      </c>
      <c r="G1548" s="4" t="s">
        <v>2860</v>
      </c>
    </row>
    <row r="1549" spans="1:7" x14ac:dyDescent="0.25">
      <c r="A1549" s="4" t="s">
        <v>3155</v>
      </c>
      <c r="B1549" s="4" t="s">
        <v>3156</v>
      </c>
      <c r="C1549" s="74">
        <v>139</v>
      </c>
      <c r="D1549" s="4" t="s">
        <v>12</v>
      </c>
      <c r="E1549" s="4">
        <v>23.2</v>
      </c>
      <c r="F1549" s="4" t="s">
        <v>2859</v>
      </c>
      <c r="G1549" s="4" t="s">
        <v>2860</v>
      </c>
    </row>
    <row r="1550" spans="1:7" x14ac:dyDescent="0.25">
      <c r="A1550" s="4" t="s">
        <v>3157</v>
      </c>
      <c r="B1550" s="4" t="s">
        <v>3158</v>
      </c>
      <c r="C1550" s="74">
        <v>798</v>
      </c>
      <c r="D1550" s="4" t="s">
        <v>12</v>
      </c>
      <c r="E1550" s="4">
        <v>66.5</v>
      </c>
      <c r="F1550" s="4" t="s">
        <v>2859</v>
      </c>
      <c r="G1550" s="4" t="s">
        <v>2860</v>
      </c>
    </row>
    <row r="1551" spans="1:7" x14ac:dyDescent="0.25">
      <c r="A1551" s="4" t="s">
        <v>3159</v>
      </c>
      <c r="B1551" s="4" t="s">
        <v>3160</v>
      </c>
      <c r="C1551" s="74">
        <v>211</v>
      </c>
      <c r="D1551" s="4" t="s">
        <v>12</v>
      </c>
      <c r="E1551" s="4">
        <v>17.600000000000001</v>
      </c>
      <c r="F1551" s="4" t="s">
        <v>2859</v>
      </c>
      <c r="G1551" s="4" t="s">
        <v>2860</v>
      </c>
    </row>
    <row r="1552" spans="1:7" x14ac:dyDescent="0.25">
      <c r="A1552" s="4" t="s">
        <v>3161</v>
      </c>
      <c r="B1552" s="4" t="s">
        <v>3162</v>
      </c>
      <c r="C1552" s="74">
        <v>2375</v>
      </c>
      <c r="D1552" s="4" t="s">
        <v>9</v>
      </c>
      <c r="E1552" s="4">
        <v>169.6</v>
      </c>
      <c r="F1552" s="4" t="s">
        <v>2859</v>
      </c>
      <c r="G1552" s="4" t="s">
        <v>2860</v>
      </c>
    </row>
    <row r="1553" spans="1:7" x14ac:dyDescent="0.25">
      <c r="A1553" s="4" t="s">
        <v>3163</v>
      </c>
      <c r="B1553" s="4" t="s">
        <v>3164</v>
      </c>
      <c r="C1553" s="74">
        <v>292</v>
      </c>
      <c r="D1553" s="4" t="s">
        <v>12</v>
      </c>
      <c r="E1553" s="4">
        <v>11.2</v>
      </c>
      <c r="F1553" s="4" t="s">
        <v>2859</v>
      </c>
      <c r="G1553" s="4" t="s">
        <v>2860</v>
      </c>
    </row>
    <row r="1554" spans="1:7" x14ac:dyDescent="0.25">
      <c r="A1554" s="4" t="s">
        <v>3165</v>
      </c>
      <c r="B1554" s="4" t="s">
        <v>3166</v>
      </c>
      <c r="C1554" s="74">
        <v>9674</v>
      </c>
      <c r="D1554" s="4" t="s">
        <v>9</v>
      </c>
      <c r="E1554" s="4">
        <v>189.7</v>
      </c>
      <c r="F1554" s="4" t="s">
        <v>2859</v>
      </c>
      <c r="G1554" s="4" t="s">
        <v>2860</v>
      </c>
    </row>
    <row r="1555" spans="1:7" x14ac:dyDescent="0.25">
      <c r="A1555" s="4" t="s">
        <v>3167</v>
      </c>
      <c r="B1555" s="4" t="s">
        <v>3168</v>
      </c>
      <c r="C1555" s="74">
        <v>2238</v>
      </c>
      <c r="D1555" s="4" t="s">
        <v>9</v>
      </c>
      <c r="E1555" s="4">
        <v>117.8</v>
      </c>
      <c r="F1555" s="4" t="s">
        <v>2859</v>
      </c>
      <c r="G1555" s="4" t="s">
        <v>2860</v>
      </c>
    </row>
    <row r="1556" spans="1:7" x14ac:dyDescent="0.25">
      <c r="A1556" s="4" t="s">
        <v>3169</v>
      </c>
      <c r="B1556" s="4" t="s">
        <v>3170</v>
      </c>
      <c r="C1556" s="74">
        <v>6822</v>
      </c>
      <c r="D1556" s="4" t="s">
        <v>9</v>
      </c>
      <c r="E1556" s="4">
        <v>206.7</v>
      </c>
      <c r="F1556" s="4" t="s">
        <v>2859</v>
      </c>
      <c r="G1556" s="4" t="s">
        <v>2860</v>
      </c>
    </row>
    <row r="1557" spans="1:7" x14ac:dyDescent="0.25">
      <c r="A1557" s="4" t="s">
        <v>3171</v>
      </c>
      <c r="B1557" s="4" t="s">
        <v>3172</v>
      </c>
      <c r="C1557" s="74">
        <v>2603</v>
      </c>
      <c r="D1557" s="4" t="s">
        <v>9</v>
      </c>
      <c r="E1557" s="4">
        <v>153.1</v>
      </c>
      <c r="F1557" s="4" t="s">
        <v>2859</v>
      </c>
      <c r="G1557" s="4" t="s">
        <v>2860</v>
      </c>
    </row>
    <row r="1558" spans="1:7" x14ac:dyDescent="0.25">
      <c r="A1558" s="4" t="s">
        <v>3173</v>
      </c>
      <c r="B1558" s="4" t="s">
        <v>3174</v>
      </c>
      <c r="C1558" s="74">
        <v>726</v>
      </c>
      <c r="D1558" s="4" t="s">
        <v>12</v>
      </c>
      <c r="E1558" s="4">
        <v>55.8</v>
      </c>
      <c r="F1558" s="4" t="s">
        <v>2859</v>
      </c>
      <c r="G1558" s="4" t="s">
        <v>2860</v>
      </c>
    </row>
    <row r="1559" spans="1:7" x14ac:dyDescent="0.25">
      <c r="A1559" s="4" t="s">
        <v>3175</v>
      </c>
      <c r="B1559" s="4" t="s">
        <v>3176</v>
      </c>
      <c r="C1559" s="74">
        <v>3203</v>
      </c>
      <c r="D1559" s="4" t="s">
        <v>9</v>
      </c>
      <c r="E1559" s="4">
        <v>400.4</v>
      </c>
      <c r="F1559" s="4" t="s">
        <v>3177</v>
      </c>
      <c r="G1559" s="4" t="s">
        <v>3178</v>
      </c>
    </row>
    <row r="1560" spans="1:7" x14ac:dyDescent="0.25">
      <c r="A1560" s="4" t="s">
        <v>3179</v>
      </c>
      <c r="B1560" s="4" t="s">
        <v>3180</v>
      </c>
      <c r="C1560" s="74">
        <v>2557</v>
      </c>
      <c r="D1560" s="4" t="s">
        <v>9</v>
      </c>
      <c r="E1560" s="4">
        <v>134.6</v>
      </c>
      <c r="F1560" s="4" t="s">
        <v>3177</v>
      </c>
      <c r="G1560" s="4" t="s">
        <v>3178</v>
      </c>
    </row>
    <row r="1561" spans="1:7" x14ac:dyDescent="0.25">
      <c r="A1561" s="4" t="s">
        <v>3181</v>
      </c>
      <c r="B1561" s="4" t="s">
        <v>3182</v>
      </c>
      <c r="C1561" s="74">
        <v>5316</v>
      </c>
      <c r="D1561" s="4" t="s">
        <v>9</v>
      </c>
      <c r="E1561" s="4">
        <v>443</v>
      </c>
      <c r="F1561" s="4" t="s">
        <v>3177</v>
      </c>
      <c r="G1561" s="4" t="s">
        <v>3178</v>
      </c>
    </row>
    <row r="1562" spans="1:7" x14ac:dyDescent="0.25">
      <c r="A1562" s="4" t="s">
        <v>3183</v>
      </c>
      <c r="B1562" s="4" t="s">
        <v>3184</v>
      </c>
      <c r="C1562" s="74">
        <v>7129</v>
      </c>
      <c r="D1562" s="4" t="s">
        <v>9</v>
      </c>
      <c r="E1562" s="4">
        <v>1188.2</v>
      </c>
      <c r="F1562" s="4" t="s">
        <v>3177</v>
      </c>
      <c r="G1562" s="4" t="s">
        <v>3178</v>
      </c>
    </row>
    <row r="1563" spans="1:7" x14ac:dyDescent="0.25">
      <c r="A1563" s="4" t="s">
        <v>3185</v>
      </c>
      <c r="B1563" s="4" t="s">
        <v>3186</v>
      </c>
      <c r="C1563" s="74">
        <v>9790</v>
      </c>
      <c r="D1563" s="4" t="s">
        <v>9</v>
      </c>
      <c r="E1563" s="4">
        <v>979</v>
      </c>
      <c r="F1563" s="4" t="s">
        <v>3177</v>
      </c>
      <c r="G1563" s="4" t="s">
        <v>3178</v>
      </c>
    </row>
    <row r="1564" spans="1:7" x14ac:dyDescent="0.25">
      <c r="A1564" s="4" t="s">
        <v>3187</v>
      </c>
      <c r="B1564" s="4" t="s">
        <v>3188</v>
      </c>
      <c r="C1564" s="74">
        <v>211</v>
      </c>
      <c r="D1564" s="4" t="s">
        <v>12</v>
      </c>
      <c r="E1564" s="4">
        <v>8.8000000000000007</v>
      </c>
      <c r="F1564" s="4" t="s">
        <v>3177</v>
      </c>
      <c r="G1564" s="4" t="s">
        <v>3178</v>
      </c>
    </row>
    <row r="1565" spans="1:7" x14ac:dyDescent="0.25">
      <c r="A1565" s="4" t="s">
        <v>3189</v>
      </c>
      <c r="B1565" s="4" t="s">
        <v>3190</v>
      </c>
      <c r="C1565" s="74">
        <v>11965</v>
      </c>
      <c r="D1565" s="4" t="s">
        <v>25</v>
      </c>
      <c r="E1565" s="4">
        <v>543.9</v>
      </c>
      <c r="F1565" s="4" t="s">
        <v>3177</v>
      </c>
      <c r="G1565" s="4" t="s">
        <v>3178</v>
      </c>
    </row>
    <row r="1566" spans="1:7" x14ac:dyDescent="0.25">
      <c r="A1566" s="4" t="s">
        <v>3191</v>
      </c>
      <c r="B1566" s="4" t="s">
        <v>3192</v>
      </c>
      <c r="C1566" s="74">
        <v>5541</v>
      </c>
      <c r="D1566" s="4" t="s">
        <v>9</v>
      </c>
      <c r="E1566" s="4">
        <v>615.70000000000005</v>
      </c>
      <c r="F1566" s="4" t="s">
        <v>3177</v>
      </c>
      <c r="G1566" s="4" t="s">
        <v>3178</v>
      </c>
    </row>
    <row r="1567" spans="1:7" x14ac:dyDescent="0.25">
      <c r="A1567" s="4" t="s">
        <v>3193</v>
      </c>
      <c r="B1567" s="4" t="s">
        <v>3194</v>
      </c>
      <c r="C1567" s="74">
        <v>907</v>
      </c>
      <c r="D1567" s="4" t="s">
        <v>12</v>
      </c>
      <c r="E1567" s="4">
        <v>69.8</v>
      </c>
      <c r="F1567" s="4" t="s">
        <v>3177</v>
      </c>
      <c r="G1567" s="4" t="s">
        <v>3178</v>
      </c>
    </row>
    <row r="1568" spans="1:7" x14ac:dyDescent="0.25">
      <c r="A1568" s="4" t="s">
        <v>3195</v>
      </c>
      <c r="B1568" s="4" t="s">
        <v>3196</v>
      </c>
      <c r="C1568" s="74">
        <v>264</v>
      </c>
      <c r="D1568" s="4" t="s">
        <v>12</v>
      </c>
      <c r="E1568" s="4">
        <v>17.600000000000001</v>
      </c>
      <c r="F1568" s="4" t="s">
        <v>3177</v>
      </c>
      <c r="G1568" s="4" t="s">
        <v>3178</v>
      </c>
    </row>
    <row r="1569" spans="1:7" x14ac:dyDescent="0.25">
      <c r="A1569" s="4" t="s">
        <v>3197</v>
      </c>
      <c r="B1569" s="4" t="s">
        <v>3198</v>
      </c>
      <c r="C1569" s="74">
        <v>3420</v>
      </c>
      <c r="D1569" s="4" t="s">
        <v>9</v>
      </c>
      <c r="E1569" s="4">
        <v>126.7</v>
      </c>
      <c r="F1569" s="4" t="s">
        <v>3177</v>
      </c>
      <c r="G1569" s="4" t="s">
        <v>3178</v>
      </c>
    </row>
    <row r="1570" spans="1:7" x14ac:dyDescent="0.25">
      <c r="A1570" s="4" t="s">
        <v>3199</v>
      </c>
      <c r="B1570" s="4" t="s">
        <v>3200</v>
      </c>
      <c r="C1570" s="74">
        <v>2041</v>
      </c>
      <c r="D1570" s="4" t="s">
        <v>9</v>
      </c>
      <c r="E1570" s="4">
        <v>97.2</v>
      </c>
      <c r="F1570" s="4" t="s">
        <v>3177</v>
      </c>
      <c r="G1570" s="4" t="s">
        <v>3178</v>
      </c>
    </row>
    <row r="1571" spans="1:7" x14ac:dyDescent="0.25">
      <c r="A1571" s="4" t="s">
        <v>3201</v>
      </c>
      <c r="B1571" s="4" t="s">
        <v>3202</v>
      </c>
      <c r="C1571" s="74">
        <v>1964</v>
      </c>
      <c r="D1571" s="4" t="s">
        <v>9</v>
      </c>
      <c r="E1571" s="4">
        <v>280.60000000000002</v>
      </c>
      <c r="F1571" s="4" t="s">
        <v>3177</v>
      </c>
      <c r="G1571" s="4" t="s">
        <v>3178</v>
      </c>
    </row>
    <row r="1572" spans="1:7" x14ac:dyDescent="0.25">
      <c r="A1572" s="4" t="s">
        <v>3203</v>
      </c>
      <c r="B1572" s="4" t="s">
        <v>3204</v>
      </c>
      <c r="C1572" s="74">
        <v>337</v>
      </c>
      <c r="D1572" s="4" t="s">
        <v>12</v>
      </c>
      <c r="E1572" s="4">
        <v>30.6</v>
      </c>
      <c r="F1572" s="4" t="s">
        <v>3177</v>
      </c>
      <c r="G1572" s="4" t="s">
        <v>3178</v>
      </c>
    </row>
    <row r="1573" spans="1:7" x14ac:dyDescent="0.25">
      <c r="A1573" s="4" t="s">
        <v>3205</v>
      </c>
      <c r="B1573" s="4" t="s">
        <v>3206</v>
      </c>
      <c r="C1573" s="74">
        <v>1135</v>
      </c>
      <c r="D1573" s="4" t="s">
        <v>9</v>
      </c>
      <c r="E1573" s="4">
        <v>22.3</v>
      </c>
      <c r="F1573" s="4" t="s">
        <v>3177</v>
      </c>
      <c r="G1573" s="4" t="s">
        <v>3178</v>
      </c>
    </row>
    <row r="1574" spans="1:7" x14ac:dyDescent="0.25">
      <c r="A1574" s="4" t="s">
        <v>3207</v>
      </c>
      <c r="B1574" s="4" t="s">
        <v>3208</v>
      </c>
      <c r="C1574" s="74">
        <v>121934</v>
      </c>
      <c r="D1574" s="4" t="s">
        <v>60</v>
      </c>
      <c r="E1574" s="4">
        <v>1793.1</v>
      </c>
      <c r="F1574" s="4" t="s">
        <v>3177</v>
      </c>
      <c r="G1574" s="4" t="s">
        <v>3178</v>
      </c>
    </row>
    <row r="1575" spans="1:7" x14ac:dyDescent="0.25">
      <c r="A1575" s="4" t="s">
        <v>3209</v>
      </c>
      <c r="B1575" s="4" t="s">
        <v>3210</v>
      </c>
      <c r="C1575" s="74">
        <v>1341</v>
      </c>
      <c r="D1575" s="4" t="s">
        <v>9</v>
      </c>
      <c r="E1575" s="4">
        <v>167.6</v>
      </c>
      <c r="F1575" s="4" t="s">
        <v>3177</v>
      </c>
      <c r="G1575" s="4" t="s">
        <v>3178</v>
      </c>
    </row>
    <row r="1576" spans="1:7" x14ac:dyDescent="0.25">
      <c r="A1576" s="4" t="s">
        <v>3211</v>
      </c>
      <c r="B1576" s="4" t="s">
        <v>3212</v>
      </c>
      <c r="C1576" s="74">
        <v>3529</v>
      </c>
      <c r="D1576" s="4" t="s">
        <v>9</v>
      </c>
      <c r="E1576" s="4">
        <v>220.6</v>
      </c>
      <c r="F1576" s="4" t="s">
        <v>3177</v>
      </c>
      <c r="G1576" s="4" t="s">
        <v>3178</v>
      </c>
    </row>
    <row r="1577" spans="1:7" x14ac:dyDescent="0.25">
      <c r="A1577" s="4" t="s">
        <v>3213</v>
      </c>
      <c r="B1577" s="4" t="s">
        <v>3214</v>
      </c>
      <c r="C1577" s="74">
        <v>4759</v>
      </c>
      <c r="D1577" s="4" t="s">
        <v>9</v>
      </c>
      <c r="E1577" s="4">
        <v>594.9</v>
      </c>
      <c r="F1577" s="4" t="s">
        <v>3177</v>
      </c>
      <c r="G1577" s="4" t="s">
        <v>3178</v>
      </c>
    </row>
    <row r="1578" spans="1:7" x14ac:dyDescent="0.25">
      <c r="A1578" s="4" t="s">
        <v>3215</v>
      </c>
      <c r="B1578" s="4" t="s">
        <v>3216</v>
      </c>
      <c r="C1578" s="74">
        <v>2797</v>
      </c>
      <c r="D1578" s="4" t="s">
        <v>9</v>
      </c>
      <c r="E1578" s="4">
        <v>199.8</v>
      </c>
      <c r="F1578" s="4" t="s">
        <v>3177</v>
      </c>
      <c r="G1578" s="4" t="s">
        <v>3178</v>
      </c>
    </row>
    <row r="1579" spans="1:7" x14ac:dyDescent="0.25">
      <c r="A1579" s="4" t="s">
        <v>3217</v>
      </c>
      <c r="B1579" s="4" t="s">
        <v>3218</v>
      </c>
      <c r="C1579" s="74">
        <v>8678</v>
      </c>
      <c r="D1579" s="4" t="s">
        <v>9</v>
      </c>
      <c r="E1579" s="4">
        <v>299.2</v>
      </c>
      <c r="F1579" s="4" t="s">
        <v>3177</v>
      </c>
      <c r="G1579" s="4" t="s">
        <v>3178</v>
      </c>
    </row>
    <row r="1580" spans="1:7" x14ac:dyDescent="0.25">
      <c r="A1580" s="4" t="s">
        <v>3219</v>
      </c>
      <c r="B1580" s="4" t="s">
        <v>3220</v>
      </c>
      <c r="C1580" s="74">
        <v>11698</v>
      </c>
      <c r="D1580" s="4" t="s">
        <v>25</v>
      </c>
      <c r="E1580" s="4">
        <v>974.8</v>
      </c>
      <c r="F1580" s="4" t="s">
        <v>3177</v>
      </c>
      <c r="G1580" s="4" t="s">
        <v>3178</v>
      </c>
    </row>
    <row r="1581" spans="1:7" x14ac:dyDescent="0.25">
      <c r="A1581" s="4" t="s">
        <v>3221</v>
      </c>
      <c r="B1581" s="4" t="s">
        <v>3222</v>
      </c>
      <c r="C1581" s="74">
        <v>2732</v>
      </c>
      <c r="D1581" s="4" t="s">
        <v>9</v>
      </c>
      <c r="E1581" s="4">
        <v>248.4</v>
      </c>
      <c r="F1581" s="4" t="s">
        <v>3177</v>
      </c>
      <c r="G1581" s="4" t="s">
        <v>3178</v>
      </c>
    </row>
    <row r="1582" spans="1:7" x14ac:dyDescent="0.25">
      <c r="A1582" s="4" t="s">
        <v>3223</v>
      </c>
      <c r="B1582" s="4" t="s">
        <v>3224</v>
      </c>
      <c r="C1582" s="74">
        <v>2897</v>
      </c>
      <c r="D1582" s="4" t="s">
        <v>9</v>
      </c>
      <c r="E1582" s="4">
        <v>193.1</v>
      </c>
      <c r="F1582" s="4" t="s">
        <v>3177</v>
      </c>
      <c r="G1582" s="4" t="s">
        <v>3178</v>
      </c>
    </row>
    <row r="1583" spans="1:7" x14ac:dyDescent="0.25">
      <c r="A1583" s="4" t="s">
        <v>3225</v>
      </c>
      <c r="B1583" s="4" t="s">
        <v>3226</v>
      </c>
      <c r="C1583" s="74">
        <v>10301</v>
      </c>
      <c r="D1583" s="4" t="s">
        <v>25</v>
      </c>
      <c r="E1583" s="4">
        <v>858.4</v>
      </c>
      <c r="F1583" s="4" t="s">
        <v>3177</v>
      </c>
      <c r="G1583" s="4" t="s">
        <v>3178</v>
      </c>
    </row>
    <row r="1584" spans="1:7" x14ac:dyDescent="0.25">
      <c r="A1584" s="4" t="s">
        <v>3227</v>
      </c>
      <c r="B1584" s="4" t="s">
        <v>3228</v>
      </c>
      <c r="C1584" s="74">
        <v>4742</v>
      </c>
      <c r="D1584" s="4" t="s">
        <v>9</v>
      </c>
      <c r="E1584" s="4">
        <v>474.2</v>
      </c>
      <c r="F1584" s="4" t="s">
        <v>3177</v>
      </c>
      <c r="G1584" s="4" t="s">
        <v>3178</v>
      </c>
    </row>
    <row r="1585" spans="1:7" x14ac:dyDescent="0.25">
      <c r="A1585" s="4" t="s">
        <v>3229</v>
      </c>
      <c r="B1585" s="4" t="s">
        <v>3230</v>
      </c>
      <c r="C1585" s="74">
        <v>2577</v>
      </c>
      <c r="D1585" s="4" t="s">
        <v>9</v>
      </c>
      <c r="E1585" s="4">
        <v>257.7</v>
      </c>
      <c r="F1585" s="4" t="s">
        <v>3177</v>
      </c>
      <c r="G1585" s="4" t="s">
        <v>3178</v>
      </c>
    </row>
    <row r="1586" spans="1:7" x14ac:dyDescent="0.25">
      <c r="A1586" s="4" t="s">
        <v>3231</v>
      </c>
      <c r="B1586" s="4" t="s">
        <v>3232</v>
      </c>
      <c r="C1586" s="74">
        <v>5089</v>
      </c>
      <c r="D1586" s="4" t="s">
        <v>9</v>
      </c>
      <c r="E1586" s="4">
        <v>848.2</v>
      </c>
      <c r="F1586" s="4" t="s">
        <v>3177</v>
      </c>
      <c r="G1586" s="4" t="s">
        <v>3178</v>
      </c>
    </row>
    <row r="1587" spans="1:7" x14ac:dyDescent="0.25">
      <c r="A1587" s="4" t="s">
        <v>3233</v>
      </c>
      <c r="B1587" s="4" t="s">
        <v>3234</v>
      </c>
      <c r="C1587" s="74">
        <v>7624</v>
      </c>
      <c r="D1587" s="4" t="s">
        <v>9</v>
      </c>
      <c r="E1587" s="4">
        <v>762.4</v>
      </c>
      <c r="F1587" s="4" t="s">
        <v>3177</v>
      </c>
      <c r="G1587" s="4" t="s">
        <v>3178</v>
      </c>
    </row>
    <row r="1588" spans="1:7" x14ac:dyDescent="0.25">
      <c r="A1588" s="4" t="s">
        <v>3235</v>
      </c>
      <c r="B1588" s="4" t="s">
        <v>3236</v>
      </c>
      <c r="C1588" s="74">
        <v>877</v>
      </c>
      <c r="D1588" s="4" t="s">
        <v>12</v>
      </c>
      <c r="E1588" s="4">
        <v>16.5</v>
      </c>
      <c r="F1588" s="4" t="s">
        <v>3177</v>
      </c>
      <c r="G1588" s="4" t="s">
        <v>3178</v>
      </c>
    </row>
    <row r="1589" spans="1:7" x14ac:dyDescent="0.25">
      <c r="A1589" s="4" t="s">
        <v>3237</v>
      </c>
      <c r="B1589" s="4" t="s">
        <v>3238</v>
      </c>
      <c r="C1589" s="74">
        <v>3798</v>
      </c>
      <c r="D1589" s="4" t="s">
        <v>9</v>
      </c>
      <c r="E1589" s="4">
        <v>223.4</v>
      </c>
      <c r="F1589" s="4" t="s">
        <v>3177</v>
      </c>
      <c r="G1589" s="4" t="s">
        <v>3178</v>
      </c>
    </row>
    <row r="1590" spans="1:7" x14ac:dyDescent="0.25">
      <c r="A1590" s="4" t="s">
        <v>3239</v>
      </c>
      <c r="B1590" s="4" t="s">
        <v>3240</v>
      </c>
      <c r="C1590" s="74">
        <v>6686</v>
      </c>
      <c r="D1590" s="4" t="s">
        <v>9</v>
      </c>
      <c r="E1590" s="4">
        <v>835.8</v>
      </c>
      <c r="F1590" s="4" t="s">
        <v>3177</v>
      </c>
      <c r="G1590" s="4" t="s">
        <v>3178</v>
      </c>
    </row>
    <row r="1591" spans="1:7" x14ac:dyDescent="0.25">
      <c r="A1591" s="4" t="s">
        <v>3241</v>
      </c>
      <c r="B1591" s="4" t="s">
        <v>3242</v>
      </c>
      <c r="C1591" s="74">
        <v>3281</v>
      </c>
      <c r="D1591" s="4" t="s">
        <v>9</v>
      </c>
      <c r="E1591" s="4">
        <v>468.7</v>
      </c>
      <c r="F1591" s="4" t="s">
        <v>3177</v>
      </c>
      <c r="G1591" s="4" t="s">
        <v>3178</v>
      </c>
    </row>
    <row r="1592" spans="1:7" x14ac:dyDescent="0.25">
      <c r="A1592" s="4" t="s">
        <v>3243</v>
      </c>
      <c r="B1592" s="4" t="s">
        <v>3244</v>
      </c>
      <c r="C1592" s="74">
        <v>3895</v>
      </c>
      <c r="D1592" s="4" t="s">
        <v>9</v>
      </c>
      <c r="E1592" s="4">
        <v>354.1</v>
      </c>
      <c r="F1592" s="4" t="s">
        <v>3177</v>
      </c>
      <c r="G1592" s="4" t="s">
        <v>3178</v>
      </c>
    </row>
    <row r="1593" spans="1:7" x14ac:dyDescent="0.25">
      <c r="A1593" s="4" t="s">
        <v>3245</v>
      </c>
      <c r="B1593" s="4" t="s">
        <v>3246</v>
      </c>
      <c r="C1593" s="74">
        <v>1285</v>
      </c>
      <c r="D1593" s="4" t="s">
        <v>9</v>
      </c>
      <c r="E1593" s="4">
        <v>321.3</v>
      </c>
      <c r="F1593" s="4" t="s">
        <v>3177</v>
      </c>
      <c r="G1593" s="4" t="s">
        <v>3178</v>
      </c>
    </row>
    <row r="1594" spans="1:7" x14ac:dyDescent="0.25">
      <c r="A1594" s="4" t="s">
        <v>3247</v>
      </c>
      <c r="B1594" s="4" t="s">
        <v>3248</v>
      </c>
      <c r="C1594" s="74">
        <v>609</v>
      </c>
      <c r="D1594" s="4" t="s">
        <v>12</v>
      </c>
      <c r="E1594" s="4">
        <v>19</v>
      </c>
      <c r="F1594" s="4" t="s">
        <v>3177</v>
      </c>
      <c r="G1594" s="4" t="s">
        <v>3178</v>
      </c>
    </row>
    <row r="1595" spans="1:7" x14ac:dyDescent="0.25">
      <c r="A1595" s="4" t="s">
        <v>3249</v>
      </c>
      <c r="B1595" s="4" t="s">
        <v>3250</v>
      </c>
      <c r="C1595" s="74">
        <v>2042</v>
      </c>
      <c r="D1595" s="4" t="s">
        <v>9</v>
      </c>
      <c r="E1595" s="4">
        <v>340.3</v>
      </c>
      <c r="F1595" s="4" t="s">
        <v>3251</v>
      </c>
      <c r="G1595" s="4" t="s">
        <v>3252</v>
      </c>
    </row>
    <row r="1596" spans="1:7" x14ac:dyDescent="0.25">
      <c r="A1596" s="4" t="s">
        <v>3253</v>
      </c>
      <c r="B1596" s="4" t="s">
        <v>3254</v>
      </c>
      <c r="C1596" s="74">
        <v>17188</v>
      </c>
      <c r="D1596" s="4" t="s">
        <v>25</v>
      </c>
      <c r="E1596" s="4">
        <v>4297</v>
      </c>
      <c r="F1596" s="4" t="s">
        <v>3251</v>
      </c>
      <c r="G1596" s="4" t="s">
        <v>3252</v>
      </c>
    </row>
    <row r="1597" spans="1:7" x14ac:dyDescent="0.25">
      <c r="A1597" s="4" t="s">
        <v>3255</v>
      </c>
      <c r="B1597" s="4" t="s">
        <v>3256</v>
      </c>
      <c r="C1597" s="74">
        <v>1334</v>
      </c>
      <c r="D1597" s="4" t="s">
        <v>9</v>
      </c>
      <c r="E1597" s="4">
        <v>133.4</v>
      </c>
      <c r="F1597" s="4" t="s">
        <v>3251</v>
      </c>
      <c r="G1597" s="4" t="s">
        <v>3252</v>
      </c>
    </row>
    <row r="1598" spans="1:7" x14ac:dyDescent="0.25">
      <c r="A1598" s="4" t="s">
        <v>3257</v>
      </c>
      <c r="B1598" s="4" t="s">
        <v>3258</v>
      </c>
      <c r="C1598" s="74">
        <v>1259</v>
      </c>
      <c r="D1598" s="4" t="s">
        <v>9</v>
      </c>
      <c r="E1598" s="4">
        <v>251.8</v>
      </c>
      <c r="F1598" s="4" t="s">
        <v>3251</v>
      </c>
      <c r="G1598" s="4" t="s">
        <v>3252</v>
      </c>
    </row>
    <row r="1599" spans="1:7" x14ac:dyDescent="0.25">
      <c r="A1599" s="4" t="s">
        <v>3259</v>
      </c>
      <c r="B1599" s="4" t="s">
        <v>3260</v>
      </c>
      <c r="C1599" s="74">
        <v>6595</v>
      </c>
      <c r="D1599" s="4" t="s">
        <v>9</v>
      </c>
      <c r="E1599" s="4">
        <v>1319</v>
      </c>
      <c r="F1599" s="4" t="s">
        <v>3251</v>
      </c>
      <c r="G1599" s="4" t="s">
        <v>3252</v>
      </c>
    </row>
    <row r="1600" spans="1:7" x14ac:dyDescent="0.25">
      <c r="A1600" s="4" t="s">
        <v>3261</v>
      </c>
      <c r="B1600" s="4" t="s">
        <v>3262</v>
      </c>
      <c r="C1600" s="74">
        <v>1329</v>
      </c>
      <c r="D1600" s="4" t="s">
        <v>9</v>
      </c>
      <c r="E1600" s="4">
        <v>189.9</v>
      </c>
      <c r="F1600" s="4" t="s">
        <v>3251</v>
      </c>
      <c r="G1600" s="4" t="s">
        <v>3252</v>
      </c>
    </row>
    <row r="1601" spans="1:7" x14ac:dyDescent="0.25">
      <c r="A1601" s="4" t="s">
        <v>3263</v>
      </c>
      <c r="B1601" s="4" t="s">
        <v>3264</v>
      </c>
      <c r="C1601" s="74">
        <v>2204</v>
      </c>
      <c r="D1601" s="4" t="s">
        <v>9</v>
      </c>
      <c r="E1601" s="4">
        <v>275.5</v>
      </c>
      <c r="F1601" s="4" t="s">
        <v>3251</v>
      </c>
      <c r="G1601" s="4" t="s">
        <v>3252</v>
      </c>
    </row>
    <row r="1602" spans="1:7" x14ac:dyDescent="0.25">
      <c r="A1602" s="4" t="s">
        <v>3265</v>
      </c>
      <c r="B1602" s="4" t="s">
        <v>3266</v>
      </c>
      <c r="C1602" s="74">
        <v>4984</v>
      </c>
      <c r="D1602" s="4" t="s">
        <v>9</v>
      </c>
      <c r="E1602" s="4">
        <v>415.3</v>
      </c>
      <c r="F1602" s="4" t="s">
        <v>3251</v>
      </c>
      <c r="G1602" s="4" t="s">
        <v>3252</v>
      </c>
    </row>
    <row r="1603" spans="1:7" x14ac:dyDescent="0.25">
      <c r="A1603" s="4" t="s">
        <v>3267</v>
      </c>
      <c r="B1603" s="4" t="s">
        <v>3268</v>
      </c>
      <c r="C1603" s="74">
        <v>5476</v>
      </c>
      <c r="D1603" s="4" t="s">
        <v>9</v>
      </c>
      <c r="E1603" s="4">
        <v>912.7</v>
      </c>
      <c r="F1603" s="4" t="s">
        <v>3251</v>
      </c>
      <c r="G1603" s="4" t="s">
        <v>3252</v>
      </c>
    </row>
    <row r="1604" spans="1:7" x14ac:dyDescent="0.25">
      <c r="A1604" s="4" t="s">
        <v>3269</v>
      </c>
      <c r="B1604" s="4" t="s">
        <v>3270</v>
      </c>
      <c r="C1604" s="74">
        <v>7460</v>
      </c>
      <c r="D1604" s="4" t="s">
        <v>9</v>
      </c>
      <c r="E1604" s="4">
        <v>339.1</v>
      </c>
      <c r="F1604" s="4" t="s">
        <v>3251</v>
      </c>
      <c r="G1604" s="4" t="s">
        <v>3252</v>
      </c>
    </row>
    <row r="1605" spans="1:7" x14ac:dyDescent="0.25">
      <c r="A1605" s="4" t="s">
        <v>3271</v>
      </c>
      <c r="B1605" s="4" t="s">
        <v>3272</v>
      </c>
      <c r="C1605" s="74">
        <v>1511</v>
      </c>
      <c r="D1605" s="4" t="s">
        <v>9</v>
      </c>
      <c r="E1605" s="4">
        <v>377.8</v>
      </c>
      <c r="F1605" s="4" t="s">
        <v>3251</v>
      </c>
      <c r="G1605" s="4" t="s">
        <v>3252</v>
      </c>
    </row>
    <row r="1606" spans="1:7" x14ac:dyDescent="0.25">
      <c r="A1606" s="4" t="s">
        <v>3273</v>
      </c>
      <c r="B1606" s="4" t="s">
        <v>3274</v>
      </c>
      <c r="C1606" s="74">
        <v>11230</v>
      </c>
      <c r="D1606" s="4" t="s">
        <v>25</v>
      </c>
      <c r="E1606" s="4">
        <v>3743.3</v>
      </c>
      <c r="F1606" s="4" t="s">
        <v>3251</v>
      </c>
      <c r="G1606" s="4" t="s">
        <v>3252</v>
      </c>
    </row>
    <row r="1607" spans="1:7" x14ac:dyDescent="0.25">
      <c r="A1607" s="4" t="s">
        <v>3275</v>
      </c>
      <c r="B1607" s="4" t="s">
        <v>3276</v>
      </c>
      <c r="C1607" s="74">
        <v>3577</v>
      </c>
      <c r="D1607" s="4" t="s">
        <v>9</v>
      </c>
      <c r="E1607" s="4">
        <v>511</v>
      </c>
      <c r="F1607" s="4" t="s">
        <v>3251</v>
      </c>
      <c r="G1607" s="4" t="s">
        <v>3252</v>
      </c>
    </row>
    <row r="1608" spans="1:7" x14ac:dyDescent="0.25">
      <c r="A1608" s="4" t="s">
        <v>3277</v>
      </c>
      <c r="B1608" s="4" t="s">
        <v>3278</v>
      </c>
      <c r="C1608" s="74">
        <v>26605</v>
      </c>
      <c r="D1608" s="4" t="s">
        <v>25</v>
      </c>
      <c r="E1608" s="4">
        <v>1209.3</v>
      </c>
      <c r="F1608" s="4" t="s">
        <v>3251</v>
      </c>
      <c r="G1608" s="4" t="s">
        <v>3252</v>
      </c>
    </row>
    <row r="1609" spans="1:7" x14ac:dyDescent="0.25">
      <c r="A1609" s="4" t="s">
        <v>3279</v>
      </c>
      <c r="B1609" s="4" t="s">
        <v>3280</v>
      </c>
      <c r="C1609" s="74">
        <v>922</v>
      </c>
      <c r="D1609" s="4" t="s">
        <v>12</v>
      </c>
      <c r="E1609" s="4">
        <v>307.3</v>
      </c>
      <c r="F1609" s="4" t="s">
        <v>3251</v>
      </c>
      <c r="G1609" s="4" t="s">
        <v>3252</v>
      </c>
    </row>
    <row r="1610" spans="1:7" x14ac:dyDescent="0.25">
      <c r="A1610" s="4" t="s">
        <v>3281</v>
      </c>
      <c r="B1610" s="4" t="s">
        <v>3282</v>
      </c>
      <c r="C1610" s="74">
        <v>2886</v>
      </c>
      <c r="D1610" s="4" t="s">
        <v>9</v>
      </c>
      <c r="E1610" s="4">
        <v>412.3</v>
      </c>
      <c r="F1610" s="4" t="s">
        <v>3251</v>
      </c>
      <c r="G1610" s="4" t="s">
        <v>3252</v>
      </c>
    </row>
    <row r="1611" spans="1:7" x14ac:dyDescent="0.25">
      <c r="A1611" s="4" t="s">
        <v>3283</v>
      </c>
      <c r="B1611" s="4" t="s">
        <v>3284</v>
      </c>
      <c r="C1611" s="74">
        <v>18328</v>
      </c>
      <c r="D1611" s="4" t="s">
        <v>25</v>
      </c>
      <c r="E1611" s="4">
        <v>3054.7</v>
      </c>
      <c r="F1611" s="4" t="s">
        <v>3251</v>
      </c>
      <c r="G1611" s="4" t="s">
        <v>3252</v>
      </c>
    </row>
    <row r="1612" spans="1:7" x14ac:dyDescent="0.25">
      <c r="A1612" s="4" t="s">
        <v>3285</v>
      </c>
      <c r="B1612" s="4" t="s">
        <v>3286</v>
      </c>
      <c r="C1612" s="74">
        <v>2550</v>
      </c>
      <c r="D1612" s="4" t="s">
        <v>9</v>
      </c>
      <c r="E1612" s="4">
        <v>510</v>
      </c>
      <c r="F1612" s="4" t="s">
        <v>3251</v>
      </c>
      <c r="G1612" s="4" t="s">
        <v>3252</v>
      </c>
    </row>
    <row r="1613" spans="1:7" x14ac:dyDescent="0.25">
      <c r="A1613" s="4" t="s">
        <v>3287</v>
      </c>
      <c r="B1613" s="4" t="s">
        <v>3288</v>
      </c>
      <c r="C1613" s="74">
        <v>1912</v>
      </c>
      <c r="D1613" s="4" t="s">
        <v>9</v>
      </c>
      <c r="E1613" s="4">
        <v>956</v>
      </c>
      <c r="F1613" s="4" t="s">
        <v>3251</v>
      </c>
      <c r="G1613" s="4" t="s">
        <v>3252</v>
      </c>
    </row>
    <row r="1614" spans="1:7" x14ac:dyDescent="0.25">
      <c r="A1614" s="4" t="s">
        <v>3289</v>
      </c>
      <c r="B1614" s="4" t="s">
        <v>3290</v>
      </c>
      <c r="C1614" s="74">
        <v>4766</v>
      </c>
      <c r="D1614" s="4" t="s">
        <v>9</v>
      </c>
      <c r="E1614" s="4">
        <v>1191.5</v>
      </c>
      <c r="F1614" s="4" t="s">
        <v>3251</v>
      </c>
      <c r="G1614" s="4" t="s">
        <v>3252</v>
      </c>
    </row>
    <row r="1615" spans="1:7" x14ac:dyDescent="0.25">
      <c r="A1615" s="4" t="s">
        <v>3291</v>
      </c>
      <c r="B1615" s="4" t="s">
        <v>3292</v>
      </c>
      <c r="C1615" s="74">
        <v>1455</v>
      </c>
      <c r="D1615" s="4" t="s">
        <v>9</v>
      </c>
      <c r="E1615" s="4">
        <v>485</v>
      </c>
      <c r="F1615" s="4" t="s">
        <v>3251</v>
      </c>
      <c r="G1615" s="4" t="s">
        <v>3252</v>
      </c>
    </row>
    <row r="1616" spans="1:7" x14ac:dyDescent="0.25">
      <c r="A1616" s="4" t="s">
        <v>3293</v>
      </c>
      <c r="B1616" s="4" t="s">
        <v>3294</v>
      </c>
      <c r="C1616" s="74">
        <v>5207</v>
      </c>
      <c r="D1616" s="4" t="s">
        <v>9</v>
      </c>
      <c r="E1616" s="4">
        <v>1301.8</v>
      </c>
      <c r="F1616" s="4" t="s">
        <v>3251</v>
      </c>
      <c r="G1616" s="4" t="s">
        <v>3252</v>
      </c>
    </row>
    <row r="1617" spans="1:7" x14ac:dyDescent="0.25">
      <c r="A1617" s="4" t="s">
        <v>3295</v>
      </c>
      <c r="B1617" s="4" t="s">
        <v>3296</v>
      </c>
      <c r="C1617" s="74">
        <v>2295</v>
      </c>
      <c r="D1617" s="4" t="s">
        <v>9</v>
      </c>
      <c r="E1617" s="4">
        <v>286.89999999999998</v>
      </c>
      <c r="F1617" s="4" t="s">
        <v>3251</v>
      </c>
      <c r="G1617" s="4" t="s">
        <v>3252</v>
      </c>
    </row>
    <row r="1618" spans="1:7" x14ac:dyDescent="0.25">
      <c r="A1618" s="4" t="s">
        <v>3297</v>
      </c>
      <c r="B1618" s="4" t="s">
        <v>3298</v>
      </c>
      <c r="C1618" s="74">
        <v>834</v>
      </c>
      <c r="D1618" s="4" t="s">
        <v>12</v>
      </c>
      <c r="E1618" s="4">
        <v>166.8</v>
      </c>
      <c r="F1618" s="4" t="s">
        <v>3251</v>
      </c>
      <c r="G1618" s="4" t="s">
        <v>3252</v>
      </c>
    </row>
    <row r="1619" spans="1:7" x14ac:dyDescent="0.25">
      <c r="A1619" s="4" t="s">
        <v>3299</v>
      </c>
      <c r="B1619" s="4" t="s">
        <v>3300</v>
      </c>
      <c r="C1619" s="74">
        <v>12325</v>
      </c>
      <c r="D1619" s="4" t="s">
        <v>25</v>
      </c>
      <c r="E1619" s="4">
        <v>1760.7</v>
      </c>
      <c r="F1619" s="4" t="s">
        <v>3251</v>
      </c>
      <c r="G1619" s="4" t="s">
        <v>3252</v>
      </c>
    </row>
    <row r="1620" spans="1:7" x14ac:dyDescent="0.25">
      <c r="A1620" s="4" t="s">
        <v>3301</v>
      </c>
      <c r="B1620" s="4" t="s">
        <v>3302</v>
      </c>
      <c r="C1620" s="74">
        <v>4349</v>
      </c>
      <c r="D1620" s="4" t="s">
        <v>9</v>
      </c>
      <c r="E1620" s="4">
        <v>255.8</v>
      </c>
      <c r="F1620" s="4" t="s">
        <v>3251</v>
      </c>
      <c r="G1620" s="4" t="s">
        <v>3252</v>
      </c>
    </row>
    <row r="1621" spans="1:7" x14ac:dyDescent="0.25">
      <c r="A1621" s="4" t="s">
        <v>3303</v>
      </c>
      <c r="B1621" s="4" t="s">
        <v>3304</v>
      </c>
      <c r="C1621" s="74">
        <v>4442</v>
      </c>
      <c r="D1621" s="4" t="s">
        <v>9</v>
      </c>
      <c r="E1621" s="4">
        <v>555.29999999999995</v>
      </c>
      <c r="F1621" s="4" t="s">
        <v>3251</v>
      </c>
      <c r="G1621" s="4" t="s">
        <v>3252</v>
      </c>
    </row>
    <row r="1622" spans="1:7" x14ac:dyDescent="0.25">
      <c r="A1622" s="4" t="s">
        <v>3305</v>
      </c>
      <c r="B1622" s="4" t="s">
        <v>3306</v>
      </c>
      <c r="C1622" s="74">
        <v>31767</v>
      </c>
      <c r="D1622" s="4" t="s">
        <v>25</v>
      </c>
      <c r="E1622" s="4">
        <v>3970.9</v>
      </c>
      <c r="F1622" s="4" t="s">
        <v>3251</v>
      </c>
      <c r="G1622" s="4" t="s">
        <v>3252</v>
      </c>
    </row>
    <row r="1623" spans="1:7" x14ac:dyDescent="0.25">
      <c r="A1623" s="4" t="s">
        <v>3307</v>
      </c>
      <c r="B1623" s="4" t="s">
        <v>3308</v>
      </c>
      <c r="C1623" s="74">
        <v>7795</v>
      </c>
      <c r="D1623" s="4" t="s">
        <v>9</v>
      </c>
      <c r="E1623" s="4">
        <v>1559</v>
      </c>
      <c r="F1623" s="4" t="s">
        <v>3251</v>
      </c>
      <c r="G1623" s="4" t="s">
        <v>3252</v>
      </c>
    </row>
    <row r="1624" spans="1:7" x14ac:dyDescent="0.25">
      <c r="A1624" s="4" t="s">
        <v>3309</v>
      </c>
      <c r="B1624" s="4" t="s">
        <v>3310</v>
      </c>
      <c r="C1624" s="74">
        <v>277270</v>
      </c>
      <c r="D1624" s="4" t="s">
        <v>60</v>
      </c>
      <c r="E1624" s="4">
        <v>3554.7</v>
      </c>
      <c r="F1624" s="4" t="s">
        <v>3251</v>
      </c>
      <c r="G1624" s="4" t="s">
        <v>3252</v>
      </c>
    </row>
    <row r="1625" spans="1:7" x14ac:dyDescent="0.25">
      <c r="A1625" s="4" t="s">
        <v>3311</v>
      </c>
      <c r="B1625" s="4" t="s">
        <v>3312</v>
      </c>
      <c r="C1625" s="74">
        <v>5512</v>
      </c>
      <c r="D1625" s="4" t="s">
        <v>9</v>
      </c>
      <c r="E1625" s="4">
        <v>344.5</v>
      </c>
      <c r="F1625" s="4" t="s">
        <v>3251</v>
      </c>
      <c r="G1625" s="4" t="s">
        <v>3252</v>
      </c>
    </row>
    <row r="1626" spans="1:7" x14ac:dyDescent="0.25">
      <c r="A1626" s="4" t="s">
        <v>3313</v>
      </c>
      <c r="B1626" s="4" t="s">
        <v>3314</v>
      </c>
      <c r="C1626" s="74">
        <v>5768</v>
      </c>
      <c r="D1626" s="4" t="s">
        <v>9</v>
      </c>
      <c r="E1626" s="4">
        <v>230.7</v>
      </c>
      <c r="F1626" s="4" t="s">
        <v>3251</v>
      </c>
      <c r="G1626" s="4" t="s">
        <v>3252</v>
      </c>
    </row>
    <row r="1627" spans="1:7" x14ac:dyDescent="0.25">
      <c r="A1627" s="4" t="s">
        <v>3315</v>
      </c>
      <c r="B1627" s="4" t="s">
        <v>3316</v>
      </c>
      <c r="C1627" s="74">
        <v>4122</v>
      </c>
      <c r="D1627" s="4" t="s">
        <v>9</v>
      </c>
      <c r="E1627" s="4">
        <v>687</v>
      </c>
      <c r="F1627" s="4" t="s">
        <v>3251</v>
      </c>
      <c r="G1627" s="4" t="s">
        <v>3252</v>
      </c>
    </row>
    <row r="1628" spans="1:7" x14ac:dyDescent="0.25">
      <c r="A1628" s="4" t="s">
        <v>3317</v>
      </c>
      <c r="B1628" s="4" t="s">
        <v>3318</v>
      </c>
      <c r="C1628" s="74">
        <v>2608</v>
      </c>
      <c r="D1628" s="4" t="s">
        <v>9</v>
      </c>
      <c r="E1628" s="4">
        <v>200.6</v>
      </c>
      <c r="F1628" s="4" t="s">
        <v>3319</v>
      </c>
      <c r="G1628" s="4" t="s">
        <v>3320</v>
      </c>
    </row>
    <row r="1629" spans="1:7" x14ac:dyDescent="0.25">
      <c r="A1629" s="4" t="s">
        <v>3321</v>
      </c>
      <c r="B1629" s="4" t="s">
        <v>3322</v>
      </c>
      <c r="C1629" s="74">
        <v>1637</v>
      </c>
      <c r="D1629" s="4" t="s">
        <v>9</v>
      </c>
      <c r="E1629" s="4">
        <v>78</v>
      </c>
      <c r="F1629" s="4" t="s">
        <v>3319</v>
      </c>
      <c r="G1629" s="4" t="s">
        <v>3320</v>
      </c>
    </row>
    <row r="1630" spans="1:7" x14ac:dyDescent="0.25">
      <c r="A1630" s="4" t="s">
        <v>3323</v>
      </c>
      <c r="B1630" s="4" t="s">
        <v>3324</v>
      </c>
      <c r="C1630" s="74">
        <v>1508</v>
      </c>
      <c r="D1630" s="4" t="s">
        <v>9</v>
      </c>
      <c r="E1630" s="4">
        <v>88.7</v>
      </c>
      <c r="F1630" s="4" t="s">
        <v>3319</v>
      </c>
      <c r="G1630" s="4" t="s">
        <v>3320</v>
      </c>
    </row>
    <row r="1631" spans="1:7" x14ac:dyDescent="0.25">
      <c r="A1631" s="4" t="s">
        <v>3325</v>
      </c>
      <c r="B1631" s="4" t="s">
        <v>3326</v>
      </c>
      <c r="C1631" s="74">
        <v>1183</v>
      </c>
      <c r="D1631" s="4" t="s">
        <v>9</v>
      </c>
      <c r="E1631" s="4">
        <v>147.9</v>
      </c>
      <c r="F1631" s="4" t="s">
        <v>3319</v>
      </c>
      <c r="G1631" s="4" t="s">
        <v>3320</v>
      </c>
    </row>
    <row r="1632" spans="1:7" x14ac:dyDescent="0.25">
      <c r="A1632" s="4" t="s">
        <v>3327</v>
      </c>
      <c r="B1632" s="4" t="s">
        <v>3328</v>
      </c>
      <c r="C1632" s="74">
        <v>3848</v>
      </c>
      <c r="D1632" s="4" t="s">
        <v>9</v>
      </c>
      <c r="E1632" s="4">
        <v>427.6</v>
      </c>
      <c r="F1632" s="4" t="s">
        <v>3319</v>
      </c>
      <c r="G1632" s="4" t="s">
        <v>3320</v>
      </c>
    </row>
    <row r="1633" spans="1:7" x14ac:dyDescent="0.25">
      <c r="A1633" s="4" t="s">
        <v>3329</v>
      </c>
      <c r="B1633" s="4" t="s">
        <v>3330</v>
      </c>
      <c r="C1633" s="74">
        <v>1059</v>
      </c>
      <c r="D1633" s="4" t="s">
        <v>9</v>
      </c>
      <c r="E1633" s="4">
        <v>151.30000000000001</v>
      </c>
      <c r="F1633" s="4" t="s">
        <v>3319</v>
      </c>
      <c r="G1633" s="4" t="s">
        <v>3320</v>
      </c>
    </row>
    <row r="1634" spans="1:7" x14ac:dyDescent="0.25">
      <c r="A1634" s="4" t="s">
        <v>3331</v>
      </c>
      <c r="B1634" s="4" t="s">
        <v>3332</v>
      </c>
      <c r="C1634" s="74">
        <v>7866</v>
      </c>
      <c r="D1634" s="4" t="s">
        <v>9</v>
      </c>
      <c r="E1634" s="4">
        <v>561.9</v>
      </c>
      <c r="F1634" s="4" t="s">
        <v>3319</v>
      </c>
      <c r="G1634" s="4" t="s">
        <v>3320</v>
      </c>
    </row>
    <row r="1635" spans="1:7" x14ac:dyDescent="0.25">
      <c r="A1635" s="4" t="s">
        <v>3333</v>
      </c>
      <c r="B1635" s="4" t="s">
        <v>3334</v>
      </c>
      <c r="C1635" s="74">
        <v>955</v>
      </c>
      <c r="D1635" s="4" t="s">
        <v>12</v>
      </c>
      <c r="E1635" s="4">
        <v>191</v>
      </c>
      <c r="F1635" s="4" t="s">
        <v>3319</v>
      </c>
      <c r="G1635" s="4" t="s">
        <v>3320</v>
      </c>
    </row>
    <row r="1636" spans="1:7" x14ac:dyDescent="0.25">
      <c r="A1636" s="4" t="s">
        <v>3335</v>
      </c>
      <c r="B1636" s="4" t="s">
        <v>3336</v>
      </c>
      <c r="C1636" s="74">
        <v>1442</v>
      </c>
      <c r="D1636" s="4" t="s">
        <v>9</v>
      </c>
      <c r="E1636" s="4">
        <v>131.1</v>
      </c>
      <c r="F1636" s="4" t="s">
        <v>3319</v>
      </c>
      <c r="G1636" s="4" t="s">
        <v>3320</v>
      </c>
    </row>
    <row r="1637" spans="1:7" x14ac:dyDescent="0.25">
      <c r="A1637" s="4" t="s">
        <v>3337</v>
      </c>
      <c r="B1637" s="4" t="s">
        <v>3338</v>
      </c>
      <c r="C1637" s="74">
        <v>1505</v>
      </c>
      <c r="D1637" s="4" t="s">
        <v>9</v>
      </c>
      <c r="E1637" s="4">
        <v>501.7</v>
      </c>
      <c r="F1637" s="4" t="s">
        <v>3319</v>
      </c>
      <c r="G1637" s="4" t="s">
        <v>3320</v>
      </c>
    </row>
    <row r="1638" spans="1:7" x14ac:dyDescent="0.25">
      <c r="A1638" s="4" t="s">
        <v>3339</v>
      </c>
      <c r="B1638" s="4" t="s">
        <v>3340</v>
      </c>
      <c r="C1638" s="74">
        <v>972</v>
      </c>
      <c r="D1638" s="4" t="s">
        <v>12</v>
      </c>
      <c r="E1638" s="4">
        <v>243</v>
      </c>
      <c r="F1638" s="4" t="s">
        <v>3319</v>
      </c>
      <c r="G1638" s="4" t="s">
        <v>3320</v>
      </c>
    </row>
    <row r="1639" spans="1:7" x14ac:dyDescent="0.25">
      <c r="A1639" s="4" t="s">
        <v>3341</v>
      </c>
      <c r="B1639" s="4" t="s">
        <v>3342</v>
      </c>
      <c r="C1639" s="74">
        <v>1454</v>
      </c>
      <c r="D1639" s="4" t="s">
        <v>9</v>
      </c>
      <c r="E1639" s="4">
        <v>363.5</v>
      </c>
      <c r="F1639" s="4" t="s">
        <v>3319</v>
      </c>
      <c r="G1639" s="4" t="s">
        <v>3320</v>
      </c>
    </row>
    <row r="1640" spans="1:7" x14ac:dyDescent="0.25">
      <c r="A1640" s="4" t="s">
        <v>3343</v>
      </c>
      <c r="B1640" s="4" t="s">
        <v>3344</v>
      </c>
      <c r="C1640" s="74">
        <v>804</v>
      </c>
      <c r="D1640" s="4" t="s">
        <v>12</v>
      </c>
      <c r="E1640" s="4">
        <v>160.80000000000001</v>
      </c>
      <c r="F1640" s="4" t="s">
        <v>3319</v>
      </c>
      <c r="G1640" s="4" t="s">
        <v>3320</v>
      </c>
    </row>
    <row r="1641" spans="1:7" x14ac:dyDescent="0.25">
      <c r="A1641" s="4" t="s">
        <v>3345</v>
      </c>
      <c r="B1641" s="4" t="s">
        <v>3346</v>
      </c>
      <c r="C1641" s="74">
        <v>4758</v>
      </c>
      <c r="D1641" s="4" t="s">
        <v>9</v>
      </c>
      <c r="E1641" s="4">
        <v>297.39999999999998</v>
      </c>
      <c r="F1641" s="4" t="s">
        <v>3319</v>
      </c>
      <c r="G1641" s="4" t="s">
        <v>3320</v>
      </c>
    </row>
    <row r="1642" spans="1:7" x14ac:dyDescent="0.25">
      <c r="A1642" s="4" t="s">
        <v>3347</v>
      </c>
      <c r="B1642" s="4" t="s">
        <v>3348</v>
      </c>
      <c r="C1642" s="74">
        <v>1302</v>
      </c>
      <c r="D1642" s="4" t="s">
        <v>9</v>
      </c>
      <c r="E1642" s="4">
        <v>118.4</v>
      </c>
      <c r="F1642" s="4" t="s">
        <v>3319</v>
      </c>
      <c r="G1642" s="4" t="s">
        <v>3320</v>
      </c>
    </row>
    <row r="1643" spans="1:7" x14ac:dyDescent="0.25">
      <c r="A1643" s="4" t="s">
        <v>3349</v>
      </c>
      <c r="B1643" s="4" t="s">
        <v>3350</v>
      </c>
      <c r="C1643" s="74">
        <v>1304</v>
      </c>
      <c r="D1643" s="4" t="s">
        <v>9</v>
      </c>
      <c r="E1643" s="4">
        <v>86.9</v>
      </c>
      <c r="F1643" s="4" t="s">
        <v>3319</v>
      </c>
      <c r="G1643" s="4" t="s">
        <v>3320</v>
      </c>
    </row>
    <row r="1644" spans="1:7" x14ac:dyDescent="0.25">
      <c r="A1644" s="4" t="s">
        <v>3351</v>
      </c>
      <c r="B1644" s="4" t="s">
        <v>3352</v>
      </c>
      <c r="C1644" s="74">
        <v>14626</v>
      </c>
      <c r="D1644" s="4" t="s">
        <v>25</v>
      </c>
      <c r="E1644" s="4">
        <v>1828.3</v>
      </c>
      <c r="F1644" s="4" t="s">
        <v>3319</v>
      </c>
      <c r="G1644" s="4" t="s">
        <v>3320</v>
      </c>
    </row>
    <row r="1645" spans="1:7" x14ac:dyDescent="0.25">
      <c r="A1645" s="4" t="s">
        <v>3353</v>
      </c>
      <c r="B1645" s="4" t="s">
        <v>3354</v>
      </c>
      <c r="C1645" s="74">
        <v>13143</v>
      </c>
      <c r="D1645" s="4" t="s">
        <v>25</v>
      </c>
      <c r="E1645" s="4">
        <v>1877.6</v>
      </c>
      <c r="F1645" s="4" t="s">
        <v>3319</v>
      </c>
      <c r="G1645" s="4" t="s">
        <v>3320</v>
      </c>
    </row>
    <row r="1646" spans="1:7" x14ac:dyDescent="0.25">
      <c r="A1646" s="4" t="s">
        <v>3355</v>
      </c>
      <c r="B1646" s="4" t="s">
        <v>3356</v>
      </c>
      <c r="C1646" s="74">
        <v>6331</v>
      </c>
      <c r="D1646" s="4" t="s">
        <v>9</v>
      </c>
      <c r="E1646" s="4">
        <v>703.4</v>
      </c>
      <c r="F1646" s="4" t="s">
        <v>3319</v>
      </c>
      <c r="G1646" s="4" t="s">
        <v>3320</v>
      </c>
    </row>
    <row r="1647" spans="1:7" x14ac:dyDescent="0.25">
      <c r="A1647" s="4" t="s">
        <v>3357</v>
      </c>
      <c r="B1647" s="4" t="s">
        <v>3358</v>
      </c>
      <c r="C1647" s="74">
        <v>3667</v>
      </c>
      <c r="D1647" s="4" t="s">
        <v>9</v>
      </c>
      <c r="E1647" s="4">
        <v>458.4</v>
      </c>
      <c r="F1647" s="4" t="s">
        <v>3319</v>
      </c>
      <c r="G1647" s="4" t="s">
        <v>3320</v>
      </c>
    </row>
    <row r="1648" spans="1:7" x14ac:dyDescent="0.25">
      <c r="A1648" s="4" t="s">
        <v>3359</v>
      </c>
      <c r="B1648" s="4" t="s">
        <v>3360</v>
      </c>
      <c r="C1648" s="74">
        <v>110370</v>
      </c>
      <c r="D1648" s="4" t="s">
        <v>60</v>
      </c>
      <c r="E1648" s="4">
        <v>5016.8</v>
      </c>
      <c r="F1648" s="4" t="s">
        <v>3319</v>
      </c>
      <c r="G1648" s="4" t="s">
        <v>3320</v>
      </c>
    </row>
    <row r="1649" spans="1:7" x14ac:dyDescent="0.25">
      <c r="A1649" s="4" t="s">
        <v>3361</v>
      </c>
      <c r="B1649" s="4" t="s">
        <v>3362</v>
      </c>
      <c r="C1649" s="74">
        <v>961</v>
      </c>
      <c r="D1649" s="4" t="s">
        <v>12</v>
      </c>
      <c r="E1649" s="4">
        <v>106.8</v>
      </c>
      <c r="F1649" s="4" t="s">
        <v>3319</v>
      </c>
      <c r="G1649" s="4" t="s">
        <v>3320</v>
      </c>
    </row>
    <row r="1650" spans="1:7" x14ac:dyDescent="0.25">
      <c r="A1650" s="4" t="s">
        <v>3363</v>
      </c>
      <c r="B1650" s="4" t="s">
        <v>3364</v>
      </c>
      <c r="C1650" s="74">
        <v>1760</v>
      </c>
      <c r="D1650" s="4" t="s">
        <v>9</v>
      </c>
      <c r="E1650" s="4">
        <v>67.7</v>
      </c>
      <c r="F1650" s="4" t="s">
        <v>3319</v>
      </c>
      <c r="G1650" s="4" t="s">
        <v>3320</v>
      </c>
    </row>
    <row r="1651" spans="1:7" x14ac:dyDescent="0.25">
      <c r="A1651" s="4" t="s">
        <v>3365</v>
      </c>
      <c r="B1651" s="4" t="s">
        <v>3366</v>
      </c>
      <c r="C1651" s="74">
        <v>808</v>
      </c>
      <c r="D1651" s="4" t="s">
        <v>12</v>
      </c>
      <c r="E1651" s="4">
        <v>44.9</v>
      </c>
      <c r="F1651" s="4" t="s">
        <v>3319</v>
      </c>
      <c r="G1651" s="4" t="s">
        <v>3320</v>
      </c>
    </row>
    <row r="1652" spans="1:7" x14ac:dyDescent="0.25">
      <c r="A1652" s="4" t="s">
        <v>3367</v>
      </c>
      <c r="B1652" s="4" t="s">
        <v>3368</v>
      </c>
      <c r="C1652" s="74">
        <v>9423</v>
      </c>
      <c r="D1652" s="4" t="s">
        <v>9</v>
      </c>
      <c r="E1652" s="4">
        <v>1884.6</v>
      </c>
      <c r="F1652" s="4" t="s">
        <v>3319</v>
      </c>
      <c r="G1652" s="4" t="s">
        <v>3320</v>
      </c>
    </row>
    <row r="1653" spans="1:7" x14ac:dyDescent="0.25">
      <c r="A1653" s="4" t="s">
        <v>3369</v>
      </c>
      <c r="B1653" s="4" t="s">
        <v>3370</v>
      </c>
      <c r="C1653" s="74">
        <v>2921</v>
      </c>
      <c r="D1653" s="4" t="s">
        <v>9</v>
      </c>
      <c r="E1653" s="4">
        <v>324.60000000000002</v>
      </c>
      <c r="F1653" s="4" t="s">
        <v>3319</v>
      </c>
      <c r="G1653" s="4" t="s">
        <v>3320</v>
      </c>
    </row>
    <row r="1654" spans="1:7" x14ac:dyDescent="0.25">
      <c r="A1654" s="4" t="s">
        <v>3371</v>
      </c>
      <c r="B1654" s="4" t="s">
        <v>3372</v>
      </c>
      <c r="C1654" s="74">
        <v>1965</v>
      </c>
      <c r="D1654" s="4" t="s">
        <v>9</v>
      </c>
      <c r="E1654" s="4">
        <v>103.4</v>
      </c>
      <c r="F1654" s="4" t="s">
        <v>3319</v>
      </c>
      <c r="G1654" s="4" t="s">
        <v>3320</v>
      </c>
    </row>
    <row r="1655" spans="1:7" x14ac:dyDescent="0.25">
      <c r="A1655" s="4" t="s">
        <v>3373</v>
      </c>
      <c r="B1655" s="4" t="s">
        <v>3374</v>
      </c>
      <c r="C1655" s="74">
        <v>3590</v>
      </c>
      <c r="D1655" s="4" t="s">
        <v>9</v>
      </c>
      <c r="E1655" s="4">
        <v>598.29999999999995</v>
      </c>
      <c r="F1655" s="4" t="s">
        <v>3319</v>
      </c>
      <c r="G1655" s="4" t="s">
        <v>3320</v>
      </c>
    </row>
    <row r="1656" spans="1:7" x14ac:dyDescent="0.25">
      <c r="A1656" s="4" t="s">
        <v>3375</v>
      </c>
      <c r="B1656" s="4" t="s">
        <v>3376</v>
      </c>
      <c r="C1656" s="74">
        <v>12151</v>
      </c>
      <c r="D1656" s="4" t="s">
        <v>25</v>
      </c>
      <c r="E1656" s="4">
        <v>1735.9</v>
      </c>
      <c r="F1656" s="4" t="s">
        <v>3319</v>
      </c>
      <c r="G1656" s="4" t="s">
        <v>3320</v>
      </c>
    </row>
    <row r="1657" spans="1:7" x14ac:dyDescent="0.25">
      <c r="A1657" s="4" t="s">
        <v>3377</v>
      </c>
      <c r="B1657" s="4" t="s">
        <v>3378</v>
      </c>
      <c r="C1657" s="74">
        <v>13990</v>
      </c>
      <c r="D1657" s="4" t="s">
        <v>25</v>
      </c>
      <c r="E1657" s="4">
        <v>699.5</v>
      </c>
      <c r="F1657" s="4" t="s">
        <v>3319</v>
      </c>
      <c r="G1657" s="4" t="s">
        <v>3320</v>
      </c>
    </row>
    <row r="1658" spans="1:7" x14ac:dyDescent="0.25">
      <c r="A1658" s="4" t="s">
        <v>3379</v>
      </c>
      <c r="B1658" s="4" t="s">
        <v>3380</v>
      </c>
      <c r="C1658" s="74">
        <v>2278</v>
      </c>
      <c r="D1658" s="4" t="s">
        <v>9</v>
      </c>
      <c r="E1658" s="4">
        <v>325.39999999999998</v>
      </c>
      <c r="F1658" s="4" t="s">
        <v>3319</v>
      </c>
      <c r="G1658" s="4" t="s">
        <v>3320</v>
      </c>
    </row>
    <row r="1659" spans="1:7" x14ac:dyDescent="0.25">
      <c r="A1659" s="4" t="s">
        <v>3381</v>
      </c>
      <c r="B1659" s="4" t="s">
        <v>3382</v>
      </c>
      <c r="C1659" s="74">
        <v>5475</v>
      </c>
      <c r="D1659" s="4" t="s">
        <v>9</v>
      </c>
      <c r="E1659" s="4">
        <v>322.10000000000002</v>
      </c>
      <c r="F1659" s="4" t="s">
        <v>3319</v>
      </c>
      <c r="G1659" s="4" t="s">
        <v>3320</v>
      </c>
    </row>
    <row r="1660" spans="1:7" x14ac:dyDescent="0.25">
      <c r="A1660" s="4" t="s">
        <v>3383</v>
      </c>
      <c r="B1660" s="4" t="s">
        <v>3384</v>
      </c>
      <c r="C1660" s="74">
        <v>3911</v>
      </c>
      <c r="D1660" s="4" t="s">
        <v>9</v>
      </c>
      <c r="E1660" s="4">
        <v>558.70000000000005</v>
      </c>
      <c r="F1660" s="4" t="s">
        <v>3319</v>
      </c>
      <c r="G1660" s="4" t="s">
        <v>3320</v>
      </c>
    </row>
    <row r="1661" spans="1:7" x14ac:dyDescent="0.25">
      <c r="A1661" s="4" t="s">
        <v>3385</v>
      </c>
      <c r="B1661" s="4" t="s">
        <v>3386</v>
      </c>
      <c r="C1661" s="74">
        <v>688</v>
      </c>
      <c r="D1661" s="4" t="s">
        <v>12</v>
      </c>
      <c r="E1661" s="4">
        <v>76.400000000000006</v>
      </c>
      <c r="F1661" s="4" t="s">
        <v>3319</v>
      </c>
      <c r="G1661" s="4" t="s">
        <v>3320</v>
      </c>
    </row>
    <row r="1662" spans="1:7" x14ac:dyDescent="0.25">
      <c r="A1662" s="4" t="s">
        <v>3387</v>
      </c>
      <c r="B1662" s="4" t="s">
        <v>3388</v>
      </c>
      <c r="C1662" s="74">
        <v>2177</v>
      </c>
      <c r="D1662" s="4" t="s">
        <v>9</v>
      </c>
      <c r="E1662" s="4">
        <v>155.5</v>
      </c>
      <c r="F1662" s="4" t="s">
        <v>3319</v>
      </c>
      <c r="G1662" s="4" t="s">
        <v>3320</v>
      </c>
    </row>
    <row r="1663" spans="1:7" x14ac:dyDescent="0.25">
      <c r="A1663" s="4" t="s">
        <v>3389</v>
      </c>
      <c r="B1663" s="4" t="s">
        <v>3390</v>
      </c>
      <c r="C1663" s="74">
        <v>10384</v>
      </c>
      <c r="D1663" s="4" t="s">
        <v>25</v>
      </c>
      <c r="E1663" s="4">
        <v>432.7</v>
      </c>
      <c r="F1663" s="4" t="s">
        <v>3319</v>
      </c>
      <c r="G1663" s="4" t="s">
        <v>3320</v>
      </c>
    </row>
    <row r="1664" spans="1:7" x14ac:dyDescent="0.25">
      <c r="A1664" s="4" t="s">
        <v>3391</v>
      </c>
      <c r="B1664" s="4" t="s">
        <v>3392</v>
      </c>
      <c r="C1664" s="74">
        <v>14512</v>
      </c>
      <c r="D1664" s="4" t="s">
        <v>25</v>
      </c>
      <c r="E1664" s="4">
        <v>763.8</v>
      </c>
      <c r="F1664" s="4" t="s">
        <v>3319</v>
      </c>
      <c r="G1664" s="4" t="s">
        <v>3320</v>
      </c>
    </row>
    <row r="1665" spans="1:7" x14ac:dyDescent="0.25">
      <c r="A1665" s="4" t="s">
        <v>3393</v>
      </c>
      <c r="B1665" s="4" t="s">
        <v>3394</v>
      </c>
      <c r="C1665" s="74">
        <v>2607</v>
      </c>
      <c r="D1665" s="4" t="s">
        <v>9</v>
      </c>
      <c r="E1665" s="4">
        <v>325.89999999999998</v>
      </c>
      <c r="F1665" s="4" t="s">
        <v>3319</v>
      </c>
      <c r="G1665" s="4" t="s">
        <v>3320</v>
      </c>
    </row>
    <row r="1666" spans="1:7" x14ac:dyDescent="0.25">
      <c r="A1666" s="4" t="s">
        <v>3395</v>
      </c>
      <c r="B1666" s="4" t="s">
        <v>3396</v>
      </c>
      <c r="C1666" s="74">
        <v>1042</v>
      </c>
      <c r="D1666" s="4" t="s">
        <v>9</v>
      </c>
      <c r="E1666" s="4">
        <v>347.3</v>
      </c>
      <c r="F1666" s="4" t="s">
        <v>3319</v>
      </c>
      <c r="G1666" s="4" t="s">
        <v>3320</v>
      </c>
    </row>
    <row r="1667" spans="1:7" x14ac:dyDescent="0.25">
      <c r="A1667" s="4" t="s">
        <v>3397</v>
      </c>
      <c r="B1667" s="4" t="s">
        <v>3398</v>
      </c>
      <c r="C1667" s="74">
        <v>2836</v>
      </c>
      <c r="D1667" s="4" t="s">
        <v>9</v>
      </c>
      <c r="E1667" s="4">
        <v>945.3</v>
      </c>
      <c r="F1667" s="4" t="s">
        <v>3399</v>
      </c>
      <c r="G1667" s="4" t="s">
        <v>3400</v>
      </c>
    </row>
    <row r="1668" spans="1:7" x14ac:dyDescent="0.25">
      <c r="A1668" s="4" t="s">
        <v>3401</v>
      </c>
      <c r="B1668" s="4" t="s">
        <v>3402</v>
      </c>
      <c r="C1668" s="74">
        <v>40694</v>
      </c>
      <c r="D1668" s="4" t="s">
        <v>25</v>
      </c>
      <c r="E1668" s="4">
        <v>4069.4</v>
      </c>
      <c r="F1668" s="4" t="s">
        <v>3399</v>
      </c>
      <c r="G1668" s="4" t="s">
        <v>3400</v>
      </c>
    </row>
    <row r="1669" spans="1:7" x14ac:dyDescent="0.25">
      <c r="A1669" s="4" t="s">
        <v>3403</v>
      </c>
      <c r="B1669" s="4" t="s">
        <v>3404</v>
      </c>
      <c r="C1669" s="74">
        <v>2598</v>
      </c>
      <c r="D1669" s="4" t="s">
        <v>9</v>
      </c>
      <c r="E1669" s="4">
        <v>288.7</v>
      </c>
      <c r="F1669" s="4" t="s">
        <v>3399</v>
      </c>
      <c r="G1669" s="4" t="s">
        <v>3400</v>
      </c>
    </row>
    <row r="1670" spans="1:7" x14ac:dyDescent="0.25">
      <c r="A1670" s="4" t="s">
        <v>3405</v>
      </c>
      <c r="B1670" s="4" t="s">
        <v>3406</v>
      </c>
      <c r="C1670" s="74">
        <v>42292</v>
      </c>
      <c r="D1670" s="4" t="s">
        <v>25</v>
      </c>
      <c r="E1670" s="4">
        <v>4229.2</v>
      </c>
      <c r="F1670" s="4" t="s">
        <v>3399</v>
      </c>
      <c r="G1670" s="4" t="s">
        <v>3400</v>
      </c>
    </row>
    <row r="1671" spans="1:7" x14ac:dyDescent="0.25">
      <c r="A1671" s="4" t="s">
        <v>3407</v>
      </c>
      <c r="B1671" s="4" t="s">
        <v>3408</v>
      </c>
      <c r="C1671" s="74">
        <v>5681</v>
      </c>
      <c r="D1671" s="4" t="s">
        <v>9</v>
      </c>
      <c r="E1671" s="4">
        <v>1893.7</v>
      </c>
      <c r="F1671" s="4" t="s">
        <v>3399</v>
      </c>
      <c r="G1671" s="4" t="s">
        <v>3400</v>
      </c>
    </row>
    <row r="1672" spans="1:7" x14ac:dyDescent="0.25">
      <c r="A1672" s="4" t="s">
        <v>3409</v>
      </c>
      <c r="B1672" s="4" t="s">
        <v>3410</v>
      </c>
      <c r="C1672" s="74">
        <v>5003</v>
      </c>
      <c r="D1672" s="4" t="s">
        <v>9</v>
      </c>
      <c r="E1672" s="4">
        <v>1250.8</v>
      </c>
      <c r="F1672" s="4" t="s">
        <v>3399</v>
      </c>
      <c r="G1672" s="4" t="s">
        <v>3400</v>
      </c>
    </row>
    <row r="1673" spans="1:7" x14ac:dyDescent="0.25">
      <c r="A1673" s="4" t="s">
        <v>3411</v>
      </c>
      <c r="B1673" s="4" t="s">
        <v>3412</v>
      </c>
      <c r="C1673" s="74">
        <v>4471</v>
      </c>
      <c r="D1673" s="4" t="s">
        <v>9</v>
      </c>
      <c r="E1673" s="4">
        <v>894.2</v>
      </c>
      <c r="F1673" s="4" t="s">
        <v>3399</v>
      </c>
      <c r="G1673" s="4" t="s">
        <v>3400</v>
      </c>
    </row>
    <row r="1674" spans="1:7" x14ac:dyDescent="0.25">
      <c r="A1674" s="4" t="s">
        <v>3413</v>
      </c>
      <c r="B1674" s="4" t="s">
        <v>3414</v>
      </c>
      <c r="C1674" s="74">
        <v>4012</v>
      </c>
      <c r="D1674" s="4" t="s">
        <v>9</v>
      </c>
      <c r="E1674" s="4">
        <v>1003</v>
      </c>
      <c r="F1674" s="4" t="s">
        <v>3399</v>
      </c>
      <c r="G1674" s="4" t="s">
        <v>3400</v>
      </c>
    </row>
    <row r="1675" spans="1:7" x14ac:dyDescent="0.25">
      <c r="A1675" s="4" t="s">
        <v>3415</v>
      </c>
      <c r="B1675" s="4" t="s">
        <v>3416</v>
      </c>
      <c r="C1675" s="74">
        <v>2603</v>
      </c>
      <c r="D1675" s="4" t="s">
        <v>9</v>
      </c>
      <c r="E1675" s="4">
        <v>867.7</v>
      </c>
      <c r="F1675" s="4" t="s">
        <v>3399</v>
      </c>
      <c r="G1675" s="4" t="s">
        <v>3400</v>
      </c>
    </row>
    <row r="1676" spans="1:7" x14ac:dyDescent="0.25">
      <c r="A1676" s="4" t="s">
        <v>3417</v>
      </c>
      <c r="B1676" s="4" t="s">
        <v>3418</v>
      </c>
      <c r="C1676" s="74">
        <v>10979</v>
      </c>
      <c r="D1676" s="4" t="s">
        <v>25</v>
      </c>
      <c r="E1676" s="4">
        <v>2195.8000000000002</v>
      </c>
      <c r="F1676" s="4" t="s">
        <v>3399</v>
      </c>
      <c r="G1676" s="4" t="s">
        <v>3400</v>
      </c>
    </row>
    <row r="1677" spans="1:7" x14ac:dyDescent="0.25">
      <c r="A1677" s="4" t="s">
        <v>3419</v>
      </c>
      <c r="B1677" s="4" t="s">
        <v>3420</v>
      </c>
      <c r="C1677" s="74">
        <v>1172</v>
      </c>
      <c r="D1677" s="4" t="s">
        <v>9</v>
      </c>
      <c r="E1677" s="4">
        <v>390.7</v>
      </c>
      <c r="F1677" s="4" t="s">
        <v>3399</v>
      </c>
      <c r="G1677" s="4" t="s">
        <v>3400</v>
      </c>
    </row>
    <row r="1678" spans="1:7" x14ac:dyDescent="0.25">
      <c r="A1678" s="4" t="s">
        <v>3421</v>
      </c>
      <c r="B1678" s="4" t="s">
        <v>3422</v>
      </c>
      <c r="C1678" s="74">
        <v>8622</v>
      </c>
      <c r="D1678" s="4" t="s">
        <v>9</v>
      </c>
      <c r="E1678" s="4">
        <v>615.9</v>
      </c>
      <c r="F1678" s="4" t="s">
        <v>3399</v>
      </c>
      <c r="G1678" s="4" t="s">
        <v>3400</v>
      </c>
    </row>
    <row r="1679" spans="1:7" x14ac:dyDescent="0.25">
      <c r="A1679" s="4" t="s">
        <v>3423</v>
      </c>
      <c r="B1679" s="4" t="s">
        <v>3424</v>
      </c>
      <c r="C1679" s="74">
        <v>17947</v>
      </c>
      <c r="D1679" s="4" t="s">
        <v>25</v>
      </c>
      <c r="E1679" s="4">
        <v>2243.4</v>
      </c>
      <c r="F1679" s="4" t="s">
        <v>3399</v>
      </c>
      <c r="G1679" s="4" t="s">
        <v>3400</v>
      </c>
    </row>
    <row r="1680" spans="1:7" x14ac:dyDescent="0.25">
      <c r="A1680" s="4" t="s">
        <v>3425</v>
      </c>
      <c r="B1680" s="4" t="s">
        <v>3426</v>
      </c>
      <c r="C1680" s="74">
        <v>1420</v>
      </c>
      <c r="D1680" s="4" t="s">
        <v>9</v>
      </c>
      <c r="E1680" s="4">
        <v>473.3</v>
      </c>
      <c r="F1680" s="4" t="s">
        <v>3399</v>
      </c>
      <c r="G1680" s="4" t="s">
        <v>3400</v>
      </c>
    </row>
    <row r="1681" spans="1:7" x14ac:dyDescent="0.25">
      <c r="A1681" s="4" t="s">
        <v>3427</v>
      </c>
      <c r="B1681" s="4" t="s">
        <v>3428</v>
      </c>
      <c r="C1681" s="74">
        <v>3087</v>
      </c>
      <c r="D1681" s="4" t="s">
        <v>9</v>
      </c>
      <c r="E1681" s="4">
        <v>1029</v>
      </c>
      <c r="F1681" s="4" t="s">
        <v>3399</v>
      </c>
      <c r="G1681" s="4" t="s">
        <v>3400</v>
      </c>
    </row>
    <row r="1682" spans="1:7" x14ac:dyDescent="0.25">
      <c r="A1682" s="4" t="s">
        <v>3429</v>
      </c>
      <c r="B1682" s="4" t="s">
        <v>3430</v>
      </c>
      <c r="C1682" s="74">
        <v>6816</v>
      </c>
      <c r="D1682" s="4" t="s">
        <v>9</v>
      </c>
      <c r="E1682" s="4">
        <v>3408</v>
      </c>
      <c r="F1682" s="4" t="s">
        <v>3399</v>
      </c>
      <c r="G1682" s="4" t="s">
        <v>3400</v>
      </c>
    </row>
    <row r="1683" spans="1:7" x14ac:dyDescent="0.25">
      <c r="A1683" s="4" t="s">
        <v>3431</v>
      </c>
      <c r="B1683" s="4" t="s">
        <v>3432</v>
      </c>
      <c r="C1683" s="74">
        <v>14361</v>
      </c>
      <c r="D1683" s="4" t="s">
        <v>25</v>
      </c>
      <c r="E1683" s="4">
        <v>1795.1</v>
      </c>
      <c r="F1683" s="4" t="s">
        <v>3399</v>
      </c>
      <c r="G1683" s="4" t="s">
        <v>3400</v>
      </c>
    </row>
    <row r="1684" spans="1:7" x14ac:dyDescent="0.25">
      <c r="A1684" s="4" t="s">
        <v>3433</v>
      </c>
      <c r="B1684" s="4" t="s">
        <v>3434</v>
      </c>
      <c r="C1684" s="74">
        <v>19374</v>
      </c>
      <c r="D1684" s="4" t="s">
        <v>25</v>
      </c>
      <c r="E1684" s="4">
        <v>1139.5999999999999</v>
      </c>
      <c r="F1684" s="4" t="s">
        <v>3399</v>
      </c>
      <c r="G1684" s="4" t="s">
        <v>3400</v>
      </c>
    </row>
    <row r="1685" spans="1:7" x14ac:dyDescent="0.25">
      <c r="A1685" s="4" t="s">
        <v>3435</v>
      </c>
      <c r="B1685" s="4" t="s">
        <v>3436</v>
      </c>
      <c r="C1685" s="74">
        <v>9567</v>
      </c>
      <c r="D1685" s="4" t="s">
        <v>9</v>
      </c>
      <c r="E1685" s="4">
        <v>1594.5</v>
      </c>
      <c r="F1685" s="4" t="s">
        <v>3399</v>
      </c>
      <c r="G1685" s="4" t="s">
        <v>3400</v>
      </c>
    </row>
    <row r="1686" spans="1:7" x14ac:dyDescent="0.25">
      <c r="A1686" s="4" t="s">
        <v>3437</v>
      </c>
      <c r="B1686" s="4" t="s">
        <v>3438</v>
      </c>
      <c r="C1686" s="74">
        <v>8583</v>
      </c>
      <c r="D1686" s="4" t="s">
        <v>9</v>
      </c>
      <c r="E1686" s="4">
        <v>953.7</v>
      </c>
      <c r="F1686" s="4" t="s">
        <v>3399</v>
      </c>
      <c r="G1686" s="4" t="s">
        <v>3400</v>
      </c>
    </row>
    <row r="1687" spans="1:7" x14ac:dyDescent="0.25">
      <c r="A1687" s="4" t="s">
        <v>3439</v>
      </c>
      <c r="B1687" s="4" t="s">
        <v>3440</v>
      </c>
      <c r="C1687" s="74">
        <v>3583</v>
      </c>
      <c r="D1687" s="4" t="s">
        <v>9</v>
      </c>
      <c r="E1687" s="4">
        <v>447.9</v>
      </c>
      <c r="F1687" s="4" t="s">
        <v>3399</v>
      </c>
      <c r="G1687" s="4" t="s">
        <v>3400</v>
      </c>
    </row>
    <row r="1688" spans="1:7" x14ac:dyDescent="0.25">
      <c r="A1688" s="4" t="s">
        <v>3441</v>
      </c>
      <c r="B1688" s="4" t="s">
        <v>3442</v>
      </c>
      <c r="C1688" s="74">
        <v>3101</v>
      </c>
      <c r="D1688" s="4" t="s">
        <v>9</v>
      </c>
      <c r="E1688" s="4">
        <v>516.79999999999995</v>
      </c>
      <c r="F1688" s="4" t="s">
        <v>3399</v>
      </c>
      <c r="G1688" s="4" t="s">
        <v>3400</v>
      </c>
    </row>
    <row r="1689" spans="1:7" x14ac:dyDescent="0.25">
      <c r="A1689" s="4" t="s">
        <v>3443</v>
      </c>
      <c r="B1689" s="4" t="s">
        <v>3444</v>
      </c>
      <c r="C1689" s="74">
        <v>513275</v>
      </c>
      <c r="D1689" s="4" t="s">
        <v>60</v>
      </c>
      <c r="E1689" s="4">
        <v>10693.2</v>
      </c>
      <c r="F1689" s="4" t="s">
        <v>3399</v>
      </c>
      <c r="G1689" s="4" t="s">
        <v>3400</v>
      </c>
    </row>
    <row r="1690" spans="1:7" x14ac:dyDescent="0.25">
      <c r="A1690" s="4" t="s">
        <v>3445</v>
      </c>
      <c r="B1690" s="4" t="s">
        <v>3446</v>
      </c>
      <c r="C1690" s="74">
        <v>3789</v>
      </c>
      <c r="D1690" s="4" t="s">
        <v>9</v>
      </c>
      <c r="E1690" s="4">
        <v>757.8</v>
      </c>
      <c r="F1690" s="4" t="s">
        <v>3399</v>
      </c>
      <c r="G1690" s="4" t="s">
        <v>3400</v>
      </c>
    </row>
    <row r="1691" spans="1:7" x14ac:dyDescent="0.25">
      <c r="A1691" s="4" t="s">
        <v>3447</v>
      </c>
      <c r="B1691" s="4" t="s">
        <v>3448</v>
      </c>
      <c r="C1691" s="74">
        <v>6260</v>
      </c>
      <c r="D1691" s="4" t="s">
        <v>9</v>
      </c>
      <c r="E1691" s="4">
        <v>3130</v>
      </c>
      <c r="F1691" s="4" t="s">
        <v>3399</v>
      </c>
      <c r="G1691" s="4" t="s">
        <v>3400</v>
      </c>
    </row>
    <row r="1692" spans="1:7" x14ac:dyDescent="0.25">
      <c r="A1692" s="4" t="s">
        <v>3449</v>
      </c>
      <c r="B1692" s="4" t="s">
        <v>3450</v>
      </c>
      <c r="C1692" s="74">
        <v>7376</v>
      </c>
      <c r="D1692" s="4" t="s">
        <v>9</v>
      </c>
      <c r="E1692" s="4">
        <v>1475.2</v>
      </c>
      <c r="F1692" s="4" t="s">
        <v>3399</v>
      </c>
      <c r="G1692" s="4" t="s">
        <v>3400</v>
      </c>
    </row>
    <row r="1693" spans="1:7" x14ac:dyDescent="0.25">
      <c r="A1693" s="4" t="s">
        <v>3451</v>
      </c>
      <c r="B1693" s="4" t="s">
        <v>3452</v>
      </c>
      <c r="C1693" s="74">
        <v>26428</v>
      </c>
      <c r="D1693" s="4" t="s">
        <v>25</v>
      </c>
      <c r="E1693" s="4">
        <v>6607</v>
      </c>
      <c r="F1693" s="4" t="s">
        <v>3399</v>
      </c>
      <c r="G1693" s="4" t="s">
        <v>3400</v>
      </c>
    </row>
    <row r="1694" spans="1:7" x14ac:dyDescent="0.25">
      <c r="A1694" s="4" t="s">
        <v>3453</v>
      </c>
      <c r="B1694" s="4" t="s">
        <v>3454</v>
      </c>
      <c r="C1694" s="74">
        <v>10257</v>
      </c>
      <c r="D1694" s="4" t="s">
        <v>25</v>
      </c>
      <c r="E1694" s="4">
        <v>2564.3000000000002</v>
      </c>
      <c r="F1694" s="4" t="s">
        <v>3399</v>
      </c>
      <c r="G1694" s="4" t="s">
        <v>3400</v>
      </c>
    </row>
    <row r="1695" spans="1:7" x14ac:dyDescent="0.25">
      <c r="A1695" s="4" t="s">
        <v>3455</v>
      </c>
      <c r="B1695" s="4" t="s">
        <v>3456</v>
      </c>
      <c r="C1695" s="74">
        <v>1312</v>
      </c>
      <c r="D1695" s="4" t="s">
        <v>9</v>
      </c>
      <c r="E1695" s="4">
        <v>218.7</v>
      </c>
      <c r="F1695" s="4" t="s">
        <v>3399</v>
      </c>
      <c r="G1695" s="4" t="s">
        <v>3400</v>
      </c>
    </row>
    <row r="1696" spans="1:7" x14ac:dyDescent="0.25">
      <c r="A1696" s="4" t="s">
        <v>3457</v>
      </c>
      <c r="B1696" s="4" t="s">
        <v>3458</v>
      </c>
      <c r="C1696" s="74">
        <v>3456</v>
      </c>
      <c r="D1696" s="4" t="s">
        <v>9</v>
      </c>
      <c r="E1696" s="4">
        <v>192</v>
      </c>
      <c r="F1696" s="4" t="s">
        <v>3399</v>
      </c>
      <c r="G1696" s="4" t="s">
        <v>3400</v>
      </c>
    </row>
    <row r="1697" spans="1:7" x14ac:dyDescent="0.25">
      <c r="A1697" s="4" t="s">
        <v>3459</v>
      </c>
      <c r="B1697" s="4" t="s">
        <v>3460</v>
      </c>
      <c r="C1697" s="74">
        <v>1506</v>
      </c>
      <c r="D1697" s="4" t="s">
        <v>9</v>
      </c>
      <c r="E1697" s="4">
        <v>1506</v>
      </c>
      <c r="F1697" s="4" t="s">
        <v>3399</v>
      </c>
      <c r="G1697" s="4" t="s">
        <v>3400</v>
      </c>
    </row>
    <row r="1698" spans="1:7" x14ac:dyDescent="0.25">
      <c r="A1698" s="4" t="s">
        <v>3461</v>
      </c>
      <c r="B1698" s="4" t="s">
        <v>3462</v>
      </c>
      <c r="C1698" s="74">
        <v>5513</v>
      </c>
      <c r="D1698" s="4" t="s">
        <v>9</v>
      </c>
      <c r="E1698" s="4">
        <v>787.6</v>
      </c>
      <c r="F1698" s="4" t="s">
        <v>3399</v>
      </c>
      <c r="G1698" s="4" t="s">
        <v>3400</v>
      </c>
    </row>
    <row r="1699" spans="1:7" x14ac:dyDescent="0.25">
      <c r="A1699" s="4" t="s">
        <v>3463</v>
      </c>
      <c r="B1699" s="4" t="s">
        <v>3464</v>
      </c>
      <c r="C1699" s="74">
        <v>6589</v>
      </c>
      <c r="D1699" s="4" t="s">
        <v>9</v>
      </c>
      <c r="E1699" s="4">
        <v>823.6</v>
      </c>
      <c r="F1699" s="4" t="s">
        <v>3399</v>
      </c>
      <c r="G1699" s="4" t="s">
        <v>3400</v>
      </c>
    </row>
    <row r="1700" spans="1:7" x14ac:dyDescent="0.25">
      <c r="A1700" s="4" t="s">
        <v>3465</v>
      </c>
      <c r="B1700" s="4" t="s">
        <v>3466</v>
      </c>
      <c r="C1700" s="74">
        <v>18156</v>
      </c>
      <c r="D1700" s="4" t="s">
        <v>25</v>
      </c>
      <c r="E1700" s="4">
        <v>3026</v>
      </c>
      <c r="F1700" s="4" t="s">
        <v>3399</v>
      </c>
      <c r="G1700" s="4" t="s">
        <v>3400</v>
      </c>
    </row>
    <row r="1701" spans="1:7" x14ac:dyDescent="0.25">
      <c r="A1701" s="4" t="s">
        <v>3467</v>
      </c>
      <c r="B1701" s="4" t="s">
        <v>3468</v>
      </c>
      <c r="C1701" s="74">
        <v>21978</v>
      </c>
      <c r="D1701" s="4" t="s">
        <v>25</v>
      </c>
      <c r="E1701" s="4">
        <v>3139.7</v>
      </c>
      <c r="F1701" s="4" t="s">
        <v>3399</v>
      </c>
      <c r="G1701" s="4" t="s">
        <v>3400</v>
      </c>
    </row>
    <row r="1702" spans="1:7" x14ac:dyDescent="0.25">
      <c r="A1702" s="4" t="s">
        <v>3469</v>
      </c>
      <c r="B1702" s="4" t="s">
        <v>3470</v>
      </c>
      <c r="C1702" s="74">
        <v>21342</v>
      </c>
      <c r="D1702" s="4" t="s">
        <v>25</v>
      </c>
      <c r="E1702" s="4">
        <v>1641.7</v>
      </c>
      <c r="F1702" s="4" t="s">
        <v>3399</v>
      </c>
      <c r="G1702" s="4" t="s">
        <v>3400</v>
      </c>
    </row>
    <row r="1703" spans="1:7" x14ac:dyDescent="0.25">
      <c r="A1703" s="4" t="s">
        <v>3471</v>
      </c>
      <c r="B1703" s="4" t="s">
        <v>3472</v>
      </c>
      <c r="C1703" s="74">
        <v>4774</v>
      </c>
      <c r="D1703" s="4" t="s">
        <v>9</v>
      </c>
      <c r="E1703" s="4">
        <v>1193.5</v>
      </c>
      <c r="F1703" s="4" t="s">
        <v>3399</v>
      </c>
      <c r="G1703" s="4" t="s">
        <v>3400</v>
      </c>
    </row>
    <row r="1704" spans="1:7" x14ac:dyDescent="0.25">
      <c r="A1704" s="4" t="s">
        <v>3473</v>
      </c>
      <c r="B1704" s="4" t="s">
        <v>3474</v>
      </c>
      <c r="C1704" s="74">
        <v>3042</v>
      </c>
      <c r="D1704" s="4" t="s">
        <v>9</v>
      </c>
      <c r="E1704" s="4">
        <v>608.4</v>
      </c>
      <c r="F1704" s="4" t="s">
        <v>3399</v>
      </c>
      <c r="G1704" s="4" t="s">
        <v>3400</v>
      </c>
    </row>
    <row r="1705" spans="1:7" x14ac:dyDescent="0.25">
      <c r="A1705" s="4" t="s">
        <v>3475</v>
      </c>
      <c r="B1705" s="4" t="s">
        <v>3476</v>
      </c>
      <c r="C1705" s="74">
        <v>1189</v>
      </c>
      <c r="D1705" s="4" t="s">
        <v>9</v>
      </c>
      <c r="E1705" s="4">
        <v>396.3</v>
      </c>
      <c r="F1705" s="4" t="s">
        <v>3399</v>
      </c>
      <c r="G1705" s="4" t="s">
        <v>3400</v>
      </c>
    </row>
    <row r="1706" spans="1:7" x14ac:dyDescent="0.25">
      <c r="A1706" s="4" t="s">
        <v>3477</v>
      </c>
      <c r="B1706" s="4" t="s">
        <v>3478</v>
      </c>
      <c r="C1706" s="74">
        <v>21793</v>
      </c>
      <c r="D1706" s="4" t="s">
        <v>25</v>
      </c>
      <c r="E1706" s="4">
        <v>2724.1</v>
      </c>
      <c r="F1706" s="4" t="s">
        <v>3399</v>
      </c>
      <c r="G1706" s="4" t="s">
        <v>3400</v>
      </c>
    </row>
    <row r="1707" spans="1:7" x14ac:dyDescent="0.25">
      <c r="A1707" s="4" t="s">
        <v>3479</v>
      </c>
      <c r="B1707" s="4" t="s">
        <v>3480</v>
      </c>
      <c r="C1707" s="74">
        <v>4071</v>
      </c>
      <c r="D1707" s="4" t="s">
        <v>9</v>
      </c>
      <c r="E1707" s="4">
        <v>508.9</v>
      </c>
      <c r="F1707" s="4" t="s">
        <v>3399</v>
      </c>
      <c r="G1707" s="4" t="s">
        <v>3400</v>
      </c>
    </row>
    <row r="1708" spans="1:7" x14ac:dyDescent="0.25">
      <c r="A1708" s="4" t="s">
        <v>3481</v>
      </c>
      <c r="B1708" s="4" t="s">
        <v>3482</v>
      </c>
      <c r="C1708" s="74">
        <v>47313</v>
      </c>
      <c r="D1708" s="4" t="s">
        <v>25</v>
      </c>
      <c r="E1708" s="4">
        <v>2253</v>
      </c>
      <c r="F1708" s="4" t="s">
        <v>3399</v>
      </c>
      <c r="G1708" s="4" t="s">
        <v>3400</v>
      </c>
    </row>
    <row r="1709" spans="1:7" x14ac:dyDescent="0.25">
      <c r="A1709" s="4" t="s">
        <v>3483</v>
      </c>
      <c r="B1709" s="4" t="s">
        <v>3484</v>
      </c>
      <c r="C1709" s="74">
        <v>64273</v>
      </c>
      <c r="D1709" s="4" t="s">
        <v>25</v>
      </c>
      <c r="E1709" s="4">
        <v>4284.8999999999996</v>
      </c>
      <c r="F1709" s="4" t="s">
        <v>3399</v>
      </c>
      <c r="G1709" s="4" t="s">
        <v>3400</v>
      </c>
    </row>
    <row r="1710" spans="1:7" x14ac:dyDescent="0.25">
      <c r="A1710" s="4" t="s">
        <v>3485</v>
      </c>
      <c r="B1710" s="4" t="s">
        <v>3486</v>
      </c>
      <c r="C1710" s="74">
        <v>4745</v>
      </c>
      <c r="D1710" s="4" t="s">
        <v>9</v>
      </c>
      <c r="E1710" s="4">
        <v>1186.3</v>
      </c>
      <c r="F1710" s="4" t="s">
        <v>3399</v>
      </c>
      <c r="G1710" s="4" t="s">
        <v>3400</v>
      </c>
    </row>
    <row r="1711" spans="1:7" x14ac:dyDescent="0.25">
      <c r="A1711" s="4" t="s">
        <v>3487</v>
      </c>
      <c r="B1711" s="4" t="s">
        <v>3488</v>
      </c>
      <c r="C1711" s="74">
        <v>148665</v>
      </c>
      <c r="D1711" s="4" t="s">
        <v>60</v>
      </c>
      <c r="E1711" s="4">
        <v>9911</v>
      </c>
      <c r="F1711" s="4" t="s">
        <v>3399</v>
      </c>
      <c r="G1711" s="4" t="s">
        <v>3400</v>
      </c>
    </row>
    <row r="1712" spans="1:7" x14ac:dyDescent="0.25">
      <c r="A1712" s="4" t="s">
        <v>3489</v>
      </c>
      <c r="B1712" s="4" t="s">
        <v>3490</v>
      </c>
      <c r="C1712" s="74">
        <v>10121</v>
      </c>
      <c r="D1712" s="4" t="s">
        <v>25</v>
      </c>
      <c r="E1712" s="4">
        <v>843.4</v>
      </c>
      <c r="F1712" s="4" t="s">
        <v>3399</v>
      </c>
      <c r="G1712" s="4" t="s">
        <v>3400</v>
      </c>
    </row>
    <row r="1713" spans="1:7" x14ac:dyDescent="0.25">
      <c r="A1713" s="4" t="s">
        <v>3491</v>
      </c>
      <c r="B1713" s="4" t="s">
        <v>3492</v>
      </c>
      <c r="C1713" s="74">
        <v>11055</v>
      </c>
      <c r="D1713" s="4" t="s">
        <v>25</v>
      </c>
      <c r="E1713" s="4">
        <v>921.3</v>
      </c>
      <c r="F1713" s="4" t="s">
        <v>3399</v>
      </c>
      <c r="G1713" s="4" t="s">
        <v>3400</v>
      </c>
    </row>
    <row r="1714" spans="1:7" x14ac:dyDescent="0.25">
      <c r="A1714" s="4" t="s">
        <v>3493</v>
      </c>
      <c r="B1714" s="4" t="s">
        <v>3494</v>
      </c>
      <c r="C1714" s="74">
        <v>27362</v>
      </c>
      <c r="D1714" s="4" t="s">
        <v>25</v>
      </c>
      <c r="E1714" s="4">
        <v>1609.5</v>
      </c>
      <c r="F1714" s="4" t="s">
        <v>3399</v>
      </c>
      <c r="G1714" s="4" t="s">
        <v>3400</v>
      </c>
    </row>
    <row r="1715" spans="1:7" x14ac:dyDescent="0.25">
      <c r="A1715" s="4" t="s">
        <v>3495</v>
      </c>
      <c r="B1715" s="4" t="s">
        <v>3496</v>
      </c>
      <c r="C1715" s="74">
        <v>9645</v>
      </c>
      <c r="D1715" s="4" t="s">
        <v>9</v>
      </c>
      <c r="E1715" s="4">
        <v>964.5</v>
      </c>
      <c r="F1715" s="4" t="s">
        <v>3399</v>
      </c>
      <c r="G1715" s="4" t="s">
        <v>3400</v>
      </c>
    </row>
    <row r="1716" spans="1:7" x14ac:dyDescent="0.25">
      <c r="A1716" s="4" t="s">
        <v>3497</v>
      </c>
      <c r="B1716" s="4" t="s">
        <v>3498</v>
      </c>
      <c r="C1716" s="74">
        <v>5419</v>
      </c>
      <c r="D1716" s="4" t="s">
        <v>9</v>
      </c>
      <c r="E1716" s="4">
        <v>677.4</v>
      </c>
      <c r="F1716" s="4" t="s">
        <v>3399</v>
      </c>
      <c r="G1716" s="4" t="s">
        <v>3400</v>
      </c>
    </row>
    <row r="1717" spans="1:7" x14ac:dyDescent="0.25">
      <c r="A1717" s="4" t="s">
        <v>3499</v>
      </c>
      <c r="B1717" s="4" t="s">
        <v>3500</v>
      </c>
      <c r="C1717" s="74">
        <v>5849</v>
      </c>
      <c r="D1717" s="4" t="s">
        <v>9</v>
      </c>
      <c r="E1717" s="4">
        <v>487.4</v>
      </c>
      <c r="F1717" s="4" t="s">
        <v>3399</v>
      </c>
      <c r="G1717" s="4" t="s">
        <v>3400</v>
      </c>
    </row>
    <row r="1718" spans="1:7" x14ac:dyDescent="0.25">
      <c r="A1718" s="4" t="s">
        <v>3501</v>
      </c>
      <c r="B1718" s="4" t="s">
        <v>3502</v>
      </c>
      <c r="C1718" s="74">
        <v>32863</v>
      </c>
      <c r="D1718" s="4" t="s">
        <v>25</v>
      </c>
      <c r="E1718" s="4">
        <v>1428.8</v>
      </c>
      <c r="F1718" s="4" t="s">
        <v>3399</v>
      </c>
      <c r="G1718" s="4" t="s">
        <v>3400</v>
      </c>
    </row>
    <row r="1719" spans="1:7" x14ac:dyDescent="0.25">
      <c r="A1719" s="4" t="s">
        <v>3503</v>
      </c>
      <c r="B1719" s="4" t="s">
        <v>3504</v>
      </c>
      <c r="C1719" s="74">
        <v>12938</v>
      </c>
      <c r="D1719" s="4" t="s">
        <v>25</v>
      </c>
      <c r="E1719" s="4">
        <v>1078.2</v>
      </c>
      <c r="F1719" s="4" t="s">
        <v>3399</v>
      </c>
      <c r="G1719" s="4" t="s">
        <v>3400</v>
      </c>
    </row>
    <row r="1720" spans="1:7" x14ac:dyDescent="0.25">
      <c r="A1720" s="4" t="s">
        <v>3505</v>
      </c>
      <c r="B1720" s="4" t="s">
        <v>3506</v>
      </c>
      <c r="C1720" s="74">
        <v>3089</v>
      </c>
      <c r="D1720" s="4" t="s">
        <v>9</v>
      </c>
      <c r="E1720" s="4">
        <v>441.3</v>
      </c>
      <c r="F1720" s="4" t="s">
        <v>3399</v>
      </c>
      <c r="G1720" s="4" t="s">
        <v>3400</v>
      </c>
    </row>
    <row r="1721" spans="1:7" x14ac:dyDescent="0.25">
      <c r="A1721" s="4" t="s">
        <v>3507</v>
      </c>
      <c r="B1721" s="4" t="s">
        <v>3508</v>
      </c>
      <c r="C1721" s="74">
        <v>30375</v>
      </c>
      <c r="D1721" s="4" t="s">
        <v>25</v>
      </c>
      <c r="E1721" s="4">
        <v>2169.6</v>
      </c>
      <c r="F1721" s="4" t="s">
        <v>3399</v>
      </c>
      <c r="G1721" s="4" t="s">
        <v>3400</v>
      </c>
    </row>
    <row r="1722" spans="1:7" x14ac:dyDescent="0.25">
      <c r="A1722" s="4" t="s">
        <v>3509</v>
      </c>
      <c r="B1722" s="4" t="s">
        <v>3510</v>
      </c>
      <c r="C1722" s="74">
        <v>45097</v>
      </c>
      <c r="D1722" s="4" t="s">
        <v>25</v>
      </c>
      <c r="E1722" s="4">
        <v>1503.2</v>
      </c>
      <c r="F1722" s="4" t="s">
        <v>3399</v>
      </c>
      <c r="G1722" s="4" t="s">
        <v>3400</v>
      </c>
    </row>
    <row r="1723" spans="1:7" x14ac:dyDescent="0.25">
      <c r="A1723" s="4" t="s">
        <v>3511</v>
      </c>
      <c r="B1723" s="4" t="s">
        <v>3512</v>
      </c>
      <c r="C1723" s="74">
        <v>5688</v>
      </c>
      <c r="D1723" s="4" t="s">
        <v>9</v>
      </c>
      <c r="E1723" s="4">
        <v>2844</v>
      </c>
      <c r="F1723" s="4" t="s">
        <v>3399</v>
      </c>
      <c r="G1723" s="4" t="s">
        <v>3400</v>
      </c>
    </row>
    <row r="1724" spans="1:7" x14ac:dyDescent="0.25">
      <c r="A1724" s="4" t="s">
        <v>3513</v>
      </c>
      <c r="B1724" s="4" t="s">
        <v>3514</v>
      </c>
      <c r="C1724" s="74">
        <v>2332</v>
      </c>
      <c r="D1724" s="4" t="s">
        <v>9</v>
      </c>
      <c r="E1724" s="4">
        <v>466.4</v>
      </c>
      <c r="F1724" s="4" t="s">
        <v>3399</v>
      </c>
      <c r="G1724" s="4" t="s">
        <v>3400</v>
      </c>
    </row>
    <row r="1725" spans="1:7" x14ac:dyDescent="0.25">
      <c r="A1725" s="4" t="s">
        <v>3515</v>
      </c>
      <c r="B1725" s="4" t="s">
        <v>3516</v>
      </c>
      <c r="C1725" s="74">
        <v>2941</v>
      </c>
      <c r="D1725" s="4" t="s">
        <v>9</v>
      </c>
      <c r="E1725" s="4">
        <v>367.6</v>
      </c>
      <c r="F1725" s="4" t="s">
        <v>3399</v>
      </c>
      <c r="G1725" s="4" t="s">
        <v>3400</v>
      </c>
    </row>
    <row r="1726" spans="1:7" x14ac:dyDescent="0.25">
      <c r="A1726" s="4" t="s">
        <v>3517</v>
      </c>
      <c r="B1726" s="4" t="s">
        <v>3518</v>
      </c>
      <c r="C1726" s="74">
        <v>1627</v>
      </c>
      <c r="D1726" s="4" t="s">
        <v>9</v>
      </c>
      <c r="E1726" s="4">
        <v>125.2</v>
      </c>
      <c r="F1726" s="4" t="s">
        <v>3519</v>
      </c>
      <c r="G1726" s="4" t="s">
        <v>3520</v>
      </c>
    </row>
    <row r="1727" spans="1:7" x14ac:dyDescent="0.25">
      <c r="A1727" s="4" t="s">
        <v>3521</v>
      </c>
      <c r="B1727" s="4" t="s">
        <v>3522</v>
      </c>
      <c r="C1727" s="74">
        <v>11128</v>
      </c>
      <c r="D1727" s="4" t="s">
        <v>25</v>
      </c>
      <c r="E1727" s="4">
        <v>618.20000000000005</v>
      </c>
      <c r="F1727" s="4" t="s">
        <v>3519</v>
      </c>
      <c r="G1727" s="4" t="s">
        <v>3520</v>
      </c>
    </row>
    <row r="1728" spans="1:7" x14ac:dyDescent="0.25">
      <c r="A1728" s="4" t="s">
        <v>3523</v>
      </c>
      <c r="B1728" s="4" t="s">
        <v>3524</v>
      </c>
      <c r="C1728" s="74">
        <v>5191</v>
      </c>
      <c r="D1728" s="4" t="s">
        <v>9</v>
      </c>
      <c r="E1728" s="4">
        <v>471.9</v>
      </c>
      <c r="F1728" s="4" t="s">
        <v>3519</v>
      </c>
      <c r="G1728" s="4" t="s">
        <v>3520</v>
      </c>
    </row>
    <row r="1729" spans="1:7" x14ac:dyDescent="0.25">
      <c r="A1729" s="4" t="s">
        <v>3525</v>
      </c>
      <c r="B1729" s="4" t="s">
        <v>3526</v>
      </c>
      <c r="C1729" s="74">
        <v>3840</v>
      </c>
      <c r="D1729" s="4" t="s">
        <v>9</v>
      </c>
      <c r="E1729" s="4">
        <v>274.3</v>
      </c>
      <c r="F1729" s="4" t="s">
        <v>3519</v>
      </c>
      <c r="G1729" s="4" t="s">
        <v>3520</v>
      </c>
    </row>
    <row r="1730" spans="1:7" x14ac:dyDescent="0.25">
      <c r="A1730" s="4" t="s">
        <v>3527</v>
      </c>
      <c r="B1730" s="4" t="s">
        <v>3528</v>
      </c>
      <c r="C1730" s="74">
        <v>2398</v>
      </c>
      <c r="D1730" s="4" t="s">
        <v>9</v>
      </c>
      <c r="E1730" s="4">
        <v>399.7</v>
      </c>
      <c r="F1730" s="4" t="s">
        <v>3519</v>
      </c>
      <c r="G1730" s="4" t="s">
        <v>3520</v>
      </c>
    </row>
    <row r="1731" spans="1:7" x14ac:dyDescent="0.25">
      <c r="A1731" s="4" t="s">
        <v>3529</v>
      </c>
      <c r="B1731" s="4" t="s">
        <v>3530</v>
      </c>
      <c r="C1731" s="74">
        <v>1059</v>
      </c>
      <c r="D1731" s="4" t="s">
        <v>9</v>
      </c>
      <c r="E1731" s="4">
        <v>96.3</v>
      </c>
      <c r="F1731" s="4" t="s">
        <v>3519</v>
      </c>
      <c r="G1731" s="4" t="s">
        <v>3520</v>
      </c>
    </row>
    <row r="1732" spans="1:7" x14ac:dyDescent="0.25">
      <c r="A1732" s="4" t="s">
        <v>3531</v>
      </c>
      <c r="B1732" s="4" t="s">
        <v>3532</v>
      </c>
      <c r="C1732" s="74">
        <v>7464</v>
      </c>
      <c r="D1732" s="4" t="s">
        <v>9</v>
      </c>
      <c r="E1732" s="4">
        <v>1866</v>
      </c>
      <c r="F1732" s="4" t="s">
        <v>3519</v>
      </c>
      <c r="G1732" s="4" t="s">
        <v>3520</v>
      </c>
    </row>
    <row r="1733" spans="1:7" x14ac:dyDescent="0.25">
      <c r="A1733" s="4" t="s">
        <v>3533</v>
      </c>
      <c r="B1733" s="4" t="s">
        <v>3534</v>
      </c>
      <c r="C1733" s="74">
        <v>617</v>
      </c>
      <c r="D1733" s="4" t="s">
        <v>12</v>
      </c>
      <c r="E1733" s="4">
        <v>68.599999999999994</v>
      </c>
      <c r="F1733" s="4" t="s">
        <v>3519</v>
      </c>
      <c r="G1733" s="4" t="s">
        <v>3520</v>
      </c>
    </row>
    <row r="1734" spans="1:7" x14ac:dyDescent="0.25">
      <c r="A1734" s="4" t="s">
        <v>3535</v>
      </c>
      <c r="B1734" s="4" t="s">
        <v>3536</v>
      </c>
      <c r="C1734" s="74">
        <v>143325</v>
      </c>
      <c r="D1734" s="4" t="s">
        <v>60</v>
      </c>
      <c r="E1734" s="4">
        <v>2704.2</v>
      </c>
      <c r="F1734" s="4" t="s">
        <v>3519</v>
      </c>
      <c r="G1734" s="4" t="s">
        <v>3520</v>
      </c>
    </row>
    <row r="1735" spans="1:7" x14ac:dyDescent="0.25">
      <c r="A1735" s="4" t="s">
        <v>3537</v>
      </c>
      <c r="B1735" s="4" t="s">
        <v>3538</v>
      </c>
      <c r="C1735" s="74">
        <v>2617</v>
      </c>
      <c r="D1735" s="4" t="s">
        <v>9</v>
      </c>
      <c r="E1735" s="4">
        <v>261.7</v>
      </c>
      <c r="F1735" s="4" t="s">
        <v>3519</v>
      </c>
      <c r="G1735" s="4" t="s">
        <v>3520</v>
      </c>
    </row>
    <row r="1736" spans="1:7" x14ac:dyDescent="0.25">
      <c r="A1736" s="4" t="s">
        <v>3539</v>
      </c>
      <c r="B1736" s="4" t="s">
        <v>3540</v>
      </c>
      <c r="C1736" s="74">
        <v>5088</v>
      </c>
      <c r="D1736" s="4" t="s">
        <v>9</v>
      </c>
      <c r="E1736" s="4">
        <v>339.2</v>
      </c>
      <c r="F1736" s="4" t="s">
        <v>3519</v>
      </c>
      <c r="G1736" s="4" t="s">
        <v>3520</v>
      </c>
    </row>
    <row r="1737" spans="1:7" x14ac:dyDescent="0.25">
      <c r="A1737" s="4" t="s">
        <v>3541</v>
      </c>
      <c r="B1737" s="4" t="s">
        <v>3542</v>
      </c>
      <c r="C1737" s="74">
        <v>1322</v>
      </c>
      <c r="D1737" s="4" t="s">
        <v>9</v>
      </c>
      <c r="E1737" s="4">
        <v>132.19999999999999</v>
      </c>
      <c r="F1737" s="4" t="s">
        <v>3519</v>
      </c>
      <c r="G1737" s="4" t="s">
        <v>3520</v>
      </c>
    </row>
    <row r="1738" spans="1:7" x14ac:dyDescent="0.25">
      <c r="A1738" s="4" t="s">
        <v>3543</v>
      </c>
      <c r="B1738" s="4" t="s">
        <v>3544</v>
      </c>
      <c r="C1738" s="74">
        <v>2304</v>
      </c>
      <c r="D1738" s="4" t="s">
        <v>9</v>
      </c>
      <c r="E1738" s="4">
        <v>256</v>
      </c>
      <c r="F1738" s="4" t="s">
        <v>3519</v>
      </c>
      <c r="G1738" s="4" t="s">
        <v>3520</v>
      </c>
    </row>
    <row r="1739" spans="1:7" x14ac:dyDescent="0.25">
      <c r="A1739" s="4" t="s">
        <v>3545</v>
      </c>
      <c r="B1739" s="4" t="s">
        <v>3546</v>
      </c>
      <c r="C1739" s="74">
        <v>3403</v>
      </c>
      <c r="D1739" s="4" t="s">
        <v>9</v>
      </c>
      <c r="E1739" s="4">
        <v>243.1</v>
      </c>
      <c r="F1739" s="4" t="s">
        <v>3519</v>
      </c>
      <c r="G1739" s="4" t="s">
        <v>3520</v>
      </c>
    </row>
    <row r="1740" spans="1:7" x14ac:dyDescent="0.25">
      <c r="A1740" s="4" t="s">
        <v>3547</v>
      </c>
      <c r="B1740" s="4" t="s">
        <v>3548</v>
      </c>
      <c r="C1740" s="74">
        <v>2078</v>
      </c>
      <c r="D1740" s="4" t="s">
        <v>9</v>
      </c>
      <c r="E1740" s="4">
        <v>296.89999999999998</v>
      </c>
      <c r="F1740" s="4" t="s">
        <v>3519</v>
      </c>
      <c r="G1740" s="4" t="s">
        <v>3520</v>
      </c>
    </row>
    <row r="1741" spans="1:7" x14ac:dyDescent="0.25">
      <c r="A1741" s="4" t="s">
        <v>3549</v>
      </c>
      <c r="B1741" s="4" t="s">
        <v>3550</v>
      </c>
      <c r="C1741" s="74">
        <v>2487</v>
      </c>
      <c r="D1741" s="4" t="s">
        <v>9</v>
      </c>
      <c r="E1741" s="4">
        <v>248.7</v>
      </c>
      <c r="F1741" s="4" t="s">
        <v>3519</v>
      </c>
      <c r="G1741" s="4" t="s">
        <v>3520</v>
      </c>
    </row>
    <row r="1742" spans="1:7" x14ac:dyDescent="0.25">
      <c r="A1742" s="4" t="s">
        <v>3551</v>
      </c>
      <c r="B1742" s="4" t="s">
        <v>3552</v>
      </c>
      <c r="C1742" s="74">
        <v>3603</v>
      </c>
      <c r="D1742" s="4" t="s">
        <v>9</v>
      </c>
      <c r="E1742" s="4">
        <v>257.39999999999998</v>
      </c>
      <c r="F1742" s="4" t="s">
        <v>3519</v>
      </c>
      <c r="G1742" s="4" t="s">
        <v>3520</v>
      </c>
    </row>
    <row r="1743" spans="1:7" x14ac:dyDescent="0.25">
      <c r="A1743" s="4" t="s">
        <v>3553</v>
      </c>
      <c r="B1743" s="4" t="s">
        <v>3554</v>
      </c>
      <c r="C1743" s="74">
        <v>1356</v>
      </c>
      <c r="D1743" s="4" t="s">
        <v>9</v>
      </c>
      <c r="E1743" s="4">
        <v>123.3</v>
      </c>
      <c r="F1743" s="4" t="s">
        <v>3519</v>
      </c>
      <c r="G1743" s="4" t="s">
        <v>3520</v>
      </c>
    </row>
    <row r="1744" spans="1:7" x14ac:dyDescent="0.25">
      <c r="A1744" s="4" t="s">
        <v>3555</v>
      </c>
      <c r="B1744" s="4" t="s">
        <v>3556</v>
      </c>
      <c r="C1744" s="74">
        <v>4281</v>
      </c>
      <c r="D1744" s="4" t="s">
        <v>9</v>
      </c>
      <c r="E1744" s="4">
        <v>152.9</v>
      </c>
      <c r="F1744" s="4" t="s">
        <v>3519</v>
      </c>
      <c r="G1744" s="4" t="s">
        <v>3520</v>
      </c>
    </row>
    <row r="1745" spans="1:7" x14ac:dyDescent="0.25">
      <c r="A1745" s="4" t="s">
        <v>3557</v>
      </c>
      <c r="B1745" s="4" t="s">
        <v>3558</v>
      </c>
      <c r="C1745" s="74">
        <v>2528</v>
      </c>
      <c r="D1745" s="4" t="s">
        <v>9</v>
      </c>
      <c r="E1745" s="4">
        <v>361.1</v>
      </c>
      <c r="F1745" s="4" t="s">
        <v>3559</v>
      </c>
      <c r="G1745" s="4" t="s">
        <v>3560</v>
      </c>
    </row>
    <row r="1746" spans="1:7" x14ac:dyDescent="0.25">
      <c r="A1746" s="4" t="s">
        <v>3561</v>
      </c>
      <c r="B1746" s="4" t="s">
        <v>3562</v>
      </c>
      <c r="C1746" s="74">
        <v>400</v>
      </c>
      <c r="D1746" s="4" t="s">
        <v>12</v>
      </c>
      <c r="E1746" s="4">
        <v>44.4</v>
      </c>
      <c r="F1746" s="4" t="s">
        <v>3559</v>
      </c>
      <c r="G1746" s="4" t="s">
        <v>3560</v>
      </c>
    </row>
    <row r="1747" spans="1:7" x14ac:dyDescent="0.25">
      <c r="A1747" s="4" t="s">
        <v>3563</v>
      </c>
      <c r="B1747" s="4" t="s">
        <v>3564</v>
      </c>
      <c r="C1747" s="74">
        <v>125694</v>
      </c>
      <c r="D1747" s="4" t="s">
        <v>60</v>
      </c>
      <c r="E1747" s="4">
        <v>1876</v>
      </c>
      <c r="F1747" s="4" t="s">
        <v>3559</v>
      </c>
      <c r="G1747" s="4" t="s">
        <v>3560</v>
      </c>
    </row>
    <row r="1748" spans="1:7" x14ac:dyDescent="0.25">
      <c r="A1748" s="4" t="s">
        <v>3565</v>
      </c>
      <c r="B1748" s="4" t="s">
        <v>3566</v>
      </c>
      <c r="C1748" s="74">
        <v>2734</v>
      </c>
      <c r="D1748" s="4" t="s">
        <v>9</v>
      </c>
      <c r="E1748" s="4">
        <v>546.79999999999995</v>
      </c>
      <c r="F1748" s="4" t="s">
        <v>3559</v>
      </c>
      <c r="G1748" s="4" t="s">
        <v>3560</v>
      </c>
    </row>
    <row r="1749" spans="1:7" x14ac:dyDescent="0.25">
      <c r="A1749" s="4" t="s">
        <v>3567</v>
      </c>
      <c r="B1749" s="4" t="s">
        <v>3568</v>
      </c>
      <c r="C1749" s="74">
        <v>395</v>
      </c>
      <c r="D1749" s="4" t="s">
        <v>12</v>
      </c>
      <c r="E1749" s="4">
        <v>98.8</v>
      </c>
      <c r="F1749" s="4" t="s">
        <v>3559</v>
      </c>
      <c r="G1749" s="4" t="s">
        <v>3560</v>
      </c>
    </row>
    <row r="1750" spans="1:7" x14ac:dyDescent="0.25">
      <c r="A1750" s="4" t="s">
        <v>3569</v>
      </c>
      <c r="B1750" s="4" t="s">
        <v>3570</v>
      </c>
      <c r="C1750" s="74">
        <v>673</v>
      </c>
      <c r="D1750" s="4" t="s">
        <v>12</v>
      </c>
      <c r="E1750" s="4">
        <v>112.2</v>
      </c>
      <c r="F1750" s="4" t="s">
        <v>3559</v>
      </c>
      <c r="G1750" s="4" t="s">
        <v>3560</v>
      </c>
    </row>
    <row r="1751" spans="1:7" x14ac:dyDescent="0.25">
      <c r="A1751" s="4" t="s">
        <v>3571</v>
      </c>
      <c r="B1751" s="4" t="s">
        <v>3572</v>
      </c>
      <c r="C1751" s="74">
        <v>128</v>
      </c>
      <c r="D1751" s="4" t="s">
        <v>12</v>
      </c>
      <c r="E1751" s="4">
        <v>21.3</v>
      </c>
      <c r="F1751" s="4" t="s">
        <v>3559</v>
      </c>
      <c r="G1751" s="4" t="s">
        <v>3560</v>
      </c>
    </row>
    <row r="1752" spans="1:7" x14ac:dyDescent="0.25">
      <c r="A1752" s="4" t="s">
        <v>3573</v>
      </c>
      <c r="B1752" s="4" t="s">
        <v>3574</v>
      </c>
      <c r="C1752" s="74">
        <v>775</v>
      </c>
      <c r="D1752" s="4" t="s">
        <v>12</v>
      </c>
      <c r="E1752" s="4">
        <v>129.19999999999999</v>
      </c>
      <c r="F1752" s="4" t="s">
        <v>3559</v>
      </c>
      <c r="G1752" s="4" t="s">
        <v>3560</v>
      </c>
    </row>
    <row r="1753" spans="1:7" x14ac:dyDescent="0.25">
      <c r="A1753" s="4" t="s">
        <v>3575</v>
      </c>
      <c r="B1753" s="4" t="s">
        <v>3576</v>
      </c>
      <c r="C1753" s="74">
        <v>1261</v>
      </c>
      <c r="D1753" s="4" t="s">
        <v>9</v>
      </c>
      <c r="E1753" s="4">
        <v>252.2</v>
      </c>
      <c r="F1753" s="4" t="s">
        <v>3559</v>
      </c>
      <c r="G1753" s="4" t="s">
        <v>3560</v>
      </c>
    </row>
    <row r="1754" spans="1:7" x14ac:dyDescent="0.25">
      <c r="A1754" s="4" t="s">
        <v>3577</v>
      </c>
      <c r="B1754" s="4" t="s">
        <v>3578</v>
      </c>
      <c r="C1754" s="74">
        <v>2545</v>
      </c>
      <c r="D1754" s="4" t="s">
        <v>9</v>
      </c>
      <c r="E1754" s="4">
        <v>195.8</v>
      </c>
      <c r="F1754" s="4" t="s">
        <v>3559</v>
      </c>
      <c r="G1754" s="4" t="s">
        <v>3560</v>
      </c>
    </row>
    <row r="1755" spans="1:7" x14ac:dyDescent="0.25">
      <c r="A1755" s="4" t="s">
        <v>3579</v>
      </c>
      <c r="B1755" s="4" t="s">
        <v>3580</v>
      </c>
      <c r="C1755" s="74">
        <v>1841</v>
      </c>
      <c r="D1755" s="4" t="s">
        <v>9</v>
      </c>
      <c r="E1755" s="4">
        <v>108.3</v>
      </c>
      <c r="F1755" s="4" t="s">
        <v>3559</v>
      </c>
      <c r="G1755" s="4" t="s">
        <v>3560</v>
      </c>
    </row>
    <row r="1756" spans="1:7" x14ac:dyDescent="0.25">
      <c r="A1756" s="4" t="s">
        <v>3581</v>
      </c>
      <c r="B1756" s="4" t="s">
        <v>3582</v>
      </c>
      <c r="C1756" s="74">
        <v>939</v>
      </c>
      <c r="D1756" s="4" t="s">
        <v>12</v>
      </c>
      <c r="E1756" s="4">
        <v>234.8</v>
      </c>
      <c r="F1756" s="4" t="s">
        <v>3559</v>
      </c>
      <c r="G1756" s="4" t="s">
        <v>3560</v>
      </c>
    </row>
    <row r="1757" spans="1:7" x14ac:dyDescent="0.25">
      <c r="A1757" s="4" t="s">
        <v>3583</v>
      </c>
      <c r="B1757" s="4" t="s">
        <v>3584</v>
      </c>
      <c r="C1757" s="74">
        <v>220</v>
      </c>
      <c r="D1757" s="4" t="s">
        <v>12</v>
      </c>
      <c r="E1757" s="4">
        <v>27.5</v>
      </c>
      <c r="F1757" s="4" t="s">
        <v>3559</v>
      </c>
      <c r="G1757" s="4" t="s">
        <v>3560</v>
      </c>
    </row>
    <row r="1758" spans="1:7" x14ac:dyDescent="0.25">
      <c r="A1758" s="4" t="s">
        <v>3585</v>
      </c>
      <c r="B1758" s="4" t="s">
        <v>3586</v>
      </c>
      <c r="C1758" s="74">
        <v>7529</v>
      </c>
      <c r="D1758" s="4" t="s">
        <v>9</v>
      </c>
      <c r="E1758" s="4">
        <v>627.4</v>
      </c>
      <c r="F1758" s="4" t="s">
        <v>3559</v>
      </c>
      <c r="G1758" s="4" t="s">
        <v>3560</v>
      </c>
    </row>
    <row r="1759" spans="1:7" x14ac:dyDescent="0.25">
      <c r="A1759" s="4" t="s">
        <v>3587</v>
      </c>
      <c r="B1759" s="4" t="s">
        <v>3588</v>
      </c>
      <c r="C1759" s="74">
        <v>3498</v>
      </c>
      <c r="D1759" s="4" t="s">
        <v>9</v>
      </c>
      <c r="E1759" s="4">
        <v>166.6</v>
      </c>
      <c r="F1759" s="4" t="s">
        <v>3559</v>
      </c>
      <c r="G1759" s="4" t="s">
        <v>3560</v>
      </c>
    </row>
    <row r="1760" spans="1:7" x14ac:dyDescent="0.25">
      <c r="A1760" s="4" t="s">
        <v>3589</v>
      </c>
      <c r="B1760" s="4" t="s">
        <v>3590</v>
      </c>
      <c r="C1760" s="74">
        <v>1580</v>
      </c>
      <c r="D1760" s="4" t="s">
        <v>9</v>
      </c>
      <c r="E1760" s="4">
        <v>112.9</v>
      </c>
      <c r="F1760" s="4" t="s">
        <v>3559</v>
      </c>
      <c r="G1760" s="4" t="s">
        <v>3560</v>
      </c>
    </row>
    <row r="1761" spans="1:7" x14ac:dyDescent="0.25">
      <c r="A1761" s="4" t="s">
        <v>3591</v>
      </c>
      <c r="B1761" s="4" t="s">
        <v>3592</v>
      </c>
      <c r="C1761" s="74">
        <v>972</v>
      </c>
      <c r="D1761" s="4" t="s">
        <v>12</v>
      </c>
      <c r="E1761" s="4">
        <v>138.9</v>
      </c>
      <c r="F1761" s="4" t="s">
        <v>3559</v>
      </c>
      <c r="G1761" s="4" t="s">
        <v>3560</v>
      </c>
    </row>
    <row r="1762" spans="1:7" x14ac:dyDescent="0.25">
      <c r="A1762" s="4" t="s">
        <v>3593</v>
      </c>
      <c r="B1762" s="4" t="s">
        <v>3594</v>
      </c>
      <c r="C1762" s="74">
        <v>283</v>
      </c>
      <c r="D1762" s="4" t="s">
        <v>12</v>
      </c>
      <c r="E1762" s="4">
        <v>21.8</v>
      </c>
      <c r="F1762" s="4" t="s">
        <v>3559</v>
      </c>
      <c r="G1762" s="4" t="s">
        <v>3560</v>
      </c>
    </row>
    <row r="1763" spans="1:7" x14ac:dyDescent="0.25">
      <c r="A1763" s="4" t="s">
        <v>3595</v>
      </c>
      <c r="B1763" s="4" t="s">
        <v>3596</v>
      </c>
      <c r="C1763" s="74">
        <v>1898</v>
      </c>
      <c r="D1763" s="4" t="s">
        <v>9</v>
      </c>
      <c r="E1763" s="4">
        <v>379.6</v>
      </c>
      <c r="F1763" s="4" t="s">
        <v>3559</v>
      </c>
      <c r="G1763" s="4" t="s">
        <v>3560</v>
      </c>
    </row>
    <row r="1764" spans="1:7" x14ac:dyDescent="0.25">
      <c r="A1764" s="4" t="s">
        <v>3597</v>
      </c>
      <c r="B1764" s="4" t="s">
        <v>3598</v>
      </c>
      <c r="C1764" s="74">
        <v>699</v>
      </c>
      <c r="D1764" s="4" t="s">
        <v>12</v>
      </c>
      <c r="E1764" s="4">
        <v>174.8</v>
      </c>
      <c r="F1764" s="4" t="s">
        <v>3559</v>
      </c>
      <c r="G1764" s="4" t="s">
        <v>3560</v>
      </c>
    </row>
    <row r="1765" spans="1:7" x14ac:dyDescent="0.25">
      <c r="A1765" s="4" t="s">
        <v>3599</v>
      </c>
      <c r="B1765" s="4" t="s">
        <v>3600</v>
      </c>
      <c r="C1765" s="74">
        <v>675</v>
      </c>
      <c r="D1765" s="4" t="s">
        <v>12</v>
      </c>
      <c r="E1765" s="4">
        <v>135</v>
      </c>
      <c r="F1765" s="4" t="s">
        <v>3559</v>
      </c>
      <c r="G1765" s="4" t="s">
        <v>3560</v>
      </c>
    </row>
    <row r="1766" spans="1:7" x14ac:dyDescent="0.25">
      <c r="A1766" s="4" t="s">
        <v>3601</v>
      </c>
      <c r="B1766" s="4" t="s">
        <v>3602</v>
      </c>
      <c r="C1766" s="74">
        <v>965</v>
      </c>
      <c r="D1766" s="4" t="s">
        <v>12</v>
      </c>
      <c r="E1766" s="4">
        <v>193</v>
      </c>
      <c r="F1766" s="4" t="s">
        <v>3559</v>
      </c>
      <c r="G1766" s="4" t="s">
        <v>3560</v>
      </c>
    </row>
    <row r="1767" spans="1:7" x14ac:dyDescent="0.25">
      <c r="A1767" s="4" t="s">
        <v>3603</v>
      </c>
      <c r="B1767" s="4" t="s">
        <v>3604</v>
      </c>
      <c r="C1767" s="74">
        <v>7594</v>
      </c>
      <c r="D1767" s="4" t="s">
        <v>9</v>
      </c>
      <c r="E1767" s="4">
        <v>690.4</v>
      </c>
      <c r="F1767" s="4" t="s">
        <v>3559</v>
      </c>
      <c r="G1767" s="4" t="s">
        <v>3560</v>
      </c>
    </row>
    <row r="1768" spans="1:7" x14ac:dyDescent="0.25">
      <c r="A1768" s="4" t="s">
        <v>3605</v>
      </c>
      <c r="B1768" s="4" t="s">
        <v>3606</v>
      </c>
      <c r="C1768" s="74">
        <v>1209</v>
      </c>
      <c r="D1768" s="4" t="s">
        <v>9</v>
      </c>
      <c r="E1768" s="4">
        <v>134.30000000000001</v>
      </c>
      <c r="F1768" s="4" t="s">
        <v>3559</v>
      </c>
      <c r="G1768" s="4" t="s">
        <v>3560</v>
      </c>
    </row>
    <row r="1769" spans="1:7" x14ac:dyDescent="0.25">
      <c r="A1769" s="4" t="s">
        <v>3607</v>
      </c>
      <c r="B1769" s="4" t="s">
        <v>3608</v>
      </c>
      <c r="C1769" s="74">
        <v>511</v>
      </c>
      <c r="D1769" s="4" t="s">
        <v>12</v>
      </c>
      <c r="E1769" s="4">
        <v>46.5</v>
      </c>
      <c r="F1769" s="4" t="s">
        <v>3559</v>
      </c>
      <c r="G1769" s="4" t="s">
        <v>3560</v>
      </c>
    </row>
    <row r="1770" spans="1:7" x14ac:dyDescent="0.25">
      <c r="A1770" s="4" t="s">
        <v>3609</v>
      </c>
      <c r="B1770" s="4" t="s">
        <v>3610</v>
      </c>
      <c r="C1770" s="74">
        <v>2404</v>
      </c>
      <c r="D1770" s="4" t="s">
        <v>9</v>
      </c>
      <c r="E1770" s="4">
        <v>343.4</v>
      </c>
      <c r="F1770" s="4" t="s">
        <v>3559</v>
      </c>
      <c r="G1770" s="4" t="s">
        <v>3560</v>
      </c>
    </row>
    <row r="1771" spans="1:7" x14ac:dyDescent="0.25">
      <c r="A1771" s="4" t="s">
        <v>3611</v>
      </c>
      <c r="B1771" s="4" t="s">
        <v>3612</v>
      </c>
      <c r="C1771" s="74">
        <v>5747</v>
      </c>
      <c r="D1771" s="4" t="s">
        <v>9</v>
      </c>
      <c r="E1771" s="4">
        <v>273.7</v>
      </c>
      <c r="F1771" s="4" t="s">
        <v>3559</v>
      </c>
      <c r="G1771" s="4" t="s">
        <v>3560</v>
      </c>
    </row>
    <row r="1772" spans="1:7" x14ac:dyDescent="0.25">
      <c r="A1772" s="4" t="s">
        <v>3613</v>
      </c>
      <c r="B1772" s="4" t="s">
        <v>3614</v>
      </c>
      <c r="C1772" s="74">
        <v>597</v>
      </c>
      <c r="D1772" s="4" t="s">
        <v>12</v>
      </c>
      <c r="E1772" s="4">
        <v>119.4</v>
      </c>
      <c r="F1772" s="4" t="s">
        <v>3559</v>
      </c>
      <c r="G1772" s="4" t="s">
        <v>3560</v>
      </c>
    </row>
    <row r="1773" spans="1:7" x14ac:dyDescent="0.25">
      <c r="A1773" s="4" t="s">
        <v>3615</v>
      </c>
      <c r="B1773" s="4" t="s">
        <v>3616</v>
      </c>
      <c r="C1773" s="74">
        <v>4156</v>
      </c>
      <c r="D1773" s="4" t="s">
        <v>9</v>
      </c>
      <c r="E1773" s="4">
        <v>319.7</v>
      </c>
      <c r="F1773" s="4" t="s">
        <v>3559</v>
      </c>
      <c r="G1773" s="4" t="s">
        <v>3560</v>
      </c>
    </row>
    <row r="1774" spans="1:7" x14ac:dyDescent="0.25">
      <c r="A1774" s="4" t="s">
        <v>3617</v>
      </c>
      <c r="B1774" s="4" t="s">
        <v>3618</v>
      </c>
      <c r="C1774" s="74">
        <v>2023</v>
      </c>
      <c r="D1774" s="4" t="s">
        <v>9</v>
      </c>
      <c r="E1774" s="4">
        <v>54.7</v>
      </c>
      <c r="F1774" s="4" t="s">
        <v>3559</v>
      </c>
      <c r="G1774" s="4" t="s">
        <v>3560</v>
      </c>
    </row>
    <row r="1775" spans="1:7" x14ac:dyDescent="0.25">
      <c r="A1775" s="4" t="s">
        <v>3619</v>
      </c>
      <c r="B1775" s="4" t="s">
        <v>3620</v>
      </c>
      <c r="C1775" s="74">
        <v>9104</v>
      </c>
      <c r="D1775" s="4" t="s">
        <v>9</v>
      </c>
      <c r="E1775" s="4">
        <v>76.5</v>
      </c>
      <c r="F1775" s="4" t="s">
        <v>3559</v>
      </c>
      <c r="G1775" s="4" t="s">
        <v>3560</v>
      </c>
    </row>
    <row r="1776" spans="1:7" x14ac:dyDescent="0.25">
      <c r="A1776" s="4" t="s">
        <v>3621</v>
      </c>
      <c r="B1776" s="4" t="s">
        <v>3622</v>
      </c>
      <c r="C1776" s="74">
        <v>2308</v>
      </c>
      <c r="D1776" s="4" t="s">
        <v>9</v>
      </c>
      <c r="E1776" s="4">
        <v>288.5</v>
      </c>
      <c r="F1776" s="4" t="s">
        <v>3559</v>
      </c>
      <c r="G1776" s="4" t="s">
        <v>3560</v>
      </c>
    </row>
    <row r="1777" spans="1:7" x14ac:dyDescent="0.25">
      <c r="A1777" s="4" t="s">
        <v>3623</v>
      </c>
      <c r="B1777" s="4" t="s">
        <v>3624</v>
      </c>
      <c r="C1777" s="74">
        <v>3399</v>
      </c>
      <c r="D1777" s="4" t="s">
        <v>9</v>
      </c>
      <c r="E1777" s="4">
        <v>226.6</v>
      </c>
      <c r="F1777" s="4" t="s">
        <v>3559</v>
      </c>
      <c r="G1777" s="4" t="s">
        <v>3560</v>
      </c>
    </row>
    <row r="1778" spans="1:7" x14ac:dyDescent="0.25">
      <c r="A1778" s="4" t="s">
        <v>3625</v>
      </c>
      <c r="B1778" s="4" t="s">
        <v>3626</v>
      </c>
      <c r="C1778" s="74">
        <v>1342</v>
      </c>
      <c r="D1778" s="4" t="s">
        <v>9</v>
      </c>
      <c r="E1778" s="4">
        <v>95.9</v>
      </c>
      <c r="F1778" s="4" t="s">
        <v>3559</v>
      </c>
      <c r="G1778" s="4" t="s">
        <v>3560</v>
      </c>
    </row>
    <row r="1779" spans="1:7" x14ac:dyDescent="0.25">
      <c r="A1779" s="4" t="s">
        <v>3627</v>
      </c>
      <c r="B1779" s="4" t="s">
        <v>3628</v>
      </c>
      <c r="C1779" s="74">
        <v>2206488</v>
      </c>
      <c r="D1779" s="4" t="s">
        <v>60</v>
      </c>
      <c r="E1779" s="4">
        <v>21014.2</v>
      </c>
      <c r="F1779" s="4" t="s">
        <v>3629</v>
      </c>
      <c r="G1779" s="4" t="s">
        <v>3630</v>
      </c>
    </row>
    <row r="1780" spans="1:7" x14ac:dyDescent="0.25">
      <c r="A1780" s="4" t="s">
        <v>3631</v>
      </c>
      <c r="B1780" s="4" t="s">
        <v>3632</v>
      </c>
      <c r="C1780" s="74">
        <v>3167</v>
      </c>
      <c r="D1780" s="4" t="s">
        <v>9</v>
      </c>
      <c r="E1780" s="4">
        <v>791.8</v>
      </c>
      <c r="F1780" s="4" t="s">
        <v>3633</v>
      </c>
      <c r="G1780" s="4" t="s">
        <v>3634</v>
      </c>
    </row>
    <row r="1781" spans="1:7" x14ac:dyDescent="0.25">
      <c r="A1781" s="4" t="s">
        <v>3635</v>
      </c>
      <c r="B1781" s="4" t="s">
        <v>3636</v>
      </c>
      <c r="C1781" s="74">
        <v>1204</v>
      </c>
      <c r="D1781" s="4" t="s">
        <v>9</v>
      </c>
      <c r="E1781" s="4">
        <v>60.2</v>
      </c>
      <c r="F1781" s="4" t="s">
        <v>3633</v>
      </c>
      <c r="G1781" s="4" t="s">
        <v>3634</v>
      </c>
    </row>
    <row r="1782" spans="1:7" x14ac:dyDescent="0.25">
      <c r="A1782" s="4" t="s">
        <v>3637</v>
      </c>
      <c r="B1782" s="4" t="s">
        <v>3638</v>
      </c>
      <c r="C1782" s="74">
        <v>1244</v>
      </c>
      <c r="D1782" s="4" t="s">
        <v>9</v>
      </c>
      <c r="E1782" s="4">
        <v>248.8</v>
      </c>
      <c r="F1782" s="4" t="s">
        <v>3633</v>
      </c>
      <c r="G1782" s="4" t="s">
        <v>3634</v>
      </c>
    </row>
    <row r="1783" spans="1:7" x14ac:dyDescent="0.25">
      <c r="A1783" s="4" t="s">
        <v>3639</v>
      </c>
      <c r="B1783" s="4" t="s">
        <v>3640</v>
      </c>
      <c r="C1783" s="74">
        <v>655</v>
      </c>
      <c r="D1783" s="4" t="s">
        <v>12</v>
      </c>
      <c r="E1783" s="4">
        <v>72.8</v>
      </c>
      <c r="F1783" s="4" t="s">
        <v>3633</v>
      </c>
      <c r="G1783" s="4" t="s">
        <v>3634</v>
      </c>
    </row>
    <row r="1784" spans="1:7" x14ac:dyDescent="0.25">
      <c r="A1784" s="4" t="s">
        <v>3641</v>
      </c>
      <c r="B1784" s="4" t="s">
        <v>3642</v>
      </c>
      <c r="C1784" s="74">
        <v>2058</v>
      </c>
      <c r="D1784" s="4" t="s">
        <v>9</v>
      </c>
      <c r="E1784" s="4">
        <v>294</v>
      </c>
      <c r="F1784" s="4" t="s">
        <v>3633</v>
      </c>
      <c r="G1784" s="4" t="s">
        <v>3634</v>
      </c>
    </row>
    <row r="1785" spans="1:7" x14ac:dyDescent="0.25">
      <c r="A1785" s="4" t="s">
        <v>3643</v>
      </c>
      <c r="B1785" s="4" t="s">
        <v>3644</v>
      </c>
      <c r="C1785" s="74">
        <v>561</v>
      </c>
      <c r="D1785" s="4" t="s">
        <v>12</v>
      </c>
      <c r="E1785" s="4">
        <v>80.099999999999994</v>
      </c>
      <c r="F1785" s="4" t="s">
        <v>3633</v>
      </c>
      <c r="G1785" s="4" t="s">
        <v>3634</v>
      </c>
    </row>
    <row r="1786" spans="1:7" x14ac:dyDescent="0.25">
      <c r="A1786" s="4" t="s">
        <v>3645</v>
      </c>
      <c r="B1786" s="4" t="s">
        <v>3646</v>
      </c>
      <c r="C1786" s="74">
        <v>8222</v>
      </c>
      <c r="D1786" s="4" t="s">
        <v>9</v>
      </c>
      <c r="E1786" s="4">
        <v>2740.7</v>
      </c>
      <c r="F1786" s="4" t="s">
        <v>3633</v>
      </c>
      <c r="G1786" s="4" t="s">
        <v>3634</v>
      </c>
    </row>
    <row r="1787" spans="1:7" x14ac:dyDescent="0.25">
      <c r="A1787" s="4" t="s">
        <v>3647</v>
      </c>
      <c r="B1787" s="4" t="s">
        <v>3648</v>
      </c>
      <c r="C1787" s="74">
        <v>6474</v>
      </c>
      <c r="D1787" s="4" t="s">
        <v>9</v>
      </c>
      <c r="E1787" s="4">
        <v>1618.5</v>
      </c>
      <c r="F1787" s="4" t="s">
        <v>3633</v>
      </c>
      <c r="G1787" s="4" t="s">
        <v>3634</v>
      </c>
    </row>
    <row r="1788" spans="1:7" x14ac:dyDescent="0.25">
      <c r="A1788" s="4" t="s">
        <v>3649</v>
      </c>
      <c r="B1788" s="4" t="s">
        <v>3650</v>
      </c>
      <c r="C1788" s="74">
        <v>13255</v>
      </c>
      <c r="D1788" s="4" t="s">
        <v>25</v>
      </c>
      <c r="E1788" s="4">
        <v>1472.8</v>
      </c>
      <c r="F1788" s="4" t="s">
        <v>3633</v>
      </c>
      <c r="G1788" s="4" t="s">
        <v>3634</v>
      </c>
    </row>
    <row r="1789" spans="1:7" x14ac:dyDescent="0.25">
      <c r="A1789" s="4" t="s">
        <v>3651</v>
      </c>
      <c r="B1789" s="4" t="s">
        <v>3652</v>
      </c>
      <c r="C1789" s="74">
        <v>3549</v>
      </c>
      <c r="D1789" s="4" t="s">
        <v>9</v>
      </c>
      <c r="E1789" s="4">
        <v>253.5</v>
      </c>
      <c r="F1789" s="4" t="s">
        <v>3633</v>
      </c>
      <c r="G1789" s="4" t="s">
        <v>3634</v>
      </c>
    </row>
    <row r="1790" spans="1:7" x14ac:dyDescent="0.25">
      <c r="A1790" s="4" t="s">
        <v>3653</v>
      </c>
      <c r="B1790" s="4" t="s">
        <v>3654</v>
      </c>
      <c r="C1790" s="74">
        <v>750</v>
      </c>
      <c r="D1790" s="4" t="s">
        <v>12</v>
      </c>
      <c r="E1790" s="4">
        <v>750</v>
      </c>
      <c r="F1790" s="4" t="s">
        <v>3633</v>
      </c>
      <c r="G1790" s="4" t="s">
        <v>3634</v>
      </c>
    </row>
    <row r="1791" spans="1:7" x14ac:dyDescent="0.25">
      <c r="A1791" s="4" t="s">
        <v>3655</v>
      </c>
      <c r="B1791" s="4" t="s">
        <v>3656</v>
      </c>
      <c r="C1791" s="74">
        <v>14848</v>
      </c>
      <c r="D1791" s="4" t="s">
        <v>25</v>
      </c>
      <c r="E1791" s="4">
        <v>824.9</v>
      </c>
      <c r="F1791" s="4" t="s">
        <v>3633</v>
      </c>
      <c r="G1791" s="4" t="s">
        <v>3634</v>
      </c>
    </row>
    <row r="1792" spans="1:7" x14ac:dyDescent="0.25">
      <c r="A1792" s="4" t="s">
        <v>3657</v>
      </c>
      <c r="B1792" s="4" t="s">
        <v>3658</v>
      </c>
      <c r="C1792" s="74">
        <v>10552</v>
      </c>
      <c r="D1792" s="4" t="s">
        <v>25</v>
      </c>
      <c r="E1792" s="4">
        <v>2638</v>
      </c>
      <c r="F1792" s="4" t="s">
        <v>3633</v>
      </c>
      <c r="G1792" s="4" t="s">
        <v>3634</v>
      </c>
    </row>
    <row r="1793" spans="1:7" x14ac:dyDescent="0.25">
      <c r="A1793" s="4" t="s">
        <v>3659</v>
      </c>
      <c r="B1793" s="4" t="s">
        <v>3660</v>
      </c>
      <c r="C1793" s="74">
        <v>1488</v>
      </c>
      <c r="D1793" s="4" t="s">
        <v>9</v>
      </c>
      <c r="E1793" s="4">
        <v>135.30000000000001</v>
      </c>
      <c r="F1793" s="4" t="s">
        <v>3661</v>
      </c>
      <c r="G1793" s="4" t="s">
        <v>3662</v>
      </c>
    </row>
    <row r="1794" spans="1:7" x14ac:dyDescent="0.25">
      <c r="A1794" s="4" t="s">
        <v>3663</v>
      </c>
      <c r="B1794" s="4" t="s">
        <v>3664</v>
      </c>
      <c r="C1794" s="74">
        <v>5078</v>
      </c>
      <c r="D1794" s="4" t="s">
        <v>9</v>
      </c>
      <c r="E1794" s="4">
        <v>846.3</v>
      </c>
      <c r="F1794" s="4" t="s">
        <v>3633</v>
      </c>
      <c r="G1794" s="4" t="s">
        <v>3634</v>
      </c>
    </row>
    <row r="1795" spans="1:7" x14ac:dyDescent="0.25">
      <c r="A1795" s="4" t="s">
        <v>3665</v>
      </c>
      <c r="B1795" s="4" t="s">
        <v>3666</v>
      </c>
      <c r="C1795" s="74">
        <v>9561</v>
      </c>
      <c r="D1795" s="4" t="s">
        <v>9</v>
      </c>
      <c r="E1795" s="4">
        <v>1912.2</v>
      </c>
      <c r="F1795" s="4" t="s">
        <v>3633</v>
      </c>
      <c r="G1795" s="4" t="s">
        <v>3634</v>
      </c>
    </row>
    <row r="1796" spans="1:7" x14ac:dyDescent="0.25">
      <c r="A1796" s="4" t="s">
        <v>3667</v>
      </c>
      <c r="B1796" s="4" t="s">
        <v>3668</v>
      </c>
      <c r="C1796" s="74">
        <v>10364</v>
      </c>
      <c r="D1796" s="4" t="s">
        <v>25</v>
      </c>
      <c r="E1796" s="4">
        <v>3454.7</v>
      </c>
      <c r="F1796" s="4" t="s">
        <v>3633</v>
      </c>
      <c r="G1796" s="4" t="s">
        <v>3634</v>
      </c>
    </row>
    <row r="1797" spans="1:7" x14ac:dyDescent="0.25">
      <c r="A1797" s="4" t="s">
        <v>3669</v>
      </c>
      <c r="B1797" s="4" t="s">
        <v>3670</v>
      </c>
      <c r="C1797" s="74">
        <v>4214</v>
      </c>
      <c r="D1797" s="4" t="s">
        <v>9</v>
      </c>
      <c r="E1797" s="4">
        <v>421.4</v>
      </c>
      <c r="F1797" s="4" t="s">
        <v>3633</v>
      </c>
      <c r="G1797" s="4" t="s">
        <v>3634</v>
      </c>
    </row>
    <row r="1798" spans="1:7" x14ac:dyDescent="0.25">
      <c r="A1798" s="4" t="s">
        <v>3671</v>
      </c>
      <c r="B1798" s="4" t="s">
        <v>3672</v>
      </c>
      <c r="C1798" s="74">
        <v>16515</v>
      </c>
      <c r="D1798" s="4" t="s">
        <v>25</v>
      </c>
      <c r="E1798" s="4">
        <v>1032.2</v>
      </c>
      <c r="F1798" s="4" t="s">
        <v>3633</v>
      </c>
      <c r="G1798" s="4" t="s">
        <v>3634</v>
      </c>
    </row>
    <row r="1799" spans="1:7" x14ac:dyDescent="0.25">
      <c r="A1799" s="4" t="s">
        <v>3673</v>
      </c>
      <c r="B1799" s="4" t="s">
        <v>3674</v>
      </c>
      <c r="C1799" s="74">
        <v>544</v>
      </c>
      <c r="D1799" s="4" t="s">
        <v>12</v>
      </c>
      <c r="E1799" s="4">
        <v>77.7</v>
      </c>
      <c r="F1799" s="4" t="s">
        <v>3633</v>
      </c>
      <c r="G1799" s="4" t="s">
        <v>3634</v>
      </c>
    </row>
    <row r="1800" spans="1:7" x14ac:dyDescent="0.25">
      <c r="A1800" s="4" t="s">
        <v>3675</v>
      </c>
      <c r="B1800" s="4" t="s">
        <v>3676</v>
      </c>
      <c r="C1800" s="74">
        <v>2738</v>
      </c>
      <c r="D1800" s="4" t="s">
        <v>9</v>
      </c>
      <c r="E1800" s="4">
        <v>456.3</v>
      </c>
      <c r="F1800" s="4" t="s">
        <v>3661</v>
      </c>
      <c r="G1800" s="4" t="s">
        <v>3662</v>
      </c>
    </row>
    <row r="1801" spans="1:7" x14ac:dyDescent="0.25">
      <c r="A1801" s="4" t="s">
        <v>3677</v>
      </c>
      <c r="B1801" s="4" t="s">
        <v>3678</v>
      </c>
      <c r="C1801" s="74">
        <v>2649</v>
      </c>
      <c r="D1801" s="4" t="s">
        <v>9</v>
      </c>
      <c r="E1801" s="4">
        <v>378.4</v>
      </c>
      <c r="F1801" s="4" t="s">
        <v>3661</v>
      </c>
      <c r="G1801" s="4" t="s">
        <v>3662</v>
      </c>
    </row>
    <row r="1802" spans="1:7" x14ac:dyDescent="0.25">
      <c r="A1802" s="4" t="s">
        <v>3679</v>
      </c>
      <c r="B1802" s="4" t="s">
        <v>3680</v>
      </c>
      <c r="C1802" s="74">
        <v>512</v>
      </c>
      <c r="D1802" s="4" t="s">
        <v>12</v>
      </c>
      <c r="E1802" s="4">
        <v>128</v>
      </c>
      <c r="F1802" s="4" t="s">
        <v>3633</v>
      </c>
      <c r="G1802" s="4" t="s">
        <v>3634</v>
      </c>
    </row>
    <row r="1803" spans="1:7" x14ac:dyDescent="0.25">
      <c r="A1803" s="4" t="s">
        <v>3681</v>
      </c>
      <c r="B1803" s="4" t="s">
        <v>3682</v>
      </c>
      <c r="C1803" s="74">
        <v>1046</v>
      </c>
      <c r="D1803" s="4" t="s">
        <v>9</v>
      </c>
      <c r="E1803" s="4">
        <v>174.3</v>
      </c>
      <c r="F1803" s="4" t="s">
        <v>3661</v>
      </c>
      <c r="G1803" s="4" t="s">
        <v>3662</v>
      </c>
    </row>
    <row r="1804" spans="1:7" x14ac:dyDescent="0.25">
      <c r="A1804" s="4" t="s">
        <v>3683</v>
      </c>
      <c r="B1804" s="4" t="s">
        <v>3684</v>
      </c>
      <c r="C1804" s="74">
        <v>892</v>
      </c>
      <c r="D1804" s="4" t="s">
        <v>12</v>
      </c>
      <c r="E1804" s="4">
        <v>297.3</v>
      </c>
      <c r="F1804" s="4" t="s">
        <v>3633</v>
      </c>
      <c r="G1804" s="4" t="s">
        <v>3634</v>
      </c>
    </row>
    <row r="1805" spans="1:7" x14ac:dyDescent="0.25">
      <c r="A1805" s="4" t="s">
        <v>3685</v>
      </c>
      <c r="B1805" s="4" t="s">
        <v>3686</v>
      </c>
      <c r="C1805" s="74">
        <v>2602</v>
      </c>
      <c r="D1805" s="4" t="s">
        <v>9</v>
      </c>
      <c r="E1805" s="4">
        <v>520.4</v>
      </c>
      <c r="F1805" s="4" t="s">
        <v>3661</v>
      </c>
      <c r="G1805" s="4" t="s">
        <v>3662</v>
      </c>
    </row>
    <row r="1806" spans="1:7" x14ac:dyDescent="0.25">
      <c r="A1806" s="4" t="s">
        <v>3687</v>
      </c>
      <c r="B1806" s="4" t="s">
        <v>3688</v>
      </c>
      <c r="C1806" s="74">
        <v>9234</v>
      </c>
      <c r="D1806" s="4" t="s">
        <v>9</v>
      </c>
      <c r="E1806" s="4">
        <v>355.2</v>
      </c>
      <c r="F1806" s="4" t="s">
        <v>3661</v>
      </c>
      <c r="G1806" s="4" t="s">
        <v>3662</v>
      </c>
    </row>
    <row r="1807" spans="1:7" x14ac:dyDescent="0.25">
      <c r="A1807" s="4" t="s">
        <v>3689</v>
      </c>
      <c r="B1807" s="4" t="s">
        <v>3690</v>
      </c>
      <c r="C1807" s="74">
        <v>814</v>
      </c>
      <c r="D1807" s="4" t="s">
        <v>12</v>
      </c>
      <c r="E1807" s="4">
        <v>162.80000000000001</v>
      </c>
      <c r="F1807" s="4" t="s">
        <v>3633</v>
      </c>
      <c r="G1807" s="4" t="s">
        <v>3634</v>
      </c>
    </row>
    <row r="1808" spans="1:7" x14ac:dyDescent="0.25">
      <c r="A1808" s="4" t="s">
        <v>3691</v>
      </c>
      <c r="B1808" s="4" t="s">
        <v>3692</v>
      </c>
      <c r="C1808" s="74">
        <v>9758</v>
      </c>
      <c r="D1808" s="4" t="s">
        <v>9</v>
      </c>
      <c r="E1808" s="4">
        <v>574</v>
      </c>
      <c r="F1808" s="4" t="s">
        <v>3633</v>
      </c>
      <c r="G1808" s="4" t="s">
        <v>3634</v>
      </c>
    </row>
    <row r="1809" spans="1:7" x14ac:dyDescent="0.25">
      <c r="A1809" s="4" t="s">
        <v>3693</v>
      </c>
      <c r="B1809" s="4" t="s">
        <v>3694</v>
      </c>
      <c r="C1809" s="74">
        <v>25652</v>
      </c>
      <c r="D1809" s="4" t="s">
        <v>25</v>
      </c>
      <c r="E1809" s="4">
        <v>2332</v>
      </c>
      <c r="F1809" s="4" t="s">
        <v>3633</v>
      </c>
      <c r="G1809" s="4" t="s">
        <v>3634</v>
      </c>
    </row>
    <row r="1810" spans="1:7" x14ac:dyDescent="0.25">
      <c r="A1810" s="4" t="s">
        <v>3695</v>
      </c>
      <c r="B1810" s="4" t="s">
        <v>3696</v>
      </c>
      <c r="C1810" s="74">
        <v>8325</v>
      </c>
      <c r="D1810" s="4" t="s">
        <v>9</v>
      </c>
      <c r="E1810" s="4">
        <v>2081.3000000000002</v>
      </c>
      <c r="F1810" s="4" t="s">
        <v>3661</v>
      </c>
      <c r="G1810" s="4" t="s">
        <v>3662</v>
      </c>
    </row>
    <row r="1811" spans="1:7" x14ac:dyDescent="0.25">
      <c r="A1811" s="4" t="s">
        <v>3697</v>
      </c>
      <c r="B1811" s="4" t="s">
        <v>3698</v>
      </c>
      <c r="C1811" s="74">
        <v>412</v>
      </c>
      <c r="D1811" s="4" t="s">
        <v>12</v>
      </c>
      <c r="E1811" s="4">
        <v>206</v>
      </c>
      <c r="F1811" s="4" t="s">
        <v>3633</v>
      </c>
      <c r="G1811" s="4" t="s">
        <v>3634</v>
      </c>
    </row>
    <row r="1812" spans="1:7" x14ac:dyDescent="0.25">
      <c r="A1812" s="4" t="s">
        <v>3699</v>
      </c>
      <c r="B1812" s="4" t="s">
        <v>3700</v>
      </c>
      <c r="C1812" s="74">
        <v>172366</v>
      </c>
      <c r="D1812" s="4" t="s">
        <v>60</v>
      </c>
      <c r="E1812" s="4">
        <v>3667.4</v>
      </c>
      <c r="F1812" s="4" t="s">
        <v>3661</v>
      </c>
      <c r="G1812" s="4" t="s">
        <v>3662</v>
      </c>
    </row>
    <row r="1813" spans="1:7" x14ac:dyDescent="0.25">
      <c r="A1813" s="4" t="s">
        <v>3701</v>
      </c>
      <c r="B1813" s="4" t="s">
        <v>3702</v>
      </c>
      <c r="C1813" s="74">
        <v>1247</v>
      </c>
      <c r="D1813" s="4" t="s">
        <v>9</v>
      </c>
      <c r="E1813" s="4">
        <v>113.4</v>
      </c>
      <c r="F1813" s="4" t="s">
        <v>3633</v>
      </c>
      <c r="G1813" s="4" t="s">
        <v>3634</v>
      </c>
    </row>
    <row r="1814" spans="1:7" x14ac:dyDescent="0.25">
      <c r="A1814" s="4" t="s">
        <v>3703</v>
      </c>
      <c r="B1814" s="4" t="s">
        <v>3704</v>
      </c>
      <c r="C1814" s="74">
        <v>4082</v>
      </c>
      <c r="D1814" s="4" t="s">
        <v>9</v>
      </c>
      <c r="E1814" s="4">
        <v>1360.7</v>
      </c>
      <c r="F1814" s="4" t="s">
        <v>3633</v>
      </c>
      <c r="G1814" s="4" t="s">
        <v>3634</v>
      </c>
    </row>
    <row r="1815" spans="1:7" x14ac:dyDescent="0.25">
      <c r="A1815" s="4" t="s">
        <v>3705</v>
      </c>
      <c r="B1815" s="4" t="s">
        <v>3706</v>
      </c>
      <c r="C1815" s="74">
        <v>2704</v>
      </c>
      <c r="D1815" s="4" t="s">
        <v>9</v>
      </c>
      <c r="E1815" s="4">
        <v>128.80000000000001</v>
      </c>
      <c r="F1815" s="4" t="s">
        <v>3633</v>
      </c>
      <c r="G1815" s="4" t="s">
        <v>3634</v>
      </c>
    </row>
    <row r="1816" spans="1:7" x14ac:dyDescent="0.25">
      <c r="A1816" s="4" t="s">
        <v>3707</v>
      </c>
      <c r="B1816" s="4" t="s">
        <v>3708</v>
      </c>
      <c r="C1816" s="74">
        <v>2792</v>
      </c>
      <c r="D1816" s="4" t="s">
        <v>9</v>
      </c>
      <c r="E1816" s="4">
        <v>349</v>
      </c>
      <c r="F1816" s="4" t="s">
        <v>3633</v>
      </c>
      <c r="G1816" s="4" t="s">
        <v>3634</v>
      </c>
    </row>
    <row r="1817" spans="1:7" x14ac:dyDescent="0.25">
      <c r="A1817" s="4" t="s">
        <v>3709</v>
      </c>
      <c r="B1817" s="4" t="s">
        <v>3710</v>
      </c>
      <c r="C1817" s="74">
        <v>1757</v>
      </c>
      <c r="D1817" s="4" t="s">
        <v>9</v>
      </c>
      <c r="E1817" s="4">
        <v>92.5</v>
      </c>
      <c r="F1817" s="4" t="s">
        <v>3633</v>
      </c>
      <c r="G1817" s="4" t="s">
        <v>3634</v>
      </c>
    </row>
    <row r="1818" spans="1:7" x14ac:dyDescent="0.25">
      <c r="A1818" s="4" t="s">
        <v>3711</v>
      </c>
      <c r="B1818" s="4" t="s">
        <v>3712</v>
      </c>
      <c r="C1818" s="74">
        <v>2310</v>
      </c>
      <c r="D1818" s="4" t="s">
        <v>9</v>
      </c>
      <c r="E1818" s="4">
        <v>74.5</v>
      </c>
      <c r="F1818" s="4" t="s">
        <v>3633</v>
      </c>
      <c r="G1818" s="4" t="s">
        <v>3634</v>
      </c>
    </row>
    <row r="1819" spans="1:7" x14ac:dyDescent="0.25">
      <c r="A1819" s="4" t="s">
        <v>3713</v>
      </c>
      <c r="B1819" s="4" t="s">
        <v>3714</v>
      </c>
      <c r="C1819" s="74">
        <v>5935</v>
      </c>
      <c r="D1819" s="4" t="s">
        <v>9</v>
      </c>
      <c r="E1819" s="4">
        <v>659.4</v>
      </c>
      <c r="F1819" s="4" t="s">
        <v>3633</v>
      </c>
      <c r="G1819" s="4" t="s">
        <v>3634</v>
      </c>
    </row>
    <row r="1820" spans="1:7" x14ac:dyDescent="0.25">
      <c r="A1820" s="4" t="s">
        <v>3715</v>
      </c>
      <c r="B1820" s="4" t="s">
        <v>3716</v>
      </c>
      <c r="C1820" s="74">
        <v>1277</v>
      </c>
      <c r="D1820" s="4" t="s">
        <v>9</v>
      </c>
      <c r="E1820" s="4">
        <v>159.6</v>
      </c>
      <c r="F1820" s="4" t="s">
        <v>3661</v>
      </c>
      <c r="G1820" s="4" t="s">
        <v>3662</v>
      </c>
    </row>
    <row r="1821" spans="1:7" x14ac:dyDescent="0.25">
      <c r="A1821" s="4" t="s">
        <v>3717</v>
      </c>
      <c r="B1821" s="4" t="s">
        <v>3718</v>
      </c>
      <c r="C1821" s="74">
        <v>815</v>
      </c>
      <c r="D1821" s="4" t="s">
        <v>12</v>
      </c>
      <c r="E1821" s="4">
        <v>203.8</v>
      </c>
      <c r="F1821" s="4" t="s">
        <v>3661</v>
      </c>
      <c r="G1821" s="4" t="s">
        <v>3662</v>
      </c>
    </row>
    <row r="1822" spans="1:7" x14ac:dyDescent="0.25">
      <c r="A1822" s="4" t="s">
        <v>3719</v>
      </c>
      <c r="B1822" s="4" t="s">
        <v>3720</v>
      </c>
      <c r="C1822" s="74">
        <v>11023</v>
      </c>
      <c r="D1822" s="4" t="s">
        <v>25</v>
      </c>
      <c r="E1822" s="4">
        <v>2755.8</v>
      </c>
      <c r="F1822" s="4" t="s">
        <v>3633</v>
      </c>
      <c r="G1822" s="4" t="s">
        <v>3634</v>
      </c>
    </row>
    <row r="1823" spans="1:7" x14ac:dyDescent="0.25">
      <c r="A1823" s="4" t="s">
        <v>3721</v>
      </c>
      <c r="B1823" s="4" t="s">
        <v>3722</v>
      </c>
      <c r="C1823" s="74">
        <v>7949</v>
      </c>
      <c r="D1823" s="4" t="s">
        <v>9</v>
      </c>
      <c r="E1823" s="4">
        <v>1589.8</v>
      </c>
      <c r="F1823" s="4" t="s">
        <v>3633</v>
      </c>
      <c r="G1823" s="4" t="s">
        <v>3634</v>
      </c>
    </row>
    <row r="1824" spans="1:7" x14ac:dyDescent="0.25">
      <c r="A1824" s="4" t="s">
        <v>3723</v>
      </c>
      <c r="B1824" s="4" t="s">
        <v>3724</v>
      </c>
      <c r="C1824" s="74">
        <v>645</v>
      </c>
      <c r="D1824" s="4" t="s">
        <v>12</v>
      </c>
      <c r="E1824" s="4">
        <v>92.1</v>
      </c>
      <c r="F1824" s="4" t="s">
        <v>3633</v>
      </c>
      <c r="G1824" s="4" t="s">
        <v>3634</v>
      </c>
    </row>
    <row r="1825" spans="1:7" x14ac:dyDescent="0.25">
      <c r="A1825" s="4" t="s">
        <v>3725</v>
      </c>
      <c r="B1825" s="4" t="s">
        <v>3726</v>
      </c>
      <c r="C1825" s="74">
        <v>16016</v>
      </c>
      <c r="D1825" s="4" t="s">
        <v>25</v>
      </c>
      <c r="E1825" s="4">
        <v>842.9</v>
      </c>
      <c r="F1825" s="4" t="s">
        <v>3661</v>
      </c>
      <c r="G1825" s="4" t="s">
        <v>3662</v>
      </c>
    </row>
    <row r="1826" spans="1:7" x14ac:dyDescent="0.25">
      <c r="A1826" s="4" t="s">
        <v>3727</v>
      </c>
      <c r="B1826" s="4" t="s">
        <v>3728</v>
      </c>
      <c r="C1826" s="74">
        <v>1367</v>
      </c>
      <c r="D1826" s="4" t="s">
        <v>9</v>
      </c>
      <c r="E1826" s="4">
        <v>227.8</v>
      </c>
      <c r="F1826" s="4" t="s">
        <v>3633</v>
      </c>
      <c r="G1826" s="4" t="s">
        <v>3634</v>
      </c>
    </row>
    <row r="1827" spans="1:7" x14ac:dyDescent="0.25">
      <c r="A1827" s="4" t="s">
        <v>3729</v>
      </c>
      <c r="B1827" s="4" t="s">
        <v>3730</v>
      </c>
      <c r="C1827" s="74">
        <v>19209</v>
      </c>
      <c r="D1827" s="4" t="s">
        <v>25</v>
      </c>
      <c r="E1827" s="4">
        <v>2401.1</v>
      </c>
      <c r="F1827" s="4" t="s">
        <v>3633</v>
      </c>
      <c r="G1827" s="4" t="s">
        <v>3634</v>
      </c>
    </row>
    <row r="1828" spans="1:7" x14ac:dyDescent="0.25">
      <c r="A1828" s="4" t="s">
        <v>3731</v>
      </c>
      <c r="B1828" s="4" t="s">
        <v>3732</v>
      </c>
      <c r="C1828" s="74">
        <v>957</v>
      </c>
      <c r="D1828" s="4" t="s">
        <v>12</v>
      </c>
      <c r="E1828" s="4">
        <v>319</v>
      </c>
      <c r="F1828" s="4" t="s">
        <v>3633</v>
      </c>
      <c r="G1828" s="4" t="s">
        <v>3634</v>
      </c>
    </row>
    <row r="1829" spans="1:7" x14ac:dyDescent="0.25">
      <c r="A1829" s="4" t="s">
        <v>3733</v>
      </c>
      <c r="B1829" s="4" t="s">
        <v>3734</v>
      </c>
      <c r="C1829" s="74">
        <v>2242</v>
      </c>
      <c r="D1829" s="4" t="s">
        <v>9</v>
      </c>
      <c r="E1829" s="4">
        <v>101.9</v>
      </c>
      <c r="F1829" s="4" t="s">
        <v>3633</v>
      </c>
      <c r="G1829" s="4" t="s">
        <v>3634</v>
      </c>
    </row>
    <row r="1830" spans="1:7" x14ac:dyDescent="0.25">
      <c r="A1830" s="4" t="s">
        <v>3735</v>
      </c>
      <c r="B1830" s="4" t="s">
        <v>3736</v>
      </c>
      <c r="C1830" s="74">
        <v>7131</v>
      </c>
      <c r="D1830" s="4" t="s">
        <v>9</v>
      </c>
      <c r="E1830" s="4">
        <v>1188.5</v>
      </c>
      <c r="F1830" s="4" t="s">
        <v>3633</v>
      </c>
      <c r="G1830" s="4" t="s">
        <v>3634</v>
      </c>
    </row>
    <row r="1831" spans="1:7" x14ac:dyDescent="0.25">
      <c r="A1831" s="4" t="s">
        <v>3737</v>
      </c>
      <c r="B1831" s="4" t="s">
        <v>3738</v>
      </c>
      <c r="C1831" s="74">
        <v>6179</v>
      </c>
      <c r="D1831" s="4" t="s">
        <v>9</v>
      </c>
      <c r="E1831" s="4">
        <v>686.6</v>
      </c>
      <c r="F1831" s="4" t="s">
        <v>3633</v>
      </c>
      <c r="G1831" s="4" t="s">
        <v>3634</v>
      </c>
    </row>
    <row r="1832" spans="1:7" x14ac:dyDescent="0.25">
      <c r="A1832" s="4" t="s">
        <v>3739</v>
      </c>
      <c r="B1832" s="4" t="s">
        <v>3740</v>
      </c>
      <c r="C1832" s="74">
        <v>452</v>
      </c>
      <c r="D1832" s="4" t="s">
        <v>12</v>
      </c>
      <c r="E1832" s="4">
        <v>113</v>
      </c>
      <c r="F1832" s="4" t="s">
        <v>3661</v>
      </c>
      <c r="G1832" s="4" t="s">
        <v>3662</v>
      </c>
    </row>
    <row r="1833" spans="1:7" x14ac:dyDescent="0.25">
      <c r="A1833" s="4" t="s">
        <v>3741</v>
      </c>
      <c r="B1833" s="4" t="s">
        <v>3742</v>
      </c>
      <c r="C1833" s="74">
        <v>5781</v>
      </c>
      <c r="D1833" s="4" t="s">
        <v>9</v>
      </c>
      <c r="E1833" s="4">
        <v>289.10000000000002</v>
      </c>
      <c r="F1833" s="4" t="s">
        <v>3661</v>
      </c>
      <c r="G1833" s="4" t="s">
        <v>3662</v>
      </c>
    </row>
    <row r="1834" spans="1:7" x14ac:dyDescent="0.25">
      <c r="A1834" s="4" t="s">
        <v>3743</v>
      </c>
      <c r="B1834" s="4" t="s">
        <v>3744</v>
      </c>
      <c r="C1834" s="74">
        <v>11355</v>
      </c>
      <c r="D1834" s="4" t="s">
        <v>25</v>
      </c>
      <c r="E1834" s="4">
        <v>516.1</v>
      </c>
      <c r="F1834" s="4" t="s">
        <v>3633</v>
      </c>
      <c r="G1834" s="4" t="s">
        <v>3634</v>
      </c>
    </row>
    <row r="1835" spans="1:7" x14ac:dyDescent="0.25">
      <c r="A1835" s="4" t="s">
        <v>3745</v>
      </c>
      <c r="B1835" s="4" t="s">
        <v>3746</v>
      </c>
      <c r="C1835" s="74">
        <v>940</v>
      </c>
      <c r="D1835" s="4" t="s">
        <v>12</v>
      </c>
      <c r="E1835" s="4">
        <v>94</v>
      </c>
      <c r="F1835" s="4" t="s">
        <v>3633</v>
      </c>
      <c r="G1835" s="4" t="s">
        <v>3634</v>
      </c>
    </row>
    <row r="1836" spans="1:7" x14ac:dyDescent="0.25">
      <c r="A1836" s="4" t="s">
        <v>3747</v>
      </c>
      <c r="B1836" s="4" t="s">
        <v>3748</v>
      </c>
      <c r="C1836" s="74">
        <v>8742</v>
      </c>
      <c r="D1836" s="4" t="s">
        <v>9</v>
      </c>
      <c r="E1836" s="4">
        <v>672.5</v>
      </c>
      <c r="F1836" s="4" t="s">
        <v>3633</v>
      </c>
      <c r="G1836" s="4" t="s">
        <v>3634</v>
      </c>
    </row>
    <row r="1837" spans="1:7" x14ac:dyDescent="0.25">
      <c r="A1837" s="4" t="s">
        <v>3749</v>
      </c>
      <c r="B1837" s="4" t="s">
        <v>3750</v>
      </c>
      <c r="C1837" s="74">
        <v>22511</v>
      </c>
      <c r="D1837" s="4" t="s">
        <v>25</v>
      </c>
      <c r="E1837" s="4">
        <v>5627.8</v>
      </c>
      <c r="F1837" s="4" t="s">
        <v>3633</v>
      </c>
      <c r="G1837" s="4" t="s">
        <v>3634</v>
      </c>
    </row>
    <row r="1838" spans="1:7" x14ac:dyDescent="0.25">
      <c r="A1838" s="4" t="s">
        <v>3751</v>
      </c>
      <c r="B1838" s="4" t="s">
        <v>3752</v>
      </c>
      <c r="C1838" s="74">
        <v>602</v>
      </c>
      <c r="D1838" s="4" t="s">
        <v>12</v>
      </c>
      <c r="E1838" s="4">
        <v>54.7</v>
      </c>
      <c r="F1838" s="4" t="s">
        <v>3633</v>
      </c>
      <c r="G1838" s="4" t="s">
        <v>3634</v>
      </c>
    </row>
    <row r="1839" spans="1:7" x14ac:dyDescent="0.25">
      <c r="A1839" s="4" t="s">
        <v>3753</v>
      </c>
      <c r="B1839" s="4" t="s">
        <v>3754</v>
      </c>
      <c r="C1839" s="74">
        <v>973</v>
      </c>
      <c r="D1839" s="4" t="s">
        <v>12</v>
      </c>
      <c r="E1839" s="4">
        <v>194.6</v>
      </c>
      <c r="F1839" s="4" t="s">
        <v>3633</v>
      </c>
      <c r="G1839" s="4" t="s">
        <v>3634</v>
      </c>
    </row>
    <row r="1840" spans="1:7" x14ac:dyDescent="0.25">
      <c r="A1840" s="4" t="s">
        <v>3755</v>
      </c>
      <c r="B1840" s="4" t="s">
        <v>3756</v>
      </c>
      <c r="C1840" s="74">
        <v>1246</v>
      </c>
      <c r="D1840" s="4" t="s">
        <v>9</v>
      </c>
      <c r="E1840" s="4">
        <v>124.6</v>
      </c>
      <c r="F1840" s="4" t="s">
        <v>3661</v>
      </c>
      <c r="G1840" s="4" t="s">
        <v>3662</v>
      </c>
    </row>
    <row r="1841" spans="1:7" x14ac:dyDescent="0.25">
      <c r="A1841" s="4" t="s">
        <v>3757</v>
      </c>
      <c r="B1841" s="4" t="s">
        <v>3758</v>
      </c>
      <c r="C1841" s="74">
        <v>1175</v>
      </c>
      <c r="D1841" s="4" t="s">
        <v>9</v>
      </c>
      <c r="E1841" s="4">
        <v>167.9</v>
      </c>
      <c r="F1841" s="4" t="s">
        <v>3661</v>
      </c>
      <c r="G1841" s="4" t="s">
        <v>3662</v>
      </c>
    </row>
    <row r="1842" spans="1:7" x14ac:dyDescent="0.25">
      <c r="A1842" s="4" t="s">
        <v>3759</v>
      </c>
      <c r="B1842" s="4" t="s">
        <v>3760</v>
      </c>
      <c r="C1842" s="74">
        <v>1061</v>
      </c>
      <c r="D1842" s="4" t="s">
        <v>9</v>
      </c>
      <c r="E1842" s="4">
        <v>212.2</v>
      </c>
      <c r="F1842" s="4" t="s">
        <v>3633</v>
      </c>
      <c r="G1842" s="4" t="s">
        <v>3634</v>
      </c>
    </row>
    <row r="1843" spans="1:7" x14ac:dyDescent="0.25">
      <c r="A1843" s="4" t="s">
        <v>3761</v>
      </c>
      <c r="B1843" s="4" t="s">
        <v>3762</v>
      </c>
      <c r="C1843" s="74">
        <v>110169</v>
      </c>
      <c r="D1843" s="4" t="s">
        <v>60</v>
      </c>
      <c r="E1843" s="4">
        <v>5246.1</v>
      </c>
      <c r="F1843" s="4" t="s">
        <v>3633</v>
      </c>
      <c r="G1843" s="4" t="s">
        <v>3634</v>
      </c>
    </row>
    <row r="1844" spans="1:7" x14ac:dyDescent="0.25">
      <c r="A1844" s="4" t="s">
        <v>3763</v>
      </c>
      <c r="B1844" s="4" t="s">
        <v>3764</v>
      </c>
      <c r="C1844" s="74">
        <v>1252</v>
      </c>
      <c r="D1844" s="4" t="s">
        <v>9</v>
      </c>
      <c r="E1844" s="4">
        <v>113.8</v>
      </c>
      <c r="F1844" s="4" t="s">
        <v>3633</v>
      </c>
      <c r="G1844" s="4" t="s">
        <v>3634</v>
      </c>
    </row>
    <row r="1845" spans="1:7" x14ac:dyDescent="0.25">
      <c r="A1845" s="4" t="s">
        <v>3765</v>
      </c>
      <c r="B1845" s="4" t="s">
        <v>3766</v>
      </c>
      <c r="C1845" s="74">
        <v>7389</v>
      </c>
      <c r="D1845" s="4" t="s">
        <v>9</v>
      </c>
      <c r="E1845" s="4">
        <v>3694.5</v>
      </c>
      <c r="F1845" s="4" t="s">
        <v>3661</v>
      </c>
      <c r="G1845" s="4" t="s">
        <v>3662</v>
      </c>
    </row>
    <row r="1846" spans="1:7" x14ac:dyDescent="0.25">
      <c r="A1846" s="4" t="s">
        <v>3767</v>
      </c>
      <c r="B1846" s="4" t="s">
        <v>3768</v>
      </c>
      <c r="C1846" s="74">
        <v>995</v>
      </c>
      <c r="D1846" s="4" t="s">
        <v>12</v>
      </c>
      <c r="E1846" s="4">
        <v>142.1</v>
      </c>
      <c r="F1846" s="4" t="s">
        <v>3633</v>
      </c>
      <c r="G1846" s="4" t="s">
        <v>3634</v>
      </c>
    </row>
    <row r="1847" spans="1:7" x14ac:dyDescent="0.25">
      <c r="A1847" s="4" t="s">
        <v>3769</v>
      </c>
      <c r="B1847" s="4" t="s">
        <v>3770</v>
      </c>
      <c r="C1847" s="74">
        <v>1033</v>
      </c>
      <c r="D1847" s="4" t="s">
        <v>9</v>
      </c>
      <c r="E1847" s="4">
        <v>103.3</v>
      </c>
      <c r="F1847" s="4" t="s">
        <v>3633</v>
      </c>
      <c r="G1847" s="4" t="s">
        <v>3634</v>
      </c>
    </row>
    <row r="1848" spans="1:7" x14ac:dyDescent="0.25">
      <c r="A1848" s="4" t="s">
        <v>3771</v>
      </c>
      <c r="B1848" s="4" t="s">
        <v>3772</v>
      </c>
      <c r="C1848" s="74">
        <v>8175</v>
      </c>
      <c r="D1848" s="4" t="s">
        <v>9</v>
      </c>
      <c r="E1848" s="4">
        <v>1362.5</v>
      </c>
      <c r="F1848" s="4" t="s">
        <v>3633</v>
      </c>
      <c r="G1848" s="4" t="s">
        <v>3634</v>
      </c>
    </row>
    <row r="1849" spans="1:7" x14ac:dyDescent="0.25">
      <c r="A1849" s="4" t="s">
        <v>3773</v>
      </c>
      <c r="B1849" s="4" t="s">
        <v>3774</v>
      </c>
      <c r="C1849" s="74">
        <v>28468</v>
      </c>
      <c r="D1849" s="4" t="s">
        <v>25</v>
      </c>
      <c r="E1849" s="4">
        <v>1581.6</v>
      </c>
      <c r="F1849" s="4" t="s">
        <v>3633</v>
      </c>
      <c r="G1849" s="4" t="s">
        <v>3634</v>
      </c>
    </row>
    <row r="1850" spans="1:7" x14ac:dyDescent="0.25">
      <c r="A1850" s="4" t="s">
        <v>3775</v>
      </c>
      <c r="B1850" s="4" t="s">
        <v>3776</v>
      </c>
      <c r="C1850" s="74">
        <v>2584</v>
      </c>
      <c r="D1850" s="4" t="s">
        <v>9</v>
      </c>
      <c r="E1850" s="4">
        <v>152</v>
      </c>
      <c r="F1850" s="4" t="s">
        <v>3633</v>
      </c>
      <c r="G1850" s="4" t="s">
        <v>3634</v>
      </c>
    </row>
    <row r="1851" spans="1:7" x14ac:dyDescent="0.25">
      <c r="A1851" s="4" t="s">
        <v>3777</v>
      </c>
      <c r="B1851" s="4" t="s">
        <v>3778</v>
      </c>
      <c r="C1851" s="74">
        <v>3421</v>
      </c>
      <c r="D1851" s="4" t="s">
        <v>9</v>
      </c>
      <c r="E1851" s="4">
        <v>1140.3</v>
      </c>
      <c r="F1851" s="4" t="s">
        <v>3633</v>
      </c>
      <c r="G1851" s="4" t="s">
        <v>3634</v>
      </c>
    </row>
    <row r="1852" spans="1:7" x14ac:dyDescent="0.25">
      <c r="A1852" s="4" t="s">
        <v>3779</v>
      </c>
      <c r="B1852" s="4" t="s">
        <v>3780</v>
      </c>
      <c r="C1852" s="74">
        <v>1950</v>
      </c>
      <c r="D1852" s="4" t="s">
        <v>9</v>
      </c>
      <c r="E1852" s="4">
        <v>278.60000000000002</v>
      </c>
      <c r="F1852" s="4" t="s">
        <v>3633</v>
      </c>
      <c r="G1852" s="4" t="s">
        <v>3634</v>
      </c>
    </row>
    <row r="1853" spans="1:7" x14ac:dyDescent="0.25">
      <c r="A1853" s="4" t="s">
        <v>3781</v>
      </c>
      <c r="B1853" s="4" t="s">
        <v>3782</v>
      </c>
      <c r="C1853" s="74">
        <v>1506</v>
      </c>
      <c r="D1853" s="4" t="s">
        <v>9</v>
      </c>
      <c r="E1853" s="4">
        <v>115.8</v>
      </c>
      <c r="F1853" s="4" t="s">
        <v>3633</v>
      </c>
      <c r="G1853" s="4" t="s">
        <v>3634</v>
      </c>
    </row>
    <row r="1854" spans="1:7" x14ac:dyDescent="0.25">
      <c r="A1854" s="4" t="s">
        <v>3783</v>
      </c>
      <c r="B1854" s="4" t="s">
        <v>3784</v>
      </c>
      <c r="C1854" s="74">
        <v>1534</v>
      </c>
      <c r="D1854" s="4" t="s">
        <v>9</v>
      </c>
      <c r="E1854" s="4">
        <v>306.8</v>
      </c>
      <c r="F1854" s="4" t="s">
        <v>3661</v>
      </c>
      <c r="G1854" s="4" t="s">
        <v>3662</v>
      </c>
    </row>
    <row r="1855" spans="1:7" x14ac:dyDescent="0.25">
      <c r="A1855" s="4" t="s">
        <v>3785</v>
      </c>
      <c r="B1855" s="4" t="s">
        <v>3786</v>
      </c>
      <c r="C1855" s="74">
        <v>1664</v>
      </c>
      <c r="D1855" s="4" t="s">
        <v>9</v>
      </c>
      <c r="E1855" s="4">
        <v>332.8</v>
      </c>
      <c r="F1855" s="4" t="s">
        <v>3633</v>
      </c>
      <c r="G1855" s="4" t="s">
        <v>3634</v>
      </c>
    </row>
    <row r="1856" spans="1:7" x14ac:dyDescent="0.25">
      <c r="A1856" s="4" t="s">
        <v>3787</v>
      </c>
      <c r="B1856" s="4" t="s">
        <v>3788</v>
      </c>
      <c r="C1856" s="74">
        <v>1352</v>
      </c>
      <c r="D1856" s="4" t="s">
        <v>9</v>
      </c>
      <c r="E1856" s="4">
        <v>75.099999999999994</v>
      </c>
      <c r="F1856" s="4" t="s">
        <v>3633</v>
      </c>
      <c r="G1856" s="4" t="s">
        <v>3634</v>
      </c>
    </row>
    <row r="1857" spans="1:7" x14ac:dyDescent="0.25">
      <c r="A1857" s="4" t="s">
        <v>3789</v>
      </c>
      <c r="B1857" s="4" t="s">
        <v>3790</v>
      </c>
      <c r="C1857" s="74">
        <v>886</v>
      </c>
      <c r="D1857" s="4" t="s">
        <v>12</v>
      </c>
      <c r="E1857" s="4">
        <v>88.6</v>
      </c>
      <c r="F1857" s="4" t="s">
        <v>3633</v>
      </c>
      <c r="G1857" s="4" t="s">
        <v>3634</v>
      </c>
    </row>
    <row r="1858" spans="1:7" x14ac:dyDescent="0.25">
      <c r="A1858" s="4" t="s">
        <v>3791</v>
      </c>
      <c r="B1858" s="4" t="s">
        <v>3792</v>
      </c>
      <c r="C1858" s="74">
        <v>2343</v>
      </c>
      <c r="D1858" s="4" t="s">
        <v>9</v>
      </c>
      <c r="E1858" s="4">
        <v>180.2</v>
      </c>
      <c r="F1858" s="4" t="s">
        <v>3633</v>
      </c>
      <c r="G1858" s="4" t="s">
        <v>3634</v>
      </c>
    </row>
    <row r="1859" spans="1:7" x14ac:dyDescent="0.25">
      <c r="A1859" s="4" t="s">
        <v>3793</v>
      </c>
      <c r="B1859" s="4" t="s">
        <v>3794</v>
      </c>
      <c r="C1859" s="74">
        <v>8251</v>
      </c>
      <c r="D1859" s="4" t="s">
        <v>9</v>
      </c>
      <c r="E1859" s="4">
        <v>1375.2</v>
      </c>
      <c r="F1859" s="4" t="s">
        <v>3633</v>
      </c>
      <c r="G1859" s="4" t="s">
        <v>3634</v>
      </c>
    </row>
    <row r="1860" spans="1:7" x14ac:dyDescent="0.25">
      <c r="A1860" s="4" t="s">
        <v>3795</v>
      </c>
      <c r="B1860" s="4" t="s">
        <v>3796</v>
      </c>
      <c r="C1860" s="74">
        <v>29009</v>
      </c>
      <c r="D1860" s="4" t="s">
        <v>25</v>
      </c>
      <c r="E1860" s="4">
        <v>4144.1000000000004</v>
      </c>
      <c r="F1860" s="4" t="s">
        <v>3633</v>
      </c>
      <c r="G1860" s="4" t="s">
        <v>3634</v>
      </c>
    </row>
    <row r="1861" spans="1:7" x14ac:dyDescent="0.25">
      <c r="A1861" s="4" t="s">
        <v>3797</v>
      </c>
      <c r="B1861" s="4" t="s">
        <v>3798</v>
      </c>
      <c r="C1861" s="74">
        <v>801</v>
      </c>
      <c r="D1861" s="4" t="s">
        <v>12</v>
      </c>
      <c r="E1861" s="4">
        <v>160.19999999999999</v>
      </c>
      <c r="F1861" s="4" t="s">
        <v>3633</v>
      </c>
      <c r="G1861" s="4" t="s">
        <v>3634</v>
      </c>
    </row>
    <row r="1862" spans="1:7" x14ac:dyDescent="0.25">
      <c r="A1862" s="4" t="s">
        <v>3799</v>
      </c>
      <c r="B1862" s="4" t="s">
        <v>3800</v>
      </c>
      <c r="C1862" s="74">
        <v>2491</v>
      </c>
      <c r="D1862" s="4" t="s">
        <v>9</v>
      </c>
      <c r="E1862" s="4">
        <v>311.39999999999998</v>
      </c>
      <c r="F1862" s="4" t="s">
        <v>3633</v>
      </c>
      <c r="G1862" s="4" t="s">
        <v>3634</v>
      </c>
    </row>
    <row r="1863" spans="1:7" x14ac:dyDescent="0.25">
      <c r="A1863" s="4" t="s">
        <v>3801</v>
      </c>
      <c r="B1863" s="4" t="s">
        <v>3802</v>
      </c>
      <c r="C1863" s="74">
        <v>5119</v>
      </c>
      <c r="D1863" s="4" t="s">
        <v>9</v>
      </c>
      <c r="E1863" s="4">
        <v>284.39999999999998</v>
      </c>
      <c r="F1863" s="4" t="s">
        <v>3633</v>
      </c>
      <c r="G1863" s="4" t="s">
        <v>3634</v>
      </c>
    </row>
    <row r="1864" spans="1:7" x14ac:dyDescent="0.25">
      <c r="A1864" s="4" t="s">
        <v>3803</v>
      </c>
      <c r="B1864" s="4" t="s">
        <v>3804</v>
      </c>
      <c r="C1864" s="74">
        <v>699</v>
      </c>
      <c r="D1864" s="4" t="s">
        <v>12</v>
      </c>
      <c r="E1864" s="4">
        <v>69.900000000000006</v>
      </c>
      <c r="F1864" s="4" t="s">
        <v>3633</v>
      </c>
      <c r="G1864" s="4" t="s">
        <v>3634</v>
      </c>
    </row>
    <row r="1865" spans="1:7" x14ac:dyDescent="0.25">
      <c r="A1865" s="4" t="s">
        <v>3805</v>
      </c>
      <c r="B1865" s="4" t="s">
        <v>3806</v>
      </c>
      <c r="C1865" s="74">
        <v>1064</v>
      </c>
      <c r="D1865" s="4" t="s">
        <v>9</v>
      </c>
      <c r="E1865" s="4">
        <v>354.7</v>
      </c>
      <c r="F1865" s="4" t="s">
        <v>3633</v>
      </c>
      <c r="G1865" s="4" t="s">
        <v>3634</v>
      </c>
    </row>
    <row r="1866" spans="1:7" x14ac:dyDescent="0.25">
      <c r="A1866" s="4" t="s">
        <v>3807</v>
      </c>
      <c r="B1866" s="4" t="s">
        <v>3808</v>
      </c>
      <c r="C1866" s="74">
        <v>1162</v>
      </c>
      <c r="D1866" s="4" t="s">
        <v>9</v>
      </c>
      <c r="E1866" s="4">
        <v>290.5</v>
      </c>
      <c r="F1866" s="4" t="s">
        <v>3633</v>
      </c>
      <c r="G1866" s="4" t="s">
        <v>3634</v>
      </c>
    </row>
    <row r="1867" spans="1:7" x14ac:dyDescent="0.25">
      <c r="A1867" s="4" t="s">
        <v>3809</v>
      </c>
      <c r="B1867" s="4" t="s">
        <v>3810</v>
      </c>
      <c r="C1867" s="74">
        <v>466</v>
      </c>
      <c r="D1867" s="4" t="s">
        <v>12</v>
      </c>
      <c r="E1867" s="4">
        <v>58.3</v>
      </c>
      <c r="F1867" s="4" t="s">
        <v>3633</v>
      </c>
      <c r="G1867" s="4" t="s">
        <v>3634</v>
      </c>
    </row>
    <row r="1868" spans="1:7" x14ac:dyDescent="0.25">
      <c r="A1868" s="4" t="s">
        <v>3811</v>
      </c>
      <c r="B1868" s="4" t="s">
        <v>3812</v>
      </c>
      <c r="C1868" s="74">
        <v>4411</v>
      </c>
      <c r="D1868" s="4" t="s">
        <v>9</v>
      </c>
      <c r="E1868" s="4">
        <v>1102.8</v>
      </c>
      <c r="F1868" s="4" t="s">
        <v>3813</v>
      </c>
      <c r="G1868" s="4" t="s">
        <v>3814</v>
      </c>
    </row>
    <row r="1869" spans="1:7" x14ac:dyDescent="0.25">
      <c r="A1869" s="4" t="s">
        <v>3815</v>
      </c>
      <c r="B1869" s="4" t="s">
        <v>3816</v>
      </c>
      <c r="C1869" s="74">
        <v>10033</v>
      </c>
      <c r="D1869" s="4" t="s">
        <v>25</v>
      </c>
      <c r="E1869" s="4">
        <v>1433.3</v>
      </c>
      <c r="F1869" s="4" t="s">
        <v>3817</v>
      </c>
      <c r="G1869" s="4" t="s">
        <v>3818</v>
      </c>
    </row>
    <row r="1870" spans="1:7" x14ac:dyDescent="0.25">
      <c r="A1870" s="4" t="s">
        <v>3819</v>
      </c>
      <c r="B1870" s="4" t="s">
        <v>3820</v>
      </c>
      <c r="C1870" s="74">
        <v>25052</v>
      </c>
      <c r="D1870" s="4" t="s">
        <v>25</v>
      </c>
      <c r="E1870" s="4">
        <v>3578.9</v>
      </c>
      <c r="F1870" s="4" t="s">
        <v>3813</v>
      </c>
      <c r="G1870" s="4" t="s">
        <v>3814</v>
      </c>
    </row>
    <row r="1871" spans="1:7" x14ac:dyDescent="0.25">
      <c r="A1871" s="4" t="s">
        <v>3821</v>
      </c>
      <c r="B1871" s="4" t="s">
        <v>3822</v>
      </c>
      <c r="C1871" s="74">
        <v>53833</v>
      </c>
      <c r="D1871" s="4" t="s">
        <v>25</v>
      </c>
      <c r="E1871" s="4">
        <v>3364.6</v>
      </c>
      <c r="F1871" s="4" t="s">
        <v>3813</v>
      </c>
      <c r="G1871" s="4" t="s">
        <v>3814</v>
      </c>
    </row>
    <row r="1872" spans="1:7" x14ac:dyDescent="0.25">
      <c r="A1872" s="4" t="s">
        <v>3823</v>
      </c>
      <c r="B1872" s="4" t="s">
        <v>3824</v>
      </c>
      <c r="C1872" s="74">
        <v>12228</v>
      </c>
      <c r="D1872" s="4" t="s">
        <v>25</v>
      </c>
      <c r="E1872" s="4">
        <v>815.2</v>
      </c>
      <c r="F1872" s="4" t="s">
        <v>3825</v>
      </c>
      <c r="G1872" s="4" t="s">
        <v>3826</v>
      </c>
    </row>
    <row r="1873" spans="1:7" x14ac:dyDescent="0.25">
      <c r="A1873" s="4" t="s">
        <v>3827</v>
      </c>
      <c r="B1873" s="4" t="s">
        <v>3828</v>
      </c>
      <c r="C1873" s="74">
        <v>22154</v>
      </c>
      <c r="D1873" s="4" t="s">
        <v>25</v>
      </c>
      <c r="E1873" s="4">
        <v>1582.4</v>
      </c>
      <c r="F1873" s="4" t="s">
        <v>3817</v>
      </c>
      <c r="G1873" s="4" t="s">
        <v>3818</v>
      </c>
    </row>
    <row r="1874" spans="1:7" x14ac:dyDescent="0.25">
      <c r="A1874" s="4" t="s">
        <v>3829</v>
      </c>
      <c r="B1874" s="4" t="s">
        <v>3830</v>
      </c>
      <c r="C1874" s="74">
        <v>795</v>
      </c>
      <c r="D1874" s="4" t="s">
        <v>12</v>
      </c>
      <c r="E1874" s="4">
        <v>159</v>
      </c>
      <c r="F1874" s="4" t="s">
        <v>3825</v>
      </c>
      <c r="G1874" s="4" t="s">
        <v>3826</v>
      </c>
    </row>
    <row r="1875" spans="1:7" x14ac:dyDescent="0.25">
      <c r="A1875" s="4" t="s">
        <v>3831</v>
      </c>
      <c r="B1875" s="4" t="s">
        <v>3832</v>
      </c>
      <c r="C1875" s="74">
        <v>6668</v>
      </c>
      <c r="D1875" s="4" t="s">
        <v>9</v>
      </c>
      <c r="E1875" s="4">
        <v>1667</v>
      </c>
      <c r="F1875" s="4" t="s">
        <v>3813</v>
      </c>
      <c r="G1875" s="4" t="s">
        <v>3814</v>
      </c>
    </row>
    <row r="1876" spans="1:7" x14ac:dyDescent="0.25">
      <c r="A1876" s="4" t="s">
        <v>3833</v>
      </c>
      <c r="B1876" s="4" t="s">
        <v>3834</v>
      </c>
      <c r="C1876" s="74">
        <v>1996</v>
      </c>
      <c r="D1876" s="4" t="s">
        <v>9</v>
      </c>
      <c r="E1876" s="4">
        <v>166.3</v>
      </c>
      <c r="F1876" s="4" t="s">
        <v>3813</v>
      </c>
      <c r="G1876" s="4" t="s">
        <v>3814</v>
      </c>
    </row>
    <row r="1877" spans="1:7" x14ac:dyDescent="0.25">
      <c r="A1877" s="4" t="s">
        <v>3835</v>
      </c>
      <c r="B1877" s="4" t="s">
        <v>3836</v>
      </c>
      <c r="C1877" s="74">
        <v>9302</v>
      </c>
      <c r="D1877" s="4" t="s">
        <v>9</v>
      </c>
      <c r="E1877" s="4">
        <v>1033.5999999999999</v>
      </c>
      <c r="F1877" s="4" t="s">
        <v>3825</v>
      </c>
      <c r="G1877" s="4" t="s">
        <v>3826</v>
      </c>
    </row>
    <row r="1878" spans="1:7" x14ac:dyDescent="0.25">
      <c r="A1878" s="4" t="s">
        <v>3837</v>
      </c>
      <c r="B1878" s="4" t="s">
        <v>3838</v>
      </c>
      <c r="C1878" s="74">
        <v>7681</v>
      </c>
      <c r="D1878" s="4" t="s">
        <v>9</v>
      </c>
      <c r="E1878" s="4">
        <v>1536.2</v>
      </c>
      <c r="F1878" s="4" t="s">
        <v>3813</v>
      </c>
      <c r="G1878" s="4" t="s">
        <v>3814</v>
      </c>
    </row>
    <row r="1879" spans="1:7" x14ac:dyDescent="0.25">
      <c r="A1879" s="4" t="s">
        <v>3839</v>
      </c>
      <c r="B1879" s="4" t="s">
        <v>3840</v>
      </c>
      <c r="C1879" s="74">
        <v>879</v>
      </c>
      <c r="D1879" s="4" t="s">
        <v>12</v>
      </c>
      <c r="E1879" s="4">
        <v>293</v>
      </c>
      <c r="F1879" s="4" t="s">
        <v>3825</v>
      </c>
      <c r="G1879" s="4" t="s">
        <v>3826</v>
      </c>
    </row>
    <row r="1880" spans="1:7" x14ac:dyDescent="0.25">
      <c r="A1880" s="4" t="s">
        <v>3841</v>
      </c>
      <c r="B1880" s="4" t="s">
        <v>3842</v>
      </c>
      <c r="C1880" s="74">
        <v>1986</v>
      </c>
      <c r="D1880" s="4" t="s">
        <v>9</v>
      </c>
      <c r="E1880" s="4">
        <v>248.3</v>
      </c>
      <c r="F1880" s="4" t="s">
        <v>3825</v>
      </c>
      <c r="G1880" s="4" t="s">
        <v>3826</v>
      </c>
    </row>
    <row r="1881" spans="1:7" x14ac:dyDescent="0.25">
      <c r="A1881" s="4" t="s">
        <v>3843</v>
      </c>
      <c r="B1881" s="4" t="s">
        <v>1624</v>
      </c>
      <c r="C1881" s="74">
        <v>13242</v>
      </c>
      <c r="D1881" s="4" t="s">
        <v>25</v>
      </c>
      <c r="E1881" s="4">
        <v>1103.5</v>
      </c>
      <c r="F1881" s="4" t="s">
        <v>3817</v>
      </c>
      <c r="G1881" s="4" t="s">
        <v>3818</v>
      </c>
    </row>
    <row r="1882" spans="1:7" x14ac:dyDescent="0.25">
      <c r="A1882" s="4" t="s">
        <v>3844</v>
      </c>
      <c r="B1882" s="4" t="s">
        <v>3845</v>
      </c>
      <c r="C1882" s="74">
        <v>14021</v>
      </c>
      <c r="D1882" s="4" t="s">
        <v>25</v>
      </c>
      <c r="E1882" s="4">
        <v>4673.7</v>
      </c>
      <c r="F1882" s="4" t="s">
        <v>3813</v>
      </c>
      <c r="G1882" s="4" t="s">
        <v>3814</v>
      </c>
    </row>
    <row r="1883" spans="1:7" x14ac:dyDescent="0.25">
      <c r="A1883" s="4" t="s">
        <v>3846</v>
      </c>
      <c r="B1883" s="4" t="s">
        <v>3847</v>
      </c>
      <c r="C1883" s="74">
        <v>2459</v>
      </c>
      <c r="D1883" s="4" t="s">
        <v>9</v>
      </c>
      <c r="E1883" s="4">
        <v>491.8</v>
      </c>
      <c r="F1883" s="4" t="s">
        <v>3825</v>
      </c>
      <c r="G1883" s="4" t="s">
        <v>3826</v>
      </c>
    </row>
    <row r="1884" spans="1:7" x14ac:dyDescent="0.25">
      <c r="A1884" s="4" t="s">
        <v>3848</v>
      </c>
      <c r="B1884" s="4" t="s">
        <v>3849</v>
      </c>
      <c r="C1884" s="74">
        <v>341</v>
      </c>
      <c r="D1884" s="4" t="s">
        <v>12</v>
      </c>
      <c r="E1884" s="4">
        <v>37.9</v>
      </c>
      <c r="F1884" s="4" t="s">
        <v>3825</v>
      </c>
      <c r="G1884" s="4" t="s">
        <v>3826</v>
      </c>
    </row>
    <row r="1885" spans="1:7" x14ac:dyDescent="0.25">
      <c r="A1885" s="4" t="s">
        <v>3850</v>
      </c>
      <c r="B1885" s="4" t="s">
        <v>3851</v>
      </c>
      <c r="C1885" s="74">
        <v>947</v>
      </c>
      <c r="D1885" s="4" t="s">
        <v>12</v>
      </c>
      <c r="E1885" s="4">
        <v>94.7</v>
      </c>
      <c r="F1885" s="4" t="s">
        <v>3825</v>
      </c>
      <c r="G1885" s="4" t="s">
        <v>3826</v>
      </c>
    </row>
    <row r="1886" spans="1:7" x14ac:dyDescent="0.25">
      <c r="A1886" s="4" t="s">
        <v>3852</v>
      </c>
      <c r="B1886" s="4" t="s">
        <v>3853</v>
      </c>
      <c r="C1886" s="74">
        <v>19847</v>
      </c>
      <c r="D1886" s="4" t="s">
        <v>25</v>
      </c>
      <c r="E1886" s="4">
        <v>661.6</v>
      </c>
      <c r="F1886" s="4" t="s">
        <v>3825</v>
      </c>
      <c r="G1886" s="4" t="s">
        <v>3826</v>
      </c>
    </row>
    <row r="1887" spans="1:7" x14ac:dyDescent="0.25">
      <c r="A1887" s="4" t="s">
        <v>3854</v>
      </c>
      <c r="B1887" s="4" t="s">
        <v>3855</v>
      </c>
      <c r="C1887" s="74">
        <v>17630</v>
      </c>
      <c r="D1887" s="4" t="s">
        <v>25</v>
      </c>
      <c r="E1887" s="4">
        <v>1259.3</v>
      </c>
      <c r="F1887" s="4" t="s">
        <v>3817</v>
      </c>
      <c r="G1887" s="4" t="s">
        <v>3818</v>
      </c>
    </row>
    <row r="1888" spans="1:7" x14ac:dyDescent="0.25">
      <c r="A1888" s="4" t="s">
        <v>3856</v>
      </c>
      <c r="B1888" s="4" t="s">
        <v>3857</v>
      </c>
      <c r="C1888" s="74">
        <v>3021</v>
      </c>
      <c r="D1888" s="4" t="s">
        <v>9</v>
      </c>
      <c r="E1888" s="4">
        <v>201.4</v>
      </c>
      <c r="F1888" s="4" t="s">
        <v>3825</v>
      </c>
      <c r="G1888" s="4" t="s">
        <v>3826</v>
      </c>
    </row>
    <row r="1889" spans="1:7" x14ac:dyDescent="0.25">
      <c r="A1889" s="4" t="s">
        <v>3858</v>
      </c>
      <c r="B1889" s="4" t="s">
        <v>3859</v>
      </c>
      <c r="C1889" s="74">
        <v>1268</v>
      </c>
      <c r="D1889" s="4" t="s">
        <v>9</v>
      </c>
      <c r="E1889" s="4">
        <v>181.1</v>
      </c>
      <c r="F1889" s="4" t="s">
        <v>3825</v>
      </c>
      <c r="G1889" s="4" t="s">
        <v>3826</v>
      </c>
    </row>
    <row r="1890" spans="1:7" x14ac:dyDescent="0.25">
      <c r="A1890" s="4" t="s">
        <v>3860</v>
      </c>
      <c r="B1890" s="4" t="s">
        <v>3861</v>
      </c>
      <c r="C1890" s="74">
        <v>5910</v>
      </c>
      <c r="D1890" s="4" t="s">
        <v>9</v>
      </c>
      <c r="E1890" s="4">
        <v>656.7</v>
      </c>
      <c r="F1890" s="4" t="s">
        <v>3817</v>
      </c>
      <c r="G1890" s="4" t="s">
        <v>3818</v>
      </c>
    </row>
    <row r="1891" spans="1:7" x14ac:dyDescent="0.25">
      <c r="A1891" s="4" t="s">
        <v>3862</v>
      </c>
      <c r="B1891" s="4" t="s">
        <v>3863</v>
      </c>
      <c r="C1891" s="74">
        <v>15627</v>
      </c>
      <c r="D1891" s="4" t="s">
        <v>25</v>
      </c>
      <c r="E1891" s="4">
        <v>3906.8</v>
      </c>
      <c r="F1891" s="4" t="s">
        <v>3813</v>
      </c>
      <c r="G1891" s="4" t="s">
        <v>3814</v>
      </c>
    </row>
    <row r="1892" spans="1:7" x14ac:dyDescent="0.25">
      <c r="A1892" s="4" t="s">
        <v>3864</v>
      </c>
      <c r="B1892" s="4" t="s">
        <v>3865</v>
      </c>
      <c r="C1892" s="74">
        <v>6622</v>
      </c>
      <c r="D1892" s="4" t="s">
        <v>9</v>
      </c>
      <c r="E1892" s="4">
        <v>509.4</v>
      </c>
      <c r="F1892" s="4" t="s">
        <v>3825</v>
      </c>
      <c r="G1892" s="4" t="s">
        <v>3826</v>
      </c>
    </row>
    <row r="1893" spans="1:7" x14ac:dyDescent="0.25">
      <c r="A1893" s="4" t="s">
        <v>3866</v>
      </c>
      <c r="B1893" s="4" t="s">
        <v>3867</v>
      </c>
      <c r="C1893" s="74">
        <v>38370</v>
      </c>
      <c r="D1893" s="4" t="s">
        <v>25</v>
      </c>
      <c r="E1893" s="4">
        <v>2740.7</v>
      </c>
      <c r="F1893" s="4" t="s">
        <v>3813</v>
      </c>
      <c r="G1893" s="4" t="s">
        <v>3814</v>
      </c>
    </row>
    <row r="1894" spans="1:7" x14ac:dyDescent="0.25">
      <c r="A1894" s="4" t="s">
        <v>3868</v>
      </c>
      <c r="B1894" s="4" t="s">
        <v>3869</v>
      </c>
      <c r="C1894" s="74">
        <v>1777</v>
      </c>
      <c r="D1894" s="4" t="s">
        <v>9</v>
      </c>
      <c r="E1894" s="4">
        <v>136.69999999999999</v>
      </c>
      <c r="F1894" s="4" t="s">
        <v>3817</v>
      </c>
      <c r="G1894" s="4" t="s">
        <v>3818</v>
      </c>
    </row>
    <row r="1895" spans="1:7" x14ac:dyDescent="0.25">
      <c r="A1895" s="4" t="s">
        <v>3870</v>
      </c>
      <c r="B1895" s="4" t="s">
        <v>3871</v>
      </c>
      <c r="C1895" s="74">
        <v>23048</v>
      </c>
      <c r="D1895" s="4" t="s">
        <v>25</v>
      </c>
      <c r="E1895" s="4">
        <v>1646.3</v>
      </c>
      <c r="F1895" s="4" t="s">
        <v>3813</v>
      </c>
      <c r="G1895" s="4" t="s">
        <v>3814</v>
      </c>
    </row>
    <row r="1896" spans="1:7" x14ac:dyDescent="0.25">
      <c r="A1896" s="4" t="s">
        <v>3872</v>
      </c>
      <c r="B1896" s="4" t="s">
        <v>3873</v>
      </c>
      <c r="C1896" s="74">
        <v>877</v>
      </c>
      <c r="D1896" s="4" t="s">
        <v>12</v>
      </c>
      <c r="E1896" s="4">
        <v>219.3</v>
      </c>
      <c r="F1896" s="4" t="s">
        <v>3825</v>
      </c>
      <c r="G1896" s="4" t="s">
        <v>3826</v>
      </c>
    </row>
    <row r="1897" spans="1:7" x14ac:dyDescent="0.25">
      <c r="A1897" s="4" t="s">
        <v>3874</v>
      </c>
      <c r="B1897" s="4" t="s">
        <v>3875</v>
      </c>
      <c r="C1897" s="74">
        <v>3827</v>
      </c>
      <c r="D1897" s="4" t="s">
        <v>9</v>
      </c>
      <c r="E1897" s="4">
        <v>637.79999999999995</v>
      </c>
      <c r="F1897" s="4" t="s">
        <v>3825</v>
      </c>
      <c r="G1897" s="4" t="s">
        <v>3826</v>
      </c>
    </row>
    <row r="1898" spans="1:7" x14ac:dyDescent="0.25">
      <c r="A1898" s="4" t="s">
        <v>3876</v>
      </c>
      <c r="B1898" s="4" t="s">
        <v>3877</v>
      </c>
      <c r="C1898" s="74">
        <v>30260</v>
      </c>
      <c r="D1898" s="4" t="s">
        <v>25</v>
      </c>
      <c r="E1898" s="4">
        <v>2521.6999999999998</v>
      </c>
      <c r="F1898" s="4" t="s">
        <v>3817</v>
      </c>
      <c r="G1898" s="4" t="s">
        <v>3818</v>
      </c>
    </row>
    <row r="1899" spans="1:7" x14ac:dyDescent="0.25">
      <c r="A1899" s="4" t="s">
        <v>3878</v>
      </c>
      <c r="B1899" s="4" t="s">
        <v>3879</v>
      </c>
      <c r="C1899" s="74">
        <v>828</v>
      </c>
      <c r="D1899" s="4" t="s">
        <v>12</v>
      </c>
      <c r="E1899" s="4">
        <v>69</v>
      </c>
      <c r="F1899" s="4" t="s">
        <v>3825</v>
      </c>
      <c r="G1899" s="4" t="s">
        <v>3826</v>
      </c>
    </row>
    <row r="1900" spans="1:7" x14ac:dyDescent="0.25">
      <c r="A1900" s="4" t="s">
        <v>3880</v>
      </c>
      <c r="B1900" s="4" t="s">
        <v>3881</v>
      </c>
      <c r="C1900" s="74">
        <v>23558</v>
      </c>
      <c r="D1900" s="4" t="s">
        <v>25</v>
      </c>
      <c r="E1900" s="4">
        <v>3926.3</v>
      </c>
      <c r="F1900" s="4" t="s">
        <v>3813</v>
      </c>
      <c r="G1900" s="4" t="s">
        <v>3814</v>
      </c>
    </row>
    <row r="1901" spans="1:7" x14ac:dyDescent="0.25">
      <c r="A1901" s="4" t="s">
        <v>3882</v>
      </c>
      <c r="B1901" s="4" t="s">
        <v>3883</v>
      </c>
      <c r="C1901" s="74">
        <v>13579</v>
      </c>
      <c r="D1901" s="4" t="s">
        <v>25</v>
      </c>
      <c r="E1901" s="4">
        <v>2263.1999999999998</v>
      </c>
      <c r="F1901" s="4" t="s">
        <v>3813</v>
      </c>
      <c r="G1901" s="4" t="s">
        <v>3814</v>
      </c>
    </row>
    <row r="1902" spans="1:7" x14ac:dyDescent="0.25">
      <c r="A1902" s="4" t="s">
        <v>3884</v>
      </c>
      <c r="B1902" s="4" t="s">
        <v>3885</v>
      </c>
      <c r="C1902" s="74">
        <v>7369</v>
      </c>
      <c r="D1902" s="4" t="s">
        <v>9</v>
      </c>
      <c r="E1902" s="4">
        <v>460.6</v>
      </c>
      <c r="F1902" s="4" t="s">
        <v>3817</v>
      </c>
      <c r="G1902" s="4" t="s">
        <v>3818</v>
      </c>
    </row>
    <row r="1903" spans="1:7" x14ac:dyDescent="0.25">
      <c r="A1903" s="4" t="s">
        <v>3886</v>
      </c>
      <c r="B1903" s="4" t="s">
        <v>3887</v>
      </c>
      <c r="C1903" s="74">
        <v>654</v>
      </c>
      <c r="D1903" s="4" t="s">
        <v>12</v>
      </c>
      <c r="E1903" s="4">
        <v>81.8</v>
      </c>
      <c r="F1903" s="4" t="s">
        <v>3825</v>
      </c>
      <c r="G1903" s="4" t="s">
        <v>3826</v>
      </c>
    </row>
    <row r="1904" spans="1:7" x14ac:dyDescent="0.25">
      <c r="A1904" s="4" t="s">
        <v>3888</v>
      </c>
      <c r="B1904" s="4" t="s">
        <v>3889</v>
      </c>
      <c r="C1904" s="74">
        <v>26255</v>
      </c>
      <c r="D1904" s="4" t="s">
        <v>25</v>
      </c>
      <c r="E1904" s="4">
        <v>3281.9</v>
      </c>
      <c r="F1904" s="4" t="s">
        <v>3825</v>
      </c>
      <c r="G1904" s="4" t="s">
        <v>3826</v>
      </c>
    </row>
    <row r="1905" spans="1:7" x14ac:dyDescent="0.25">
      <c r="A1905" s="4" t="s">
        <v>3890</v>
      </c>
      <c r="B1905" s="4" t="s">
        <v>3891</v>
      </c>
      <c r="C1905" s="74">
        <v>21053</v>
      </c>
      <c r="D1905" s="4" t="s">
        <v>25</v>
      </c>
      <c r="E1905" s="4">
        <v>2339.1999999999998</v>
      </c>
      <c r="F1905" s="4" t="s">
        <v>3892</v>
      </c>
      <c r="G1905" s="4" t="s">
        <v>3893</v>
      </c>
    </row>
    <row r="1906" spans="1:7" x14ac:dyDescent="0.25">
      <c r="A1906" s="4" t="s">
        <v>3894</v>
      </c>
      <c r="B1906" s="4" t="s">
        <v>3895</v>
      </c>
      <c r="C1906" s="74">
        <v>1106</v>
      </c>
      <c r="D1906" s="4" t="s">
        <v>9</v>
      </c>
      <c r="E1906" s="4">
        <v>368.7</v>
      </c>
      <c r="F1906" s="4" t="s">
        <v>3896</v>
      </c>
      <c r="G1906" s="4" t="s">
        <v>3897</v>
      </c>
    </row>
    <row r="1907" spans="1:7" x14ac:dyDescent="0.25">
      <c r="A1907" s="4" t="s">
        <v>3898</v>
      </c>
      <c r="B1907" s="4" t="s">
        <v>3899</v>
      </c>
      <c r="C1907" s="74">
        <v>1225</v>
      </c>
      <c r="D1907" s="4" t="s">
        <v>9</v>
      </c>
      <c r="E1907" s="4">
        <v>175</v>
      </c>
      <c r="F1907" s="4" t="s">
        <v>3892</v>
      </c>
      <c r="G1907" s="4" t="s">
        <v>3893</v>
      </c>
    </row>
    <row r="1908" spans="1:7" x14ac:dyDescent="0.25">
      <c r="A1908" s="4" t="s">
        <v>3900</v>
      </c>
      <c r="B1908" s="4" t="s">
        <v>3901</v>
      </c>
      <c r="C1908" s="74">
        <v>12403</v>
      </c>
      <c r="D1908" s="4" t="s">
        <v>25</v>
      </c>
      <c r="E1908" s="4">
        <v>1771.9</v>
      </c>
      <c r="F1908" s="4" t="s">
        <v>3892</v>
      </c>
      <c r="G1908" s="4" t="s">
        <v>3893</v>
      </c>
    </row>
    <row r="1909" spans="1:7" x14ac:dyDescent="0.25">
      <c r="A1909" s="4" t="s">
        <v>3902</v>
      </c>
      <c r="B1909" s="4" t="s">
        <v>3903</v>
      </c>
      <c r="C1909" s="74">
        <v>921</v>
      </c>
      <c r="D1909" s="4" t="s">
        <v>12</v>
      </c>
      <c r="E1909" s="4">
        <v>92.1</v>
      </c>
      <c r="F1909" s="4" t="s">
        <v>3892</v>
      </c>
      <c r="G1909" s="4" t="s">
        <v>3893</v>
      </c>
    </row>
    <row r="1910" spans="1:7" x14ac:dyDescent="0.25">
      <c r="A1910" s="4" t="s">
        <v>3904</v>
      </c>
      <c r="B1910" s="4" t="s">
        <v>3905</v>
      </c>
      <c r="C1910" s="74">
        <v>11557</v>
      </c>
      <c r="D1910" s="4" t="s">
        <v>25</v>
      </c>
      <c r="E1910" s="4">
        <v>1284.0999999999999</v>
      </c>
      <c r="F1910" s="4" t="s">
        <v>3892</v>
      </c>
      <c r="G1910" s="4" t="s">
        <v>3893</v>
      </c>
    </row>
    <row r="1911" spans="1:7" x14ac:dyDescent="0.25">
      <c r="A1911" s="4" t="s">
        <v>3906</v>
      </c>
      <c r="B1911" s="4" t="s">
        <v>3907</v>
      </c>
      <c r="C1911" s="74">
        <v>648</v>
      </c>
      <c r="D1911" s="4" t="s">
        <v>12</v>
      </c>
      <c r="E1911" s="4">
        <v>324</v>
      </c>
      <c r="F1911" s="4" t="s">
        <v>3892</v>
      </c>
      <c r="G1911" s="4" t="s">
        <v>3893</v>
      </c>
    </row>
    <row r="1912" spans="1:7" x14ac:dyDescent="0.25">
      <c r="A1912" s="4" t="s">
        <v>3908</v>
      </c>
      <c r="B1912" s="4" t="s">
        <v>3909</v>
      </c>
      <c r="C1912" s="74">
        <v>1146</v>
      </c>
      <c r="D1912" s="4" t="s">
        <v>9</v>
      </c>
      <c r="E1912" s="4">
        <v>573</v>
      </c>
      <c r="F1912" s="4" t="s">
        <v>3892</v>
      </c>
      <c r="G1912" s="4" t="s">
        <v>3893</v>
      </c>
    </row>
    <row r="1913" spans="1:7" x14ac:dyDescent="0.25">
      <c r="A1913" s="4" t="s">
        <v>3910</v>
      </c>
      <c r="B1913" s="4" t="s">
        <v>3911</v>
      </c>
      <c r="C1913" s="74">
        <v>3932</v>
      </c>
      <c r="D1913" s="4" t="s">
        <v>9</v>
      </c>
      <c r="E1913" s="4">
        <v>561.70000000000005</v>
      </c>
      <c r="F1913" s="4" t="s">
        <v>3912</v>
      </c>
      <c r="G1913" s="4" t="s">
        <v>3913</v>
      </c>
    </row>
    <row r="1914" spans="1:7" x14ac:dyDescent="0.25">
      <c r="A1914" s="4" t="s">
        <v>3914</v>
      </c>
      <c r="B1914" s="4" t="s">
        <v>3915</v>
      </c>
      <c r="C1914" s="74">
        <v>304</v>
      </c>
      <c r="D1914" s="4" t="s">
        <v>12</v>
      </c>
      <c r="E1914" s="4">
        <v>60.8</v>
      </c>
      <c r="F1914" s="4" t="s">
        <v>3892</v>
      </c>
      <c r="G1914" s="4" t="s">
        <v>3893</v>
      </c>
    </row>
    <row r="1915" spans="1:7" x14ac:dyDescent="0.25">
      <c r="A1915" s="4" t="s">
        <v>3916</v>
      </c>
      <c r="B1915" s="4" t="s">
        <v>3917</v>
      </c>
      <c r="C1915" s="74">
        <v>14299</v>
      </c>
      <c r="D1915" s="4" t="s">
        <v>25</v>
      </c>
      <c r="E1915" s="4">
        <v>2859.8</v>
      </c>
      <c r="F1915" s="4" t="s">
        <v>3912</v>
      </c>
      <c r="G1915" s="4" t="s">
        <v>3913</v>
      </c>
    </row>
    <row r="1916" spans="1:7" x14ac:dyDescent="0.25">
      <c r="A1916" s="4" t="s">
        <v>3918</v>
      </c>
      <c r="B1916" s="4" t="s">
        <v>3919</v>
      </c>
      <c r="C1916" s="74">
        <v>2123</v>
      </c>
      <c r="D1916" s="4" t="s">
        <v>9</v>
      </c>
      <c r="E1916" s="4">
        <v>303.3</v>
      </c>
      <c r="F1916" s="4" t="s">
        <v>3892</v>
      </c>
      <c r="G1916" s="4" t="s">
        <v>3893</v>
      </c>
    </row>
    <row r="1917" spans="1:7" x14ac:dyDescent="0.25">
      <c r="A1917" s="4" t="s">
        <v>3920</v>
      </c>
      <c r="B1917" s="4" t="s">
        <v>3921</v>
      </c>
      <c r="C1917" s="74">
        <v>8798</v>
      </c>
      <c r="D1917" s="4" t="s">
        <v>9</v>
      </c>
      <c r="E1917" s="4">
        <v>2932.7</v>
      </c>
      <c r="F1917" s="4" t="s">
        <v>3912</v>
      </c>
      <c r="G1917" s="4" t="s">
        <v>3913</v>
      </c>
    </row>
    <row r="1918" spans="1:7" x14ac:dyDescent="0.25">
      <c r="A1918" s="4" t="s">
        <v>3922</v>
      </c>
      <c r="B1918" s="4" t="s">
        <v>3923</v>
      </c>
      <c r="C1918" s="74">
        <v>723</v>
      </c>
      <c r="D1918" s="4" t="s">
        <v>12</v>
      </c>
      <c r="E1918" s="4">
        <v>180.8</v>
      </c>
      <c r="F1918" s="4" t="s">
        <v>3892</v>
      </c>
      <c r="G1918" s="4" t="s">
        <v>3893</v>
      </c>
    </row>
    <row r="1919" spans="1:7" x14ac:dyDescent="0.25">
      <c r="A1919" s="4" t="s">
        <v>3924</v>
      </c>
      <c r="B1919" s="4" t="s">
        <v>3925</v>
      </c>
      <c r="C1919" s="74">
        <v>694</v>
      </c>
      <c r="D1919" s="4" t="s">
        <v>12</v>
      </c>
      <c r="E1919" s="4">
        <v>99.1</v>
      </c>
      <c r="F1919" s="4" t="s">
        <v>3892</v>
      </c>
      <c r="G1919" s="4" t="s">
        <v>3893</v>
      </c>
    </row>
    <row r="1920" spans="1:7" x14ac:dyDescent="0.25">
      <c r="A1920" s="4" t="s">
        <v>3926</v>
      </c>
      <c r="B1920" s="4" t="s">
        <v>3927</v>
      </c>
      <c r="C1920" s="74">
        <v>5720</v>
      </c>
      <c r="D1920" s="4" t="s">
        <v>9</v>
      </c>
      <c r="E1920" s="4">
        <v>715</v>
      </c>
      <c r="F1920" s="4" t="s">
        <v>3912</v>
      </c>
      <c r="G1920" s="4" t="s">
        <v>3913</v>
      </c>
    </row>
    <row r="1921" spans="1:7" x14ac:dyDescent="0.25">
      <c r="A1921" s="4" t="s">
        <v>3928</v>
      </c>
      <c r="B1921" s="4" t="s">
        <v>3929</v>
      </c>
      <c r="C1921" s="74">
        <v>3049</v>
      </c>
      <c r="D1921" s="4" t="s">
        <v>9</v>
      </c>
      <c r="E1921" s="4">
        <v>609.79999999999995</v>
      </c>
      <c r="F1921" s="4" t="s">
        <v>3892</v>
      </c>
      <c r="G1921" s="4" t="s">
        <v>3893</v>
      </c>
    </row>
    <row r="1922" spans="1:7" x14ac:dyDescent="0.25">
      <c r="A1922" s="4" t="s">
        <v>3930</v>
      </c>
      <c r="B1922" s="4" t="s">
        <v>3931</v>
      </c>
      <c r="C1922" s="74">
        <v>15956</v>
      </c>
      <c r="D1922" s="4" t="s">
        <v>25</v>
      </c>
      <c r="E1922" s="4">
        <v>2279.4</v>
      </c>
      <c r="F1922" s="4" t="s">
        <v>3892</v>
      </c>
      <c r="G1922" s="4" t="s">
        <v>3893</v>
      </c>
    </row>
    <row r="1923" spans="1:7" x14ac:dyDescent="0.25">
      <c r="A1923" s="4" t="s">
        <v>3932</v>
      </c>
      <c r="B1923" s="4" t="s">
        <v>3933</v>
      </c>
      <c r="C1923" s="74">
        <v>15197</v>
      </c>
      <c r="D1923" s="4" t="s">
        <v>25</v>
      </c>
      <c r="E1923" s="4">
        <v>3039.4</v>
      </c>
      <c r="F1923" s="4" t="s">
        <v>3896</v>
      </c>
      <c r="G1923" s="4" t="s">
        <v>3897</v>
      </c>
    </row>
    <row r="1924" spans="1:7" x14ac:dyDescent="0.25">
      <c r="A1924" s="4" t="s">
        <v>3934</v>
      </c>
      <c r="B1924" s="4" t="s">
        <v>3935</v>
      </c>
      <c r="C1924" s="74">
        <v>21037</v>
      </c>
      <c r="D1924" s="4" t="s">
        <v>25</v>
      </c>
      <c r="E1924" s="4">
        <v>3506.2</v>
      </c>
      <c r="F1924" s="4" t="s">
        <v>3912</v>
      </c>
      <c r="G1924" s="4" t="s">
        <v>3913</v>
      </c>
    </row>
    <row r="1925" spans="1:7" x14ac:dyDescent="0.25">
      <c r="A1925" s="4" t="s">
        <v>3936</v>
      </c>
      <c r="B1925" s="4" t="s">
        <v>3937</v>
      </c>
      <c r="C1925" s="74">
        <v>5724</v>
      </c>
      <c r="D1925" s="4" t="s">
        <v>9</v>
      </c>
      <c r="E1925" s="4">
        <v>715.5</v>
      </c>
      <c r="F1925" s="4" t="s">
        <v>3896</v>
      </c>
      <c r="G1925" s="4" t="s">
        <v>3897</v>
      </c>
    </row>
    <row r="1926" spans="1:7" x14ac:dyDescent="0.25">
      <c r="A1926" s="4" t="s">
        <v>3938</v>
      </c>
      <c r="B1926" s="4" t="s">
        <v>3939</v>
      </c>
      <c r="C1926" s="74">
        <v>10394</v>
      </c>
      <c r="D1926" s="4" t="s">
        <v>25</v>
      </c>
      <c r="E1926" s="4">
        <v>3464.7</v>
      </c>
      <c r="F1926" s="4" t="s">
        <v>3892</v>
      </c>
      <c r="G1926" s="4" t="s">
        <v>3893</v>
      </c>
    </row>
    <row r="1927" spans="1:7" x14ac:dyDescent="0.25">
      <c r="A1927" s="4" t="s">
        <v>3940</v>
      </c>
      <c r="B1927" s="4" t="s">
        <v>3941</v>
      </c>
      <c r="C1927" s="74">
        <v>1263</v>
      </c>
      <c r="D1927" s="4" t="s">
        <v>9</v>
      </c>
      <c r="E1927" s="4">
        <v>252.6</v>
      </c>
      <c r="F1927" s="4" t="s">
        <v>3892</v>
      </c>
      <c r="G1927" s="4" t="s">
        <v>3893</v>
      </c>
    </row>
    <row r="1928" spans="1:7" x14ac:dyDescent="0.25">
      <c r="A1928" s="4" t="s">
        <v>3942</v>
      </c>
      <c r="B1928" s="4" t="s">
        <v>3943</v>
      </c>
      <c r="C1928" s="74">
        <v>1366</v>
      </c>
      <c r="D1928" s="4" t="s">
        <v>9</v>
      </c>
      <c r="E1928" s="4">
        <v>273.2</v>
      </c>
      <c r="F1928" s="4" t="s">
        <v>3912</v>
      </c>
      <c r="G1928" s="4" t="s">
        <v>3913</v>
      </c>
    </row>
    <row r="1929" spans="1:7" x14ac:dyDescent="0.25">
      <c r="A1929" s="4" t="s">
        <v>3944</v>
      </c>
      <c r="B1929" s="4" t="s">
        <v>3945</v>
      </c>
      <c r="C1929" s="74">
        <v>31058</v>
      </c>
      <c r="D1929" s="4" t="s">
        <v>25</v>
      </c>
      <c r="E1929" s="4">
        <v>6211.6</v>
      </c>
      <c r="F1929" s="4" t="s">
        <v>3896</v>
      </c>
      <c r="G1929" s="4" t="s">
        <v>3897</v>
      </c>
    </row>
    <row r="1930" spans="1:7" x14ac:dyDescent="0.25">
      <c r="A1930" s="4" t="s">
        <v>3946</v>
      </c>
      <c r="B1930" s="4" t="s">
        <v>3947</v>
      </c>
      <c r="C1930" s="74">
        <v>28512</v>
      </c>
      <c r="D1930" s="4" t="s">
        <v>25</v>
      </c>
      <c r="E1930" s="4">
        <v>7128</v>
      </c>
      <c r="F1930" s="4" t="s">
        <v>3912</v>
      </c>
      <c r="G1930" s="4" t="s">
        <v>3913</v>
      </c>
    </row>
    <row r="1931" spans="1:7" x14ac:dyDescent="0.25">
      <c r="A1931" s="4" t="s">
        <v>3948</v>
      </c>
      <c r="B1931" s="4" t="s">
        <v>3949</v>
      </c>
      <c r="C1931" s="74">
        <v>17645</v>
      </c>
      <c r="D1931" s="4" t="s">
        <v>25</v>
      </c>
      <c r="E1931" s="4">
        <v>2940.8</v>
      </c>
      <c r="F1931" s="4" t="s">
        <v>3950</v>
      </c>
      <c r="G1931" s="4" t="s">
        <v>3951</v>
      </c>
    </row>
    <row r="1932" spans="1:7" x14ac:dyDescent="0.25">
      <c r="A1932" s="4" t="s">
        <v>3952</v>
      </c>
      <c r="B1932" s="4" t="s">
        <v>3953</v>
      </c>
      <c r="C1932" s="74">
        <v>4350</v>
      </c>
      <c r="D1932" s="4" t="s">
        <v>9</v>
      </c>
      <c r="E1932" s="4">
        <v>543.79999999999995</v>
      </c>
      <c r="F1932" s="4" t="s">
        <v>3950</v>
      </c>
      <c r="G1932" s="4" t="s">
        <v>3951</v>
      </c>
    </row>
    <row r="1933" spans="1:7" x14ac:dyDescent="0.25">
      <c r="A1933" s="4" t="s">
        <v>3954</v>
      </c>
      <c r="B1933" s="4" t="s">
        <v>3955</v>
      </c>
      <c r="C1933" s="74">
        <v>35019</v>
      </c>
      <c r="D1933" s="4" t="s">
        <v>25</v>
      </c>
      <c r="E1933" s="4">
        <v>3501.9</v>
      </c>
      <c r="F1933" s="4" t="s">
        <v>3892</v>
      </c>
      <c r="G1933" s="4" t="s">
        <v>3893</v>
      </c>
    </row>
    <row r="1934" spans="1:7" x14ac:dyDescent="0.25">
      <c r="A1934" s="4" t="s">
        <v>3956</v>
      </c>
      <c r="B1934" s="4" t="s">
        <v>3957</v>
      </c>
      <c r="C1934" s="74">
        <v>10046</v>
      </c>
      <c r="D1934" s="4" t="s">
        <v>25</v>
      </c>
      <c r="E1934" s="4">
        <v>3348.7</v>
      </c>
      <c r="F1934" s="4" t="s">
        <v>3896</v>
      </c>
      <c r="G1934" s="4" t="s">
        <v>3897</v>
      </c>
    </row>
    <row r="1935" spans="1:7" x14ac:dyDescent="0.25">
      <c r="A1935" s="4" t="s">
        <v>3958</v>
      </c>
      <c r="B1935" s="4" t="s">
        <v>3959</v>
      </c>
      <c r="C1935" s="74">
        <v>545</v>
      </c>
      <c r="D1935" s="4" t="s">
        <v>12</v>
      </c>
      <c r="E1935" s="4">
        <v>136.30000000000001</v>
      </c>
      <c r="F1935" s="4" t="s">
        <v>3892</v>
      </c>
      <c r="G1935" s="4" t="s">
        <v>3893</v>
      </c>
    </row>
    <row r="1936" spans="1:7" x14ac:dyDescent="0.25">
      <c r="A1936" s="4" t="s">
        <v>3960</v>
      </c>
      <c r="B1936" s="4" t="s">
        <v>3961</v>
      </c>
      <c r="C1936" s="74">
        <v>4192</v>
      </c>
      <c r="D1936" s="4" t="s">
        <v>9</v>
      </c>
      <c r="E1936" s="4">
        <v>381.1</v>
      </c>
      <c r="F1936" s="4" t="s">
        <v>3892</v>
      </c>
      <c r="G1936" s="4" t="s">
        <v>3893</v>
      </c>
    </row>
    <row r="1937" spans="1:7" x14ac:dyDescent="0.25">
      <c r="A1937" s="4" t="s">
        <v>3962</v>
      </c>
      <c r="B1937" s="4" t="s">
        <v>3963</v>
      </c>
      <c r="C1937" s="74">
        <v>25504</v>
      </c>
      <c r="D1937" s="4" t="s">
        <v>25</v>
      </c>
      <c r="E1937" s="4">
        <v>2833.8</v>
      </c>
      <c r="F1937" s="4" t="s">
        <v>3950</v>
      </c>
      <c r="G1937" s="4" t="s">
        <v>3951</v>
      </c>
    </row>
    <row r="1938" spans="1:7" x14ac:dyDescent="0.25">
      <c r="A1938" s="4" t="s">
        <v>3964</v>
      </c>
      <c r="B1938" s="4" t="s">
        <v>3965</v>
      </c>
      <c r="C1938" s="74">
        <v>6466</v>
      </c>
      <c r="D1938" s="4" t="s">
        <v>9</v>
      </c>
      <c r="E1938" s="4">
        <v>497.4</v>
      </c>
      <c r="F1938" s="4" t="s">
        <v>3892</v>
      </c>
      <c r="G1938" s="4" t="s">
        <v>3893</v>
      </c>
    </row>
    <row r="1939" spans="1:7" x14ac:dyDescent="0.25">
      <c r="A1939" s="4" t="s">
        <v>3966</v>
      </c>
      <c r="B1939" s="4" t="s">
        <v>3967</v>
      </c>
      <c r="C1939" s="74">
        <v>4641</v>
      </c>
      <c r="D1939" s="4" t="s">
        <v>9</v>
      </c>
      <c r="E1939" s="4">
        <v>928.2</v>
      </c>
      <c r="F1939" s="4" t="s">
        <v>3896</v>
      </c>
      <c r="G1939" s="4" t="s">
        <v>3897</v>
      </c>
    </row>
    <row r="1940" spans="1:7" x14ac:dyDescent="0.25">
      <c r="A1940" s="4" t="s">
        <v>3968</v>
      </c>
      <c r="B1940" s="4" t="s">
        <v>3969</v>
      </c>
      <c r="C1940" s="74">
        <v>787</v>
      </c>
      <c r="D1940" s="4" t="s">
        <v>12</v>
      </c>
      <c r="E1940" s="4">
        <v>393.5</v>
      </c>
      <c r="F1940" s="4" t="s">
        <v>3892</v>
      </c>
      <c r="G1940" s="4" t="s">
        <v>3893</v>
      </c>
    </row>
    <row r="1941" spans="1:7" x14ac:dyDescent="0.25">
      <c r="A1941" s="4" t="s">
        <v>3970</v>
      </c>
      <c r="B1941" s="4" t="s">
        <v>3971</v>
      </c>
      <c r="C1941" s="74">
        <v>577</v>
      </c>
      <c r="D1941" s="4" t="s">
        <v>12</v>
      </c>
      <c r="E1941" s="4">
        <v>192.3</v>
      </c>
      <c r="F1941" s="4" t="s">
        <v>3892</v>
      </c>
      <c r="G1941" s="4" t="s">
        <v>3893</v>
      </c>
    </row>
    <row r="1942" spans="1:7" x14ac:dyDescent="0.25">
      <c r="A1942" s="4" t="s">
        <v>3972</v>
      </c>
      <c r="B1942" s="4" t="s">
        <v>3973</v>
      </c>
      <c r="C1942" s="74">
        <v>145</v>
      </c>
      <c r="D1942" s="4" t="s">
        <v>12</v>
      </c>
      <c r="E1942" s="4">
        <v>48.3</v>
      </c>
      <c r="F1942" s="4" t="s">
        <v>3892</v>
      </c>
      <c r="G1942" s="4" t="s">
        <v>3893</v>
      </c>
    </row>
    <row r="1943" spans="1:7" x14ac:dyDescent="0.25">
      <c r="A1943" s="4" t="s">
        <v>3974</v>
      </c>
      <c r="B1943" s="4" t="s">
        <v>3975</v>
      </c>
      <c r="C1943" s="74">
        <v>143</v>
      </c>
      <c r="D1943" s="4" t="s">
        <v>12</v>
      </c>
      <c r="E1943" s="4">
        <v>35.799999999999997</v>
      </c>
      <c r="F1943" s="4" t="s">
        <v>3892</v>
      </c>
      <c r="G1943" s="4" t="s">
        <v>3893</v>
      </c>
    </row>
    <row r="1944" spans="1:7" x14ac:dyDescent="0.25">
      <c r="A1944" s="4" t="s">
        <v>3976</v>
      </c>
      <c r="B1944" s="4" t="s">
        <v>3977</v>
      </c>
      <c r="C1944" s="74">
        <v>2353</v>
      </c>
      <c r="D1944" s="4" t="s">
        <v>9</v>
      </c>
      <c r="E1944" s="4">
        <v>261.39999999999998</v>
      </c>
      <c r="F1944" s="4" t="s">
        <v>3892</v>
      </c>
      <c r="G1944" s="4" t="s">
        <v>3893</v>
      </c>
    </row>
    <row r="1945" spans="1:7" x14ac:dyDescent="0.25">
      <c r="A1945" s="4" t="s">
        <v>3978</v>
      </c>
      <c r="B1945" s="4" t="s">
        <v>3979</v>
      </c>
      <c r="C1945" s="74">
        <v>1962</v>
      </c>
      <c r="D1945" s="4" t="s">
        <v>9</v>
      </c>
      <c r="E1945" s="4">
        <v>196.2</v>
      </c>
      <c r="F1945" s="4" t="s">
        <v>3892</v>
      </c>
      <c r="G1945" s="4" t="s">
        <v>3893</v>
      </c>
    </row>
    <row r="1946" spans="1:7" x14ac:dyDescent="0.25">
      <c r="A1946" s="4" t="s">
        <v>3980</v>
      </c>
      <c r="B1946" s="4" t="s">
        <v>3981</v>
      </c>
      <c r="C1946" s="74">
        <v>13374</v>
      </c>
      <c r="D1946" s="4" t="s">
        <v>25</v>
      </c>
      <c r="E1946" s="4">
        <v>2674.8</v>
      </c>
      <c r="F1946" s="4" t="s">
        <v>3912</v>
      </c>
      <c r="G1946" s="4" t="s">
        <v>3913</v>
      </c>
    </row>
    <row r="1947" spans="1:7" x14ac:dyDescent="0.25">
      <c r="A1947" s="4" t="s">
        <v>3982</v>
      </c>
      <c r="B1947" s="4" t="s">
        <v>3983</v>
      </c>
      <c r="C1947" s="74">
        <v>380</v>
      </c>
      <c r="D1947" s="4" t="s">
        <v>12</v>
      </c>
      <c r="E1947" s="4">
        <v>126.7</v>
      </c>
      <c r="F1947" s="4" t="s">
        <v>3892</v>
      </c>
      <c r="G1947" s="4" t="s">
        <v>3893</v>
      </c>
    </row>
    <row r="1948" spans="1:7" x14ac:dyDescent="0.25">
      <c r="A1948" s="4" t="s">
        <v>3984</v>
      </c>
      <c r="B1948" s="4" t="s">
        <v>3985</v>
      </c>
      <c r="C1948" s="74">
        <v>1001</v>
      </c>
      <c r="D1948" s="4" t="s">
        <v>9</v>
      </c>
      <c r="E1948" s="4">
        <v>77</v>
      </c>
      <c r="F1948" s="4" t="s">
        <v>3892</v>
      </c>
      <c r="G1948" s="4" t="s">
        <v>3893</v>
      </c>
    </row>
    <row r="1949" spans="1:7" x14ac:dyDescent="0.25">
      <c r="A1949" s="4" t="s">
        <v>3986</v>
      </c>
      <c r="B1949" s="4" t="s">
        <v>3987</v>
      </c>
      <c r="C1949" s="74">
        <v>3996</v>
      </c>
      <c r="D1949" s="4" t="s">
        <v>9</v>
      </c>
      <c r="E1949" s="4">
        <v>999</v>
      </c>
      <c r="F1949" s="4" t="s">
        <v>3896</v>
      </c>
      <c r="G1949" s="4" t="s">
        <v>3897</v>
      </c>
    </row>
    <row r="1950" spans="1:7" x14ac:dyDescent="0.25">
      <c r="A1950" s="4" t="s">
        <v>3988</v>
      </c>
      <c r="B1950" s="4" t="s">
        <v>3989</v>
      </c>
      <c r="C1950" s="74">
        <v>680</v>
      </c>
      <c r="D1950" s="4" t="s">
        <v>12</v>
      </c>
      <c r="E1950" s="4">
        <v>136</v>
      </c>
      <c r="F1950" s="4" t="s">
        <v>3892</v>
      </c>
      <c r="G1950" s="4" t="s">
        <v>3893</v>
      </c>
    </row>
    <row r="1951" spans="1:7" x14ac:dyDescent="0.25">
      <c r="A1951" s="4" t="s">
        <v>3990</v>
      </c>
      <c r="B1951" s="4" t="s">
        <v>3991</v>
      </c>
      <c r="C1951" s="74">
        <v>7089</v>
      </c>
      <c r="D1951" s="4" t="s">
        <v>9</v>
      </c>
      <c r="E1951" s="4">
        <v>787.7</v>
      </c>
      <c r="F1951" s="4" t="s">
        <v>3892</v>
      </c>
      <c r="G1951" s="4" t="s">
        <v>3893</v>
      </c>
    </row>
    <row r="1952" spans="1:7" x14ac:dyDescent="0.25">
      <c r="A1952" s="4" t="s">
        <v>3992</v>
      </c>
      <c r="B1952" s="4" t="s">
        <v>3993</v>
      </c>
      <c r="C1952" s="74">
        <v>615</v>
      </c>
      <c r="D1952" s="4" t="s">
        <v>12</v>
      </c>
      <c r="E1952" s="4">
        <v>123</v>
      </c>
      <c r="F1952" s="4" t="s">
        <v>3892</v>
      </c>
      <c r="G1952" s="4" t="s">
        <v>3893</v>
      </c>
    </row>
    <row r="1953" spans="1:7" x14ac:dyDescent="0.25">
      <c r="A1953" s="4" t="s">
        <v>3994</v>
      </c>
      <c r="B1953" s="4" t="s">
        <v>3995</v>
      </c>
      <c r="C1953" s="74">
        <v>1080</v>
      </c>
      <c r="D1953" s="4" t="s">
        <v>9</v>
      </c>
      <c r="E1953" s="4">
        <v>120</v>
      </c>
      <c r="F1953" s="4" t="s">
        <v>3892</v>
      </c>
      <c r="G1953" s="4" t="s">
        <v>3893</v>
      </c>
    </row>
    <row r="1954" spans="1:7" x14ac:dyDescent="0.25">
      <c r="A1954" s="4" t="s">
        <v>3996</v>
      </c>
      <c r="B1954" s="4" t="s">
        <v>3997</v>
      </c>
      <c r="C1954" s="74">
        <v>2136</v>
      </c>
      <c r="D1954" s="4" t="s">
        <v>9</v>
      </c>
      <c r="E1954" s="4">
        <v>213.6</v>
      </c>
      <c r="F1954" s="4" t="s">
        <v>3892</v>
      </c>
      <c r="G1954" s="4" t="s">
        <v>3893</v>
      </c>
    </row>
    <row r="1955" spans="1:7" x14ac:dyDescent="0.25">
      <c r="A1955" s="4" t="s">
        <v>3998</v>
      </c>
      <c r="B1955" s="4" t="s">
        <v>3999</v>
      </c>
      <c r="C1955" s="74">
        <v>605</v>
      </c>
      <c r="D1955" s="4" t="s">
        <v>12</v>
      </c>
      <c r="E1955" s="4">
        <v>86.4</v>
      </c>
      <c r="F1955" s="4" t="s">
        <v>3892</v>
      </c>
      <c r="G1955" s="4" t="s">
        <v>3893</v>
      </c>
    </row>
    <row r="1956" spans="1:7" x14ac:dyDescent="0.25">
      <c r="A1956" s="4" t="s">
        <v>4000</v>
      </c>
      <c r="B1956" s="4" t="s">
        <v>4001</v>
      </c>
      <c r="C1956" s="74">
        <v>27801</v>
      </c>
      <c r="D1956" s="4" t="s">
        <v>25</v>
      </c>
      <c r="E1956" s="4">
        <v>2138.5</v>
      </c>
      <c r="F1956" s="4" t="s">
        <v>3950</v>
      </c>
      <c r="G1956" s="4" t="s">
        <v>3951</v>
      </c>
    </row>
    <row r="1957" spans="1:7" x14ac:dyDescent="0.25">
      <c r="A1957" s="4" t="s">
        <v>4002</v>
      </c>
      <c r="B1957" s="4" t="s">
        <v>4003</v>
      </c>
      <c r="C1957" s="74">
        <v>2124</v>
      </c>
      <c r="D1957" s="4" t="s">
        <v>9</v>
      </c>
      <c r="E1957" s="4">
        <v>708</v>
      </c>
      <c r="F1957" s="4" t="s">
        <v>3892</v>
      </c>
      <c r="G1957" s="4" t="s">
        <v>3893</v>
      </c>
    </row>
    <row r="1958" spans="1:7" x14ac:dyDescent="0.25">
      <c r="A1958" s="4" t="s">
        <v>4004</v>
      </c>
      <c r="B1958" s="4" t="s">
        <v>4005</v>
      </c>
      <c r="C1958" s="74">
        <v>441</v>
      </c>
      <c r="D1958" s="4" t="s">
        <v>12</v>
      </c>
      <c r="E1958" s="4">
        <v>63</v>
      </c>
      <c r="F1958" s="4" t="s">
        <v>3892</v>
      </c>
      <c r="G1958" s="4" t="s">
        <v>3893</v>
      </c>
    </row>
    <row r="1959" spans="1:7" x14ac:dyDescent="0.25">
      <c r="A1959" s="4" t="s">
        <v>4006</v>
      </c>
      <c r="B1959" s="4" t="s">
        <v>4007</v>
      </c>
      <c r="C1959" s="74">
        <v>31981</v>
      </c>
      <c r="D1959" s="4" t="s">
        <v>25</v>
      </c>
      <c r="E1959" s="4">
        <v>7995.3</v>
      </c>
      <c r="F1959" s="4" t="s">
        <v>3896</v>
      </c>
      <c r="G1959" s="4" t="s">
        <v>3897</v>
      </c>
    </row>
    <row r="1960" spans="1:7" x14ac:dyDescent="0.25">
      <c r="A1960" s="4" t="s">
        <v>4008</v>
      </c>
      <c r="B1960" s="4" t="s">
        <v>4009</v>
      </c>
      <c r="C1960" s="74">
        <v>4199</v>
      </c>
      <c r="D1960" s="4" t="s">
        <v>9</v>
      </c>
      <c r="E1960" s="4">
        <v>839.8</v>
      </c>
      <c r="F1960" s="4" t="s">
        <v>3892</v>
      </c>
      <c r="G1960" s="4" t="s">
        <v>3893</v>
      </c>
    </row>
    <row r="1961" spans="1:7" x14ac:dyDescent="0.25">
      <c r="A1961" s="4" t="s">
        <v>4010</v>
      </c>
      <c r="B1961" s="4" t="s">
        <v>4011</v>
      </c>
      <c r="C1961" s="74">
        <v>844</v>
      </c>
      <c r="D1961" s="4" t="s">
        <v>12</v>
      </c>
      <c r="E1961" s="4">
        <v>168.8</v>
      </c>
      <c r="F1961" s="4" t="s">
        <v>3892</v>
      </c>
      <c r="G1961" s="4" t="s">
        <v>3893</v>
      </c>
    </row>
    <row r="1962" spans="1:7" x14ac:dyDescent="0.25">
      <c r="A1962" s="4" t="s">
        <v>4012</v>
      </c>
      <c r="B1962" s="4" t="s">
        <v>4013</v>
      </c>
      <c r="C1962" s="74">
        <v>8312</v>
      </c>
      <c r="D1962" s="4" t="s">
        <v>9</v>
      </c>
      <c r="E1962" s="4">
        <v>831.2</v>
      </c>
      <c r="F1962" s="4" t="s">
        <v>3912</v>
      </c>
      <c r="G1962" s="4" t="s">
        <v>3913</v>
      </c>
    </row>
    <row r="1963" spans="1:7" x14ac:dyDescent="0.25">
      <c r="A1963" s="4" t="s">
        <v>4014</v>
      </c>
      <c r="B1963" s="4" t="s">
        <v>4015</v>
      </c>
      <c r="C1963" s="74">
        <v>556</v>
      </c>
      <c r="D1963" s="4" t="s">
        <v>12</v>
      </c>
      <c r="E1963" s="4">
        <v>185.3</v>
      </c>
      <c r="F1963" s="4" t="s">
        <v>3892</v>
      </c>
      <c r="G1963" s="4" t="s">
        <v>3893</v>
      </c>
    </row>
    <row r="1964" spans="1:7" x14ac:dyDescent="0.25">
      <c r="A1964" s="4" t="s">
        <v>4016</v>
      </c>
      <c r="B1964" s="4" t="s">
        <v>4017</v>
      </c>
      <c r="C1964" s="74">
        <v>607</v>
      </c>
      <c r="D1964" s="4" t="s">
        <v>12</v>
      </c>
      <c r="E1964" s="4">
        <v>75.900000000000006</v>
      </c>
      <c r="F1964" s="4" t="s">
        <v>3892</v>
      </c>
      <c r="G1964" s="4" t="s">
        <v>3893</v>
      </c>
    </row>
    <row r="1965" spans="1:7" x14ac:dyDescent="0.25">
      <c r="A1965" s="4" t="s">
        <v>4018</v>
      </c>
      <c r="B1965" s="4" t="s">
        <v>4019</v>
      </c>
      <c r="C1965" s="74">
        <v>3789</v>
      </c>
      <c r="D1965" s="4" t="s">
        <v>9</v>
      </c>
      <c r="E1965" s="4">
        <v>378.9</v>
      </c>
      <c r="F1965" s="4" t="s">
        <v>3892</v>
      </c>
      <c r="G1965" s="4" t="s">
        <v>3893</v>
      </c>
    </row>
    <row r="1966" spans="1:7" x14ac:dyDescent="0.25">
      <c r="A1966" s="4" t="s">
        <v>4020</v>
      </c>
      <c r="B1966" s="4" t="s">
        <v>4021</v>
      </c>
      <c r="C1966" s="74">
        <v>806</v>
      </c>
      <c r="D1966" s="4" t="s">
        <v>12</v>
      </c>
      <c r="E1966" s="4">
        <v>100.8</v>
      </c>
      <c r="F1966" s="4" t="s">
        <v>3892</v>
      </c>
      <c r="G1966" s="4" t="s">
        <v>3893</v>
      </c>
    </row>
    <row r="1967" spans="1:7" x14ac:dyDescent="0.25">
      <c r="A1967" s="4" t="s">
        <v>4022</v>
      </c>
      <c r="B1967" s="4" t="s">
        <v>4023</v>
      </c>
      <c r="C1967" s="74">
        <v>16356</v>
      </c>
      <c r="D1967" s="4" t="s">
        <v>25</v>
      </c>
      <c r="E1967" s="4">
        <v>1486.9</v>
      </c>
      <c r="F1967" s="4" t="s">
        <v>3892</v>
      </c>
      <c r="G1967" s="4" t="s">
        <v>3893</v>
      </c>
    </row>
    <row r="1968" spans="1:7" x14ac:dyDescent="0.25">
      <c r="A1968" s="4" t="s">
        <v>4024</v>
      </c>
      <c r="B1968" s="4" t="s">
        <v>4025</v>
      </c>
      <c r="C1968" s="74">
        <v>1486</v>
      </c>
      <c r="D1968" s="4" t="s">
        <v>9</v>
      </c>
      <c r="E1968" s="4">
        <v>743</v>
      </c>
      <c r="F1968" s="4" t="s">
        <v>3912</v>
      </c>
      <c r="G1968" s="4" t="s">
        <v>3913</v>
      </c>
    </row>
    <row r="1969" spans="1:7" x14ac:dyDescent="0.25">
      <c r="A1969" s="4" t="s">
        <v>4026</v>
      </c>
      <c r="B1969" s="4" t="s">
        <v>4027</v>
      </c>
      <c r="C1969" s="74">
        <v>7143</v>
      </c>
      <c r="D1969" s="4" t="s">
        <v>9</v>
      </c>
      <c r="E1969" s="4">
        <v>1428.6</v>
      </c>
      <c r="F1969" s="4" t="s">
        <v>3896</v>
      </c>
      <c r="G1969" s="4" t="s">
        <v>3897</v>
      </c>
    </row>
    <row r="1970" spans="1:7" x14ac:dyDescent="0.25">
      <c r="A1970" s="4" t="s">
        <v>4028</v>
      </c>
      <c r="B1970" s="4" t="s">
        <v>4029</v>
      </c>
      <c r="C1970" s="74">
        <v>5954</v>
      </c>
      <c r="D1970" s="4" t="s">
        <v>9</v>
      </c>
      <c r="E1970" s="4">
        <v>1488.5</v>
      </c>
      <c r="F1970" s="4" t="s">
        <v>3892</v>
      </c>
      <c r="G1970" s="4" t="s">
        <v>3893</v>
      </c>
    </row>
    <row r="1971" spans="1:7" x14ac:dyDescent="0.25">
      <c r="A1971" s="4" t="s">
        <v>4030</v>
      </c>
      <c r="B1971" s="4" t="s">
        <v>4031</v>
      </c>
      <c r="C1971" s="74">
        <v>9197</v>
      </c>
      <c r="D1971" s="4" t="s">
        <v>9</v>
      </c>
      <c r="E1971" s="4">
        <v>541</v>
      </c>
      <c r="F1971" s="4" t="s">
        <v>3950</v>
      </c>
      <c r="G1971" s="4" t="s">
        <v>3951</v>
      </c>
    </row>
    <row r="1972" spans="1:7" x14ac:dyDescent="0.25">
      <c r="A1972" s="4" t="s">
        <v>4032</v>
      </c>
      <c r="B1972" s="4" t="s">
        <v>4033</v>
      </c>
      <c r="C1972" s="74">
        <v>23371</v>
      </c>
      <c r="D1972" s="4" t="s">
        <v>25</v>
      </c>
      <c r="E1972" s="4">
        <v>3338.7</v>
      </c>
      <c r="F1972" s="4" t="s">
        <v>3896</v>
      </c>
      <c r="G1972" s="4" t="s">
        <v>3897</v>
      </c>
    </row>
    <row r="1973" spans="1:7" x14ac:dyDescent="0.25">
      <c r="A1973" s="4" t="s">
        <v>4034</v>
      </c>
      <c r="B1973" s="4" t="s">
        <v>4035</v>
      </c>
      <c r="C1973" s="74">
        <v>44799</v>
      </c>
      <c r="D1973" s="4" t="s">
        <v>25</v>
      </c>
      <c r="E1973" s="4">
        <v>4977.7</v>
      </c>
      <c r="F1973" s="4" t="s">
        <v>3892</v>
      </c>
      <c r="G1973" s="4" t="s">
        <v>3893</v>
      </c>
    </row>
    <row r="1974" spans="1:7" x14ac:dyDescent="0.25">
      <c r="A1974" s="4" t="s">
        <v>4036</v>
      </c>
      <c r="B1974" s="4" t="s">
        <v>4037</v>
      </c>
      <c r="C1974" s="74">
        <v>19778</v>
      </c>
      <c r="D1974" s="4" t="s">
        <v>25</v>
      </c>
      <c r="E1974" s="4">
        <v>3296.3</v>
      </c>
      <c r="F1974" s="4" t="s">
        <v>3892</v>
      </c>
      <c r="G1974" s="4" t="s">
        <v>3893</v>
      </c>
    </row>
    <row r="1975" spans="1:7" x14ac:dyDescent="0.25">
      <c r="A1975" s="4" t="s">
        <v>4038</v>
      </c>
      <c r="B1975" s="4" t="s">
        <v>4039</v>
      </c>
      <c r="C1975" s="74">
        <v>3524</v>
      </c>
      <c r="D1975" s="4" t="s">
        <v>9</v>
      </c>
      <c r="E1975" s="4">
        <v>1762</v>
      </c>
      <c r="F1975" s="4" t="s">
        <v>3896</v>
      </c>
      <c r="G1975" s="4" t="s">
        <v>3897</v>
      </c>
    </row>
    <row r="1976" spans="1:7" x14ac:dyDescent="0.25">
      <c r="A1976" s="4" t="s">
        <v>4040</v>
      </c>
      <c r="B1976" s="4" t="s">
        <v>4041</v>
      </c>
      <c r="C1976" s="74">
        <v>16431</v>
      </c>
      <c r="D1976" s="4" t="s">
        <v>25</v>
      </c>
      <c r="E1976" s="4">
        <v>2347.3000000000002</v>
      </c>
      <c r="F1976" s="4" t="s">
        <v>3896</v>
      </c>
      <c r="G1976" s="4" t="s">
        <v>3897</v>
      </c>
    </row>
    <row r="1977" spans="1:7" x14ac:dyDescent="0.25">
      <c r="A1977" s="4" t="s">
        <v>4042</v>
      </c>
      <c r="B1977" s="4" t="s">
        <v>4043</v>
      </c>
      <c r="C1977" s="74">
        <v>4422</v>
      </c>
      <c r="D1977" s="4" t="s">
        <v>9</v>
      </c>
      <c r="E1977" s="4">
        <v>1105.5</v>
      </c>
      <c r="F1977" s="4" t="s">
        <v>4044</v>
      </c>
      <c r="G1977" s="4" t="s">
        <v>4045</v>
      </c>
    </row>
    <row r="1978" spans="1:7" x14ac:dyDescent="0.25">
      <c r="A1978" s="4" t="s">
        <v>4046</v>
      </c>
      <c r="B1978" s="4" t="s">
        <v>4047</v>
      </c>
      <c r="C1978" s="74">
        <v>18840</v>
      </c>
      <c r="D1978" s="4" t="s">
        <v>25</v>
      </c>
      <c r="E1978" s="4">
        <v>2355</v>
      </c>
      <c r="F1978" s="4" t="s">
        <v>3950</v>
      </c>
      <c r="G1978" s="4" t="s">
        <v>3951</v>
      </c>
    </row>
    <row r="1979" spans="1:7" x14ac:dyDescent="0.25">
      <c r="A1979" s="4" t="s">
        <v>4048</v>
      </c>
      <c r="B1979" s="4" t="s">
        <v>4049</v>
      </c>
      <c r="C1979" s="74">
        <v>1394</v>
      </c>
      <c r="D1979" s="4" t="s">
        <v>9</v>
      </c>
      <c r="E1979" s="4">
        <v>464.7</v>
      </c>
      <c r="F1979" s="4" t="s">
        <v>3892</v>
      </c>
      <c r="G1979" s="4" t="s">
        <v>3893</v>
      </c>
    </row>
    <row r="1980" spans="1:7" x14ac:dyDescent="0.25">
      <c r="A1980" s="4" t="s">
        <v>4050</v>
      </c>
      <c r="B1980" s="4" t="s">
        <v>2736</v>
      </c>
      <c r="C1980" s="74">
        <v>417</v>
      </c>
      <c r="D1980" s="4" t="s">
        <v>12</v>
      </c>
      <c r="E1980" s="4">
        <v>208.5</v>
      </c>
      <c r="F1980" s="4" t="s">
        <v>3892</v>
      </c>
      <c r="G1980" s="4" t="s">
        <v>3893</v>
      </c>
    </row>
    <row r="1981" spans="1:7" x14ac:dyDescent="0.25">
      <c r="A1981" s="4" t="s">
        <v>4051</v>
      </c>
      <c r="B1981" s="4" t="s">
        <v>4052</v>
      </c>
      <c r="C1981" s="74">
        <v>6303</v>
      </c>
      <c r="D1981" s="4" t="s">
        <v>9</v>
      </c>
      <c r="E1981" s="4">
        <v>2101</v>
      </c>
      <c r="F1981" s="4" t="s">
        <v>3896</v>
      </c>
      <c r="G1981" s="4" t="s">
        <v>3897</v>
      </c>
    </row>
    <row r="1982" spans="1:7" x14ac:dyDescent="0.25">
      <c r="A1982" s="4" t="s">
        <v>4053</v>
      </c>
      <c r="B1982" s="4" t="s">
        <v>4054</v>
      </c>
      <c r="C1982" s="74">
        <v>9170</v>
      </c>
      <c r="D1982" s="4" t="s">
        <v>9</v>
      </c>
      <c r="E1982" s="4">
        <v>3056.7</v>
      </c>
      <c r="F1982" s="4" t="s">
        <v>3892</v>
      </c>
      <c r="G1982" s="4" t="s">
        <v>3893</v>
      </c>
    </row>
    <row r="1983" spans="1:7" x14ac:dyDescent="0.25">
      <c r="A1983" s="4" t="s">
        <v>4055</v>
      </c>
      <c r="B1983" s="4" t="s">
        <v>4056</v>
      </c>
      <c r="C1983" s="74">
        <v>3636</v>
      </c>
      <c r="D1983" s="4" t="s">
        <v>9</v>
      </c>
      <c r="E1983" s="4">
        <v>363.6</v>
      </c>
      <c r="F1983" s="4" t="s">
        <v>3892</v>
      </c>
      <c r="G1983" s="4" t="s">
        <v>3893</v>
      </c>
    </row>
    <row r="1984" spans="1:7" x14ac:dyDescent="0.25">
      <c r="A1984" s="4" t="s">
        <v>4057</v>
      </c>
      <c r="B1984" s="4" t="s">
        <v>4058</v>
      </c>
      <c r="C1984" s="74">
        <v>2018</v>
      </c>
      <c r="D1984" s="4" t="s">
        <v>9</v>
      </c>
      <c r="E1984" s="4">
        <v>403.6</v>
      </c>
      <c r="F1984" s="4" t="s">
        <v>3892</v>
      </c>
      <c r="G1984" s="4" t="s">
        <v>3893</v>
      </c>
    </row>
    <row r="1985" spans="1:7" x14ac:dyDescent="0.25">
      <c r="A1985" s="4" t="s">
        <v>4059</v>
      </c>
      <c r="B1985" s="4" t="s">
        <v>4060</v>
      </c>
      <c r="C1985" s="74">
        <v>327</v>
      </c>
      <c r="D1985" s="4" t="s">
        <v>12</v>
      </c>
      <c r="E1985" s="4">
        <v>109</v>
      </c>
      <c r="F1985" s="4" t="s">
        <v>3892</v>
      </c>
      <c r="G1985" s="4" t="s">
        <v>3893</v>
      </c>
    </row>
    <row r="1986" spans="1:7" x14ac:dyDescent="0.25">
      <c r="A1986" s="4" t="s">
        <v>4061</v>
      </c>
      <c r="B1986" s="4" t="s">
        <v>4062</v>
      </c>
      <c r="C1986" s="74">
        <v>15145</v>
      </c>
      <c r="D1986" s="4" t="s">
        <v>25</v>
      </c>
      <c r="E1986" s="4">
        <v>2163.6</v>
      </c>
      <c r="F1986" s="4" t="s">
        <v>3896</v>
      </c>
      <c r="G1986" s="4" t="s">
        <v>3897</v>
      </c>
    </row>
    <row r="1987" spans="1:7" x14ac:dyDescent="0.25">
      <c r="A1987" s="4" t="s">
        <v>4063</v>
      </c>
      <c r="B1987" s="4" t="s">
        <v>4064</v>
      </c>
      <c r="C1987" s="74">
        <v>33123</v>
      </c>
      <c r="D1987" s="4" t="s">
        <v>25</v>
      </c>
      <c r="E1987" s="4">
        <v>2760.3</v>
      </c>
      <c r="F1987" s="4" t="s">
        <v>3950</v>
      </c>
      <c r="G1987" s="4" t="s">
        <v>3951</v>
      </c>
    </row>
    <row r="1988" spans="1:7" x14ac:dyDescent="0.25">
      <c r="A1988" s="4" t="s">
        <v>4065</v>
      </c>
      <c r="B1988" s="4" t="s">
        <v>4066</v>
      </c>
      <c r="C1988" s="74">
        <v>2738</v>
      </c>
      <c r="D1988" s="4" t="s">
        <v>9</v>
      </c>
      <c r="E1988" s="4">
        <v>391.1</v>
      </c>
      <c r="F1988" s="4" t="s">
        <v>3892</v>
      </c>
      <c r="G1988" s="4" t="s">
        <v>3893</v>
      </c>
    </row>
    <row r="1989" spans="1:7" x14ac:dyDescent="0.25">
      <c r="A1989" s="4" t="s">
        <v>4067</v>
      </c>
      <c r="B1989" s="4" t="s">
        <v>4068</v>
      </c>
      <c r="C1989" s="74">
        <v>683</v>
      </c>
      <c r="D1989" s="4" t="s">
        <v>12</v>
      </c>
      <c r="E1989" s="4">
        <v>97.6</v>
      </c>
      <c r="F1989" s="4" t="s">
        <v>3892</v>
      </c>
      <c r="G1989" s="4" t="s">
        <v>3893</v>
      </c>
    </row>
    <row r="1990" spans="1:7" x14ac:dyDescent="0.25">
      <c r="A1990" s="4" t="s">
        <v>4069</v>
      </c>
      <c r="B1990" s="4" t="s">
        <v>4070</v>
      </c>
      <c r="C1990" s="74">
        <v>32048</v>
      </c>
      <c r="D1990" s="4" t="s">
        <v>25</v>
      </c>
      <c r="E1990" s="4">
        <v>2670.7</v>
      </c>
      <c r="F1990" s="4" t="s">
        <v>3892</v>
      </c>
      <c r="G1990" s="4" t="s">
        <v>3893</v>
      </c>
    </row>
    <row r="1991" spans="1:7" x14ac:dyDescent="0.25">
      <c r="A1991" s="4" t="s">
        <v>4071</v>
      </c>
      <c r="B1991" s="4" t="s">
        <v>4072</v>
      </c>
      <c r="C1991" s="74">
        <v>1081</v>
      </c>
      <c r="D1991" s="4" t="s">
        <v>9</v>
      </c>
      <c r="E1991" s="4">
        <v>1081</v>
      </c>
      <c r="F1991" s="4" t="s">
        <v>3892</v>
      </c>
      <c r="G1991" s="4" t="s">
        <v>3893</v>
      </c>
    </row>
    <row r="1992" spans="1:7" x14ac:dyDescent="0.25">
      <c r="A1992" s="4" t="s">
        <v>4073</v>
      </c>
      <c r="B1992" s="4" t="s">
        <v>4074</v>
      </c>
      <c r="C1992" s="74">
        <v>7550</v>
      </c>
      <c r="D1992" s="4" t="s">
        <v>9</v>
      </c>
      <c r="E1992" s="4">
        <v>1510</v>
      </c>
      <c r="F1992" s="4" t="s">
        <v>3912</v>
      </c>
      <c r="G1992" s="4" t="s">
        <v>3913</v>
      </c>
    </row>
    <row r="1993" spans="1:7" x14ac:dyDescent="0.25">
      <c r="A1993" s="4" t="s">
        <v>4075</v>
      </c>
      <c r="B1993" s="4" t="s">
        <v>4076</v>
      </c>
      <c r="C1993" s="74">
        <v>1088</v>
      </c>
      <c r="D1993" s="4" t="s">
        <v>9</v>
      </c>
      <c r="E1993" s="4">
        <v>272</v>
      </c>
      <c r="F1993" s="4" t="s">
        <v>3892</v>
      </c>
      <c r="G1993" s="4" t="s">
        <v>3893</v>
      </c>
    </row>
    <row r="1994" spans="1:7" x14ac:dyDescent="0.25">
      <c r="A1994" s="4" t="s">
        <v>4077</v>
      </c>
      <c r="B1994" s="4" t="s">
        <v>4078</v>
      </c>
      <c r="C1994" s="74">
        <v>6045</v>
      </c>
      <c r="D1994" s="4" t="s">
        <v>9</v>
      </c>
      <c r="E1994" s="4">
        <v>403</v>
      </c>
      <c r="F1994" s="4" t="s">
        <v>3892</v>
      </c>
      <c r="G1994" s="4" t="s">
        <v>3893</v>
      </c>
    </row>
    <row r="1995" spans="1:7" x14ac:dyDescent="0.25">
      <c r="A1995" s="4" t="s">
        <v>4079</v>
      </c>
      <c r="B1995" s="4" t="s">
        <v>4080</v>
      </c>
      <c r="C1995" s="74">
        <v>16131</v>
      </c>
      <c r="D1995" s="4" t="s">
        <v>25</v>
      </c>
      <c r="E1995" s="4">
        <v>5377</v>
      </c>
      <c r="F1995" s="4" t="s">
        <v>3896</v>
      </c>
      <c r="G1995" s="4" t="s">
        <v>3897</v>
      </c>
    </row>
    <row r="1996" spans="1:7" x14ac:dyDescent="0.25">
      <c r="A1996" s="4" t="s">
        <v>4081</v>
      </c>
      <c r="B1996" s="4" t="s">
        <v>4082</v>
      </c>
      <c r="C1996" s="74">
        <v>628</v>
      </c>
      <c r="D1996" s="4" t="s">
        <v>12</v>
      </c>
      <c r="E1996" s="4">
        <v>57.1</v>
      </c>
      <c r="F1996" s="4" t="s">
        <v>3892</v>
      </c>
      <c r="G1996" s="4" t="s">
        <v>3893</v>
      </c>
    </row>
    <row r="1997" spans="1:7" x14ac:dyDescent="0.25">
      <c r="A1997" s="4" t="s">
        <v>4083</v>
      </c>
      <c r="B1997" s="4" t="s">
        <v>4084</v>
      </c>
      <c r="C1997" s="74">
        <v>31857</v>
      </c>
      <c r="D1997" s="4" t="s">
        <v>25</v>
      </c>
      <c r="E1997" s="4">
        <v>1676.7</v>
      </c>
      <c r="F1997" s="4" t="s">
        <v>3950</v>
      </c>
      <c r="G1997" s="4" t="s">
        <v>3951</v>
      </c>
    </row>
    <row r="1998" spans="1:7" x14ac:dyDescent="0.25">
      <c r="A1998" s="4" t="s">
        <v>4085</v>
      </c>
      <c r="B1998" s="4" t="s">
        <v>4086</v>
      </c>
      <c r="C1998" s="74">
        <v>37093</v>
      </c>
      <c r="D1998" s="4" t="s">
        <v>25</v>
      </c>
      <c r="E1998" s="4">
        <v>2853.3</v>
      </c>
      <c r="F1998" s="4" t="s">
        <v>3892</v>
      </c>
      <c r="G1998" s="4" t="s">
        <v>3893</v>
      </c>
    </row>
    <row r="1999" spans="1:7" x14ac:dyDescent="0.25">
      <c r="A1999" s="4" t="s">
        <v>4087</v>
      </c>
      <c r="B1999" s="4" t="s">
        <v>4088</v>
      </c>
      <c r="C1999" s="74">
        <v>3011</v>
      </c>
      <c r="D1999" s="4" t="s">
        <v>9</v>
      </c>
      <c r="E1999" s="4">
        <v>602.20000000000005</v>
      </c>
      <c r="F1999" s="4" t="s">
        <v>3892</v>
      </c>
      <c r="G1999" s="4" t="s">
        <v>3893</v>
      </c>
    </row>
    <row r="2000" spans="1:7" x14ac:dyDescent="0.25">
      <c r="A2000" s="4" t="s">
        <v>4089</v>
      </c>
      <c r="B2000" s="4" t="s">
        <v>4090</v>
      </c>
      <c r="C2000" s="74">
        <v>5453</v>
      </c>
      <c r="D2000" s="4" t="s">
        <v>9</v>
      </c>
      <c r="E2000" s="4">
        <v>5453</v>
      </c>
      <c r="F2000" s="4" t="s">
        <v>3896</v>
      </c>
      <c r="G2000" s="4" t="s">
        <v>3897</v>
      </c>
    </row>
    <row r="2001" spans="1:7" x14ac:dyDescent="0.25">
      <c r="A2001" s="4" t="s">
        <v>4091</v>
      </c>
      <c r="B2001" s="4" t="s">
        <v>4092</v>
      </c>
      <c r="C2001" s="74">
        <v>112</v>
      </c>
      <c r="D2001" s="4" t="s">
        <v>12</v>
      </c>
      <c r="E2001" s="4">
        <v>56</v>
      </c>
      <c r="F2001" s="4" t="s">
        <v>3912</v>
      </c>
      <c r="G2001" s="4" t="s">
        <v>3913</v>
      </c>
    </row>
    <row r="2002" spans="1:7" x14ac:dyDescent="0.25">
      <c r="A2002" s="4" t="s">
        <v>4093</v>
      </c>
      <c r="B2002" s="4" t="s">
        <v>4094</v>
      </c>
      <c r="C2002" s="74">
        <v>3174</v>
      </c>
      <c r="D2002" s="4" t="s">
        <v>9</v>
      </c>
      <c r="E2002" s="4">
        <v>1058</v>
      </c>
      <c r="F2002" s="4" t="s">
        <v>3912</v>
      </c>
      <c r="G2002" s="4" t="s">
        <v>3913</v>
      </c>
    </row>
    <row r="2003" spans="1:7" x14ac:dyDescent="0.25">
      <c r="A2003" s="4" t="s">
        <v>4095</v>
      </c>
      <c r="B2003" s="4" t="s">
        <v>4096</v>
      </c>
      <c r="C2003" s="74">
        <v>402</v>
      </c>
      <c r="D2003" s="4" t="s">
        <v>12</v>
      </c>
      <c r="E2003" s="4">
        <v>134</v>
      </c>
      <c r="F2003" s="4" t="s">
        <v>3892</v>
      </c>
      <c r="G2003" s="4" t="s">
        <v>3893</v>
      </c>
    </row>
    <row r="2004" spans="1:7" x14ac:dyDescent="0.25">
      <c r="A2004" s="4" t="s">
        <v>4097</v>
      </c>
      <c r="B2004" s="4" t="s">
        <v>4098</v>
      </c>
      <c r="C2004" s="74">
        <v>6185</v>
      </c>
      <c r="D2004" s="4" t="s">
        <v>9</v>
      </c>
      <c r="E2004" s="4">
        <v>325.5</v>
      </c>
      <c r="F2004" s="4" t="s">
        <v>3892</v>
      </c>
      <c r="G2004" s="4" t="s">
        <v>3893</v>
      </c>
    </row>
    <row r="2005" spans="1:7" x14ac:dyDescent="0.25">
      <c r="A2005" s="4" t="s">
        <v>4099</v>
      </c>
      <c r="B2005" s="4" t="s">
        <v>4100</v>
      </c>
      <c r="C2005" s="74">
        <v>387</v>
      </c>
      <c r="D2005" s="4" t="s">
        <v>12</v>
      </c>
      <c r="E2005" s="4">
        <v>77.400000000000006</v>
      </c>
      <c r="F2005" s="4" t="s">
        <v>3892</v>
      </c>
      <c r="G2005" s="4" t="s">
        <v>3893</v>
      </c>
    </row>
    <row r="2006" spans="1:7" x14ac:dyDescent="0.25">
      <c r="A2006" s="4" t="s">
        <v>4101</v>
      </c>
      <c r="B2006" s="4" t="s">
        <v>4102</v>
      </c>
      <c r="C2006" s="74">
        <v>18221</v>
      </c>
      <c r="D2006" s="4" t="s">
        <v>25</v>
      </c>
      <c r="E2006" s="4">
        <v>3644.2</v>
      </c>
      <c r="F2006" s="4" t="s">
        <v>3912</v>
      </c>
      <c r="G2006" s="4" t="s">
        <v>3913</v>
      </c>
    </row>
    <row r="2007" spans="1:7" x14ac:dyDescent="0.25">
      <c r="A2007" s="4" t="s">
        <v>4103</v>
      </c>
      <c r="B2007" s="4" t="s">
        <v>4104</v>
      </c>
      <c r="C2007" s="74">
        <v>39980</v>
      </c>
      <c r="D2007" s="4" t="s">
        <v>25</v>
      </c>
      <c r="E2007" s="4">
        <v>832.9</v>
      </c>
      <c r="F2007" s="4" t="s">
        <v>3896</v>
      </c>
      <c r="G2007" s="4" t="s">
        <v>3897</v>
      </c>
    </row>
    <row r="2008" spans="1:7" x14ac:dyDescent="0.25">
      <c r="A2008" s="4" t="s">
        <v>4105</v>
      </c>
      <c r="B2008" s="4" t="s">
        <v>4106</v>
      </c>
      <c r="C2008" s="74">
        <v>1003</v>
      </c>
      <c r="D2008" s="4" t="s">
        <v>9</v>
      </c>
      <c r="E2008" s="4">
        <v>62.7</v>
      </c>
      <c r="F2008" s="4" t="s">
        <v>3892</v>
      </c>
      <c r="G2008" s="4" t="s">
        <v>3893</v>
      </c>
    </row>
    <row r="2009" spans="1:7" x14ac:dyDescent="0.25">
      <c r="A2009" s="4" t="s">
        <v>4107</v>
      </c>
      <c r="B2009" s="4" t="s">
        <v>4108</v>
      </c>
      <c r="C2009" s="74">
        <v>52538</v>
      </c>
      <c r="D2009" s="4" t="s">
        <v>25</v>
      </c>
      <c r="E2009" s="4">
        <v>6567.3</v>
      </c>
      <c r="F2009" s="4" t="s">
        <v>3896</v>
      </c>
      <c r="G2009" s="4" t="s">
        <v>3897</v>
      </c>
    </row>
    <row r="2010" spans="1:7" x14ac:dyDescent="0.25">
      <c r="A2010" s="4" t="s">
        <v>4109</v>
      </c>
      <c r="B2010" s="4" t="s">
        <v>4110</v>
      </c>
      <c r="C2010" s="74">
        <v>672</v>
      </c>
      <c r="D2010" s="4" t="s">
        <v>12</v>
      </c>
      <c r="E2010" s="4">
        <v>134.4</v>
      </c>
      <c r="F2010" s="4" t="s">
        <v>3892</v>
      </c>
      <c r="G2010" s="4" t="s">
        <v>3893</v>
      </c>
    </row>
    <row r="2011" spans="1:7" x14ac:dyDescent="0.25">
      <c r="A2011" s="4" t="s">
        <v>4111</v>
      </c>
      <c r="B2011" s="4" t="s">
        <v>4112</v>
      </c>
      <c r="C2011" s="74">
        <v>123</v>
      </c>
      <c r="D2011" s="4" t="s">
        <v>12</v>
      </c>
      <c r="E2011" s="4">
        <v>41</v>
      </c>
      <c r="F2011" s="4" t="s">
        <v>3892</v>
      </c>
      <c r="G2011" s="4" t="s">
        <v>3893</v>
      </c>
    </row>
    <row r="2012" spans="1:7" x14ac:dyDescent="0.25">
      <c r="A2012" s="4" t="s">
        <v>4113</v>
      </c>
      <c r="B2012" s="4" t="s">
        <v>4114</v>
      </c>
      <c r="C2012" s="74">
        <v>999</v>
      </c>
      <c r="D2012" s="4" t="s">
        <v>12</v>
      </c>
      <c r="E2012" s="4">
        <v>249.8</v>
      </c>
      <c r="F2012" s="4" t="s">
        <v>3892</v>
      </c>
      <c r="G2012" s="4" t="s">
        <v>3893</v>
      </c>
    </row>
    <row r="2013" spans="1:7" x14ac:dyDescent="0.25">
      <c r="A2013" s="4" t="s">
        <v>4115</v>
      </c>
      <c r="B2013" s="4" t="s">
        <v>4116</v>
      </c>
      <c r="C2013" s="74">
        <v>1182</v>
      </c>
      <c r="D2013" s="4" t="s">
        <v>9</v>
      </c>
      <c r="E2013" s="4">
        <v>295.5</v>
      </c>
      <c r="F2013" s="4" t="s">
        <v>3912</v>
      </c>
      <c r="G2013" s="4" t="s">
        <v>3913</v>
      </c>
    </row>
    <row r="2014" spans="1:7" x14ac:dyDescent="0.25">
      <c r="A2014" s="4" t="s">
        <v>4117</v>
      </c>
      <c r="B2014" s="4" t="s">
        <v>4118</v>
      </c>
      <c r="C2014" s="74">
        <v>32346</v>
      </c>
      <c r="D2014" s="4" t="s">
        <v>25</v>
      </c>
      <c r="E2014" s="4">
        <v>2488.1999999999998</v>
      </c>
      <c r="F2014" s="4" t="s">
        <v>3950</v>
      </c>
      <c r="G2014" s="4" t="s">
        <v>3951</v>
      </c>
    </row>
    <row r="2015" spans="1:7" x14ac:dyDescent="0.25">
      <c r="A2015" s="4" t="s">
        <v>4119</v>
      </c>
      <c r="B2015" s="4" t="s">
        <v>4120</v>
      </c>
      <c r="C2015" s="74">
        <v>11922</v>
      </c>
      <c r="D2015" s="4" t="s">
        <v>25</v>
      </c>
      <c r="E2015" s="4">
        <v>851.6</v>
      </c>
      <c r="F2015" s="4" t="s">
        <v>3892</v>
      </c>
      <c r="G2015" s="4" t="s">
        <v>3893</v>
      </c>
    </row>
    <row r="2016" spans="1:7" x14ac:dyDescent="0.25">
      <c r="A2016" s="4" t="s">
        <v>4121</v>
      </c>
      <c r="B2016" s="4" t="s">
        <v>4122</v>
      </c>
      <c r="C2016" s="74">
        <v>4788</v>
      </c>
      <c r="D2016" s="4" t="s">
        <v>9</v>
      </c>
      <c r="E2016" s="4">
        <v>598.5</v>
      </c>
      <c r="F2016" s="4" t="s">
        <v>3892</v>
      </c>
      <c r="G2016" s="4" t="s">
        <v>3893</v>
      </c>
    </row>
    <row r="2017" spans="1:7" x14ac:dyDescent="0.25">
      <c r="A2017" s="4" t="s">
        <v>4123</v>
      </c>
      <c r="B2017" s="4" t="s">
        <v>4124</v>
      </c>
      <c r="C2017" s="74">
        <v>21090</v>
      </c>
      <c r="D2017" s="4" t="s">
        <v>25</v>
      </c>
      <c r="E2017" s="4">
        <v>2343.3000000000002</v>
      </c>
      <c r="F2017" s="4" t="s">
        <v>3912</v>
      </c>
      <c r="G2017" s="4" t="s">
        <v>3913</v>
      </c>
    </row>
    <row r="2018" spans="1:7" x14ac:dyDescent="0.25">
      <c r="A2018" s="4" t="s">
        <v>4125</v>
      </c>
      <c r="B2018" s="4" t="s">
        <v>4126</v>
      </c>
      <c r="C2018" s="74">
        <v>15366</v>
      </c>
      <c r="D2018" s="4" t="s">
        <v>25</v>
      </c>
      <c r="E2018" s="4">
        <v>1707.3</v>
      </c>
      <c r="F2018" s="4" t="s">
        <v>3892</v>
      </c>
      <c r="G2018" s="4" t="s">
        <v>3893</v>
      </c>
    </row>
    <row r="2019" spans="1:7" x14ac:dyDescent="0.25">
      <c r="A2019" s="4" t="s">
        <v>4127</v>
      </c>
      <c r="B2019" s="4" t="s">
        <v>4128</v>
      </c>
      <c r="C2019" s="74">
        <v>9963</v>
      </c>
      <c r="D2019" s="4" t="s">
        <v>9</v>
      </c>
      <c r="E2019" s="4">
        <v>1660.5</v>
      </c>
      <c r="F2019" s="4" t="s">
        <v>3892</v>
      </c>
      <c r="G2019" s="4" t="s">
        <v>3893</v>
      </c>
    </row>
    <row r="2020" spans="1:7" x14ac:dyDescent="0.25">
      <c r="A2020" s="4" t="s">
        <v>4129</v>
      </c>
      <c r="B2020" s="4" t="s">
        <v>4130</v>
      </c>
      <c r="C2020" s="74">
        <v>6011</v>
      </c>
      <c r="D2020" s="4" t="s">
        <v>9</v>
      </c>
      <c r="E2020" s="4">
        <v>3005.5</v>
      </c>
      <c r="F2020" s="4" t="s">
        <v>3950</v>
      </c>
      <c r="G2020" s="4" t="s">
        <v>3951</v>
      </c>
    </row>
    <row r="2021" spans="1:7" x14ac:dyDescent="0.25">
      <c r="A2021" s="4" t="s">
        <v>4131</v>
      </c>
      <c r="B2021" s="4" t="s">
        <v>4132</v>
      </c>
      <c r="C2021" s="74">
        <v>85771</v>
      </c>
      <c r="D2021" s="4" t="s">
        <v>25</v>
      </c>
      <c r="E2021" s="4">
        <v>3298.9</v>
      </c>
      <c r="F2021" s="4" t="s">
        <v>3912</v>
      </c>
      <c r="G2021" s="4" t="s">
        <v>3913</v>
      </c>
    </row>
    <row r="2022" spans="1:7" x14ac:dyDescent="0.25">
      <c r="A2022" s="4" t="s">
        <v>4133</v>
      </c>
      <c r="B2022" s="4" t="s">
        <v>4134</v>
      </c>
      <c r="C2022" s="74">
        <v>824</v>
      </c>
      <c r="D2022" s="4" t="s">
        <v>12</v>
      </c>
      <c r="E2022" s="4">
        <v>206</v>
      </c>
      <c r="F2022" s="4" t="s">
        <v>3892</v>
      </c>
      <c r="G2022" s="4" t="s">
        <v>3893</v>
      </c>
    </row>
    <row r="2023" spans="1:7" x14ac:dyDescent="0.25">
      <c r="A2023" s="4" t="s">
        <v>4135</v>
      </c>
      <c r="B2023" s="4" t="s">
        <v>4136</v>
      </c>
      <c r="C2023" s="74">
        <v>15884</v>
      </c>
      <c r="D2023" s="4" t="s">
        <v>25</v>
      </c>
      <c r="E2023" s="4">
        <v>3176.8</v>
      </c>
      <c r="F2023" s="4" t="s">
        <v>3896</v>
      </c>
      <c r="G2023" s="4" t="s">
        <v>3897</v>
      </c>
    </row>
    <row r="2024" spans="1:7" x14ac:dyDescent="0.25">
      <c r="A2024" s="4" t="s">
        <v>4137</v>
      </c>
      <c r="B2024" s="4" t="s">
        <v>4138</v>
      </c>
      <c r="C2024" s="74">
        <v>5174</v>
      </c>
      <c r="D2024" s="4" t="s">
        <v>9</v>
      </c>
      <c r="E2024" s="4">
        <v>1034.8</v>
      </c>
      <c r="F2024" s="4" t="s">
        <v>3892</v>
      </c>
      <c r="G2024" s="4" t="s">
        <v>3893</v>
      </c>
    </row>
    <row r="2025" spans="1:7" x14ac:dyDescent="0.25">
      <c r="A2025" s="4" t="s">
        <v>4139</v>
      </c>
      <c r="B2025" s="4" t="s">
        <v>4140</v>
      </c>
      <c r="C2025" s="74">
        <v>10000</v>
      </c>
      <c r="D2025" s="4" t="s">
        <v>25</v>
      </c>
      <c r="E2025" s="4">
        <v>1000</v>
      </c>
      <c r="F2025" s="4" t="s">
        <v>3950</v>
      </c>
      <c r="G2025" s="4" t="s">
        <v>3951</v>
      </c>
    </row>
    <row r="2026" spans="1:7" x14ac:dyDescent="0.25">
      <c r="A2026" s="4" t="s">
        <v>4141</v>
      </c>
      <c r="B2026" s="4" t="s">
        <v>4142</v>
      </c>
      <c r="C2026" s="74">
        <v>15738</v>
      </c>
      <c r="D2026" s="4" t="s">
        <v>25</v>
      </c>
      <c r="E2026" s="4">
        <v>5246</v>
      </c>
      <c r="F2026" s="4" t="s">
        <v>3912</v>
      </c>
      <c r="G2026" s="4" t="s">
        <v>3913</v>
      </c>
    </row>
    <row r="2027" spans="1:7" x14ac:dyDescent="0.25">
      <c r="A2027" s="4" t="s">
        <v>4143</v>
      </c>
      <c r="B2027" s="4" t="s">
        <v>4144</v>
      </c>
      <c r="C2027" s="74">
        <v>11378</v>
      </c>
      <c r="D2027" s="4" t="s">
        <v>25</v>
      </c>
      <c r="E2027" s="4">
        <v>5689</v>
      </c>
      <c r="F2027" s="4" t="s">
        <v>3950</v>
      </c>
      <c r="G2027" s="4" t="s">
        <v>3951</v>
      </c>
    </row>
    <row r="2028" spans="1:7" x14ac:dyDescent="0.25">
      <c r="A2028" s="4" t="s">
        <v>4145</v>
      </c>
      <c r="B2028" s="4" t="s">
        <v>4146</v>
      </c>
      <c r="C2028" s="74">
        <v>742</v>
      </c>
      <c r="D2028" s="4" t="s">
        <v>12</v>
      </c>
      <c r="E2028" s="4">
        <v>74.2</v>
      </c>
      <c r="F2028" s="4" t="s">
        <v>4147</v>
      </c>
      <c r="G2028" s="4" t="s">
        <v>4148</v>
      </c>
    </row>
    <row r="2029" spans="1:7" x14ac:dyDescent="0.25">
      <c r="A2029" s="4" t="s">
        <v>4149</v>
      </c>
      <c r="B2029" s="4" t="s">
        <v>4150</v>
      </c>
      <c r="C2029" s="74">
        <v>132874</v>
      </c>
      <c r="D2029" s="4" t="s">
        <v>60</v>
      </c>
      <c r="E2029" s="4">
        <v>2711.7</v>
      </c>
      <c r="F2029" s="4" t="s">
        <v>4147</v>
      </c>
      <c r="G2029" s="4" t="s">
        <v>4148</v>
      </c>
    </row>
    <row r="2030" spans="1:7" x14ac:dyDescent="0.25">
      <c r="A2030" s="4" t="s">
        <v>4151</v>
      </c>
      <c r="B2030" s="4" t="s">
        <v>4152</v>
      </c>
      <c r="C2030" s="74">
        <v>569</v>
      </c>
      <c r="D2030" s="4" t="s">
        <v>12</v>
      </c>
      <c r="E2030" s="4">
        <v>63.2</v>
      </c>
      <c r="F2030" s="4" t="s">
        <v>4147</v>
      </c>
      <c r="G2030" s="4" t="s">
        <v>4148</v>
      </c>
    </row>
    <row r="2031" spans="1:7" x14ac:dyDescent="0.25">
      <c r="A2031" s="4" t="s">
        <v>4153</v>
      </c>
      <c r="B2031" s="4" t="s">
        <v>4154</v>
      </c>
      <c r="C2031" s="74">
        <v>543</v>
      </c>
      <c r="D2031" s="4" t="s">
        <v>12</v>
      </c>
      <c r="E2031" s="4">
        <v>45.3</v>
      </c>
      <c r="F2031" s="4" t="s">
        <v>4147</v>
      </c>
      <c r="G2031" s="4" t="s">
        <v>4148</v>
      </c>
    </row>
    <row r="2032" spans="1:7" x14ac:dyDescent="0.25">
      <c r="A2032" s="4" t="s">
        <v>4155</v>
      </c>
      <c r="B2032" s="4" t="s">
        <v>4156</v>
      </c>
      <c r="C2032" s="74">
        <v>435</v>
      </c>
      <c r="D2032" s="4" t="s">
        <v>12</v>
      </c>
      <c r="E2032" s="4">
        <v>62.1</v>
      </c>
      <c r="F2032" s="4" t="s">
        <v>4147</v>
      </c>
      <c r="G2032" s="4" t="s">
        <v>4148</v>
      </c>
    </row>
    <row r="2033" spans="1:7" x14ac:dyDescent="0.25">
      <c r="A2033" s="4" t="s">
        <v>4157</v>
      </c>
      <c r="B2033" s="4" t="s">
        <v>4158</v>
      </c>
      <c r="C2033" s="74">
        <v>3104</v>
      </c>
      <c r="D2033" s="4" t="s">
        <v>9</v>
      </c>
      <c r="E2033" s="4">
        <v>124.2</v>
      </c>
      <c r="F2033" s="4" t="s">
        <v>4147</v>
      </c>
      <c r="G2033" s="4" t="s">
        <v>4148</v>
      </c>
    </row>
    <row r="2034" spans="1:7" x14ac:dyDescent="0.25">
      <c r="A2034" s="4" t="s">
        <v>4159</v>
      </c>
      <c r="B2034" s="4" t="s">
        <v>4160</v>
      </c>
      <c r="C2034" s="74">
        <v>1201</v>
      </c>
      <c r="D2034" s="4" t="s">
        <v>9</v>
      </c>
      <c r="E2034" s="4">
        <v>240.2</v>
      </c>
      <c r="F2034" s="4" t="s">
        <v>4147</v>
      </c>
      <c r="G2034" s="4" t="s">
        <v>4148</v>
      </c>
    </row>
    <row r="2035" spans="1:7" x14ac:dyDescent="0.25">
      <c r="A2035" s="4" t="s">
        <v>4161</v>
      </c>
      <c r="B2035" s="4" t="s">
        <v>4162</v>
      </c>
      <c r="C2035" s="74">
        <v>4363</v>
      </c>
      <c r="D2035" s="4" t="s">
        <v>9</v>
      </c>
      <c r="E2035" s="4">
        <v>335.6</v>
      </c>
      <c r="F2035" s="4" t="s">
        <v>4147</v>
      </c>
      <c r="G2035" s="4" t="s">
        <v>4148</v>
      </c>
    </row>
    <row r="2036" spans="1:7" x14ac:dyDescent="0.25">
      <c r="A2036" s="4" t="s">
        <v>4163</v>
      </c>
      <c r="B2036" s="4" t="s">
        <v>4164</v>
      </c>
      <c r="C2036" s="74">
        <v>490</v>
      </c>
      <c r="D2036" s="4" t="s">
        <v>12</v>
      </c>
      <c r="E2036" s="4">
        <v>98</v>
      </c>
      <c r="F2036" s="4" t="s">
        <v>4147</v>
      </c>
      <c r="G2036" s="4" t="s">
        <v>4148</v>
      </c>
    </row>
    <row r="2037" spans="1:7" x14ac:dyDescent="0.25">
      <c r="A2037" s="4" t="s">
        <v>4165</v>
      </c>
      <c r="B2037" s="4" t="s">
        <v>4166</v>
      </c>
      <c r="C2037" s="74">
        <v>369</v>
      </c>
      <c r="D2037" s="4" t="s">
        <v>12</v>
      </c>
      <c r="E2037" s="4">
        <v>52.7</v>
      </c>
      <c r="F2037" s="4" t="s">
        <v>4147</v>
      </c>
      <c r="G2037" s="4" t="s">
        <v>4148</v>
      </c>
    </row>
    <row r="2038" spans="1:7" x14ac:dyDescent="0.25">
      <c r="A2038" s="4" t="s">
        <v>4167</v>
      </c>
      <c r="B2038" s="4" t="s">
        <v>4168</v>
      </c>
      <c r="C2038" s="74">
        <v>190</v>
      </c>
      <c r="D2038" s="4" t="s">
        <v>12</v>
      </c>
      <c r="E2038" s="4">
        <v>38</v>
      </c>
      <c r="F2038" s="4" t="s">
        <v>4147</v>
      </c>
      <c r="G2038" s="4" t="s">
        <v>4148</v>
      </c>
    </row>
    <row r="2039" spans="1:7" x14ac:dyDescent="0.25">
      <c r="A2039" s="4" t="s">
        <v>4169</v>
      </c>
      <c r="B2039" s="4" t="s">
        <v>4170</v>
      </c>
      <c r="C2039" s="74">
        <v>1578</v>
      </c>
      <c r="D2039" s="4" t="s">
        <v>9</v>
      </c>
      <c r="E2039" s="4">
        <v>526</v>
      </c>
      <c r="F2039" s="4" t="s">
        <v>4147</v>
      </c>
      <c r="G2039" s="4" t="s">
        <v>4148</v>
      </c>
    </row>
    <row r="2040" spans="1:7" x14ac:dyDescent="0.25">
      <c r="A2040" s="4" t="s">
        <v>4171</v>
      </c>
      <c r="B2040" s="4" t="s">
        <v>4172</v>
      </c>
      <c r="C2040" s="74">
        <v>1302</v>
      </c>
      <c r="D2040" s="4" t="s">
        <v>9</v>
      </c>
      <c r="E2040" s="4">
        <v>118.4</v>
      </c>
      <c r="F2040" s="4" t="s">
        <v>4147</v>
      </c>
      <c r="G2040" s="4" t="s">
        <v>4148</v>
      </c>
    </row>
    <row r="2041" spans="1:7" x14ac:dyDescent="0.25">
      <c r="A2041" s="4" t="s">
        <v>4173</v>
      </c>
      <c r="B2041" s="4" t="s">
        <v>4174</v>
      </c>
      <c r="C2041" s="74">
        <v>278</v>
      </c>
      <c r="D2041" s="4" t="s">
        <v>12</v>
      </c>
      <c r="E2041" s="4">
        <v>46.3</v>
      </c>
      <c r="F2041" s="4" t="s">
        <v>4147</v>
      </c>
      <c r="G2041" s="4" t="s">
        <v>4148</v>
      </c>
    </row>
    <row r="2042" spans="1:7" x14ac:dyDescent="0.25">
      <c r="A2042" s="4" t="s">
        <v>4175</v>
      </c>
      <c r="B2042" s="4" t="s">
        <v>4176</v>
      </c>
      <c r="C2042" s="74">
        <v>476</v>
      </c>
      <c r="D2042" s="4" t="s">
        <v>12</v>
      </c>
      <c r="E2042" s="4">
        <v>158.69999999999999</v>
      </c>
      <c r="F2042" s="4" t="s">
        <v>4147</v>
      </c>
      <c r="G2042" s="4" t="s">
        <v>4148</v>
      </c>
    </row>
    <row r="2043" spans="1:7" x14ac:dyDescent="0.25">
      <c r="A2043" s="4" t="s">
        <v>4177</v>
      </c>
      <c r="B2043" s="4" t="s">
        <v>4178</v>
      </c>
      <c r="C2043" s="74">
        <v>709</v>
      </c>
      <c r="D2043" s="4" t="s">
        <v>12</v>
      </c>
      <c r="E2043" s="4">
        <v>118.2</v>
      </c>
      <c r="F2043" s="4" t="s">
        <v>4147</v>
      </c>
      <c r="G2043" s="4" t="s">
        <v>4148</v>
      </c>
    </row>
    <row r="2044" spans="1:7" x14ac:dyDescent="0.25">
      <c r="A2044" s="4" t="s">
        <v>4179</v>
      </c>
      <c r="B2044" s="4" t="s">
        <v>4180</v>
      </c>
      <c r="C2044" s="74">
        <v>305</v>
      </c>
      <c r="D2044" s="4" t="s">
        <v>12</v>
      </c>
      <c r="E2044" s="4">
        <v>50.8</v>
      </c>
      <c r="F2044" s="4" t="s">
        <v>4147</v>
      </c>
      <c r="G2044" s="4" t="s">
        <v>4148</v>
      </c>
    </row>
    <row r="2045" spans="1:7" x14ac:dyDescent="0.25">
      <c r="A2045" s="4" t="s">
        <v>4181</v>
      </c>
      <c r="B2045" s="4" t="s">
        <v>4182</v>
      </c>
      <c r="C2045" s="74">
        <v>301</v>
      </c>
      <c r="D2045" s="4" t="s">
        <v>12</v>
      </c>
      <c r="E2045" s="4">
        <v>75.3</v>
      </c>
      <c r="F2045" s="4" t="s">
        <v>4147</v>
      </c>
      <c r="G2045" s="4" t="s">
        <v>4148</v>
      </c>
    </row>
    <row r="2046" spans="1:7" x14ac:dyDescent="0.25">
      <c r="A2046" s="4" t="s">
        <v>4183</v>
      </c>
      <c r="B2046" s="4" t="s">
        <v>4184</v>
      </c>
      <c r="C2046" s="74">
        <v>543</v>
      </c>
      <c r="D2046" s="4" t="s">
        <v>12</v>
      </c>
      <c r="E2046" s="4">
        <v>108.6</v>
      </c>
      <c r="F2046" s="4" t="s">
        <v>4147</v>
      </c>
      <c r="G2046" s="4" t="s">
        <v>4148</v>
      </c>
    </row>
    <row r="2047" spans="1:7" x14ac:dyDescent="0.25">
      <c r="A2047" s="4" t="s">
        <v>4185</v>
      </c>
      <c r="B2047" s="4" t="s">
        <v>4186</v>
      </c>
      <c r="C2047" s="74">
        <v>5491</v>
      </c>
      <c r="D2047" s="4" t="s">
        <v>9</v>
      </c>
      <c r="E2047" s="4">
        <v>1830.3</v>
      </c>
      <c r="F2047" s="4" t="s">
        <v>4147</v>
      </c>
      <c r="G2047" s="4" t="s">
        <v>4148</v>
      </c>
    </row>
    <row r="2048" spans="1:7" x14ac:dyDescent="0.25">
      <c r="A2048" s="4" t="s">
        <v>4187</v>
      </c>
      <c r="B2048" s="4" t="s">
        <v>4188</v>
      </c>
      <c r="C2048" s="74">
        <v>279</v>
      </c>
      <c r="D2048" s="4" t="s">
        <v>12</v>
      </c>
      <c r="E2048" s="4">
        <v>39.9</v>
      </c>
      <c r="F2048" s="4" t="s">
        <v>4147</v>
      </c>
      <c r="G2048" s="4" t="s">
        <v>4148</v>
      </c>
    </row>
    <row r="2049" spans="1:7" x14ac:dyDescent="0.25">
      <c r="A2049" s="4" t="s">
        <v>4189</v>
      </c>
      <c r="B2049" s="4" t="s">
        <v>4190</v>
      </c>
      <c r="C2049" s="74">
        <v>2382</v>
      </c>
      <c r="D2049" s="4" t="s">
        <v>9</v>
      </c>
      <c r="E2049" s="4">
        <v>297.8</v>
      </c>
      <c r="F2049" s="4" t="s">
        <v>4147</v>
      </c>
      <c r="G2049" s="4" t="s">
        <v>4148</v>
      </c>
    </row>
    <row r="2050" spans="1:7" x14ac:dyDescent="0.25">
      <c r="A2050" s="4" t="s">
        <v>4191</v>
      </c>
      <c r="B2050" s="4" t="s">
        <v>4192</v>
      </c>
      <c r="C2050" s="74">
        <v>1204</v>
      </c>
      <c r="D2050" s="4" t="s">
        <v>9</v>
      </c>
      <c r="E2050" s="4">
        <v>92.6</v>
      </c>
      <c r="F2050" s="4" t="s">
        <v>4147</v>
      </c>
      <c r="G2050" s="4" t="s">
        <v>4148</v>
      </c>
    </row>
    <row r="2051" spans="1:7" x14ac:dyDescent="0.25">
      <c r="A2051" s="4" t="s">
        <v>4193</v>
      </c>
      <c r="B2051" s="4" t="s">
        <v>4194</v>
      </c>
      <c r="C2051" s="74">
        <v>650</v>
      </c>
      <c r="D2051" s="4" t="s">
        <v>12</v>
      </c>
      <c r="E2051" s="4">
        <v>65</v>
      </c>
      <c r="F2051" s="4" t="s">
        <v>4147</v>
      </c>
      <c r="G2051" s="4" t="s">
        <v>4148</v>
      </c>
    </row>
    <row r="2052" spans="1:7" x14ac:dyDescent="0.25">
      <c r="A2052" s="4" t="s">
        <v>4195</v>
      </c>
      <c r="B2052" s="4" t="s">
        <v>4196</v>
      </c>
      <c r="C2052" s="74">
        <v>182</v>
      </c>
      <c r="D2052" s="4" t="s">
        <v>12</v>
      </c>
      <c r="E2052" s="4">
        <v>36.4</v>
      </c>
      <c r="F2052" s="4" t="s">
        <v>4147</v>
      </c>
      <c r="G2052" s="4" t="s">
        <v>4148</v>
      </c>
    </row>
    <row r="2053" spans="1:7" x14ac:dyDescent="0.25">
      <c r="A2053" s="4" t="s">
        <v>4197</v>
      </c>
      <c r="B2053" s="4" t="s">
        <v>4198</v>
      </c>
      <c r="C2053" s="74">
        <v>534</v>
      </c>
      <c r="D2053" s="4" t="s">
        <v>12</v>
      </c>
      <c r="E2053" s="4">
        <v>38.1</v>
      </c>
      <c r="F2053" s="4" t="s">
        <v>4147</v>
      </c>
      <c r="G2053" s="4" t="s">
        <v>4148</v>
      </c>
    </row>
    <row r="2054" spans="1:7" x14ac:dyDescent="0.25">
      <c r="A2054" s="4" t="s">
        <v>4199</v>
      </c>
      <c r="B2054" s="4" t="s">
        <v>4200</v>
      </c>
      <c r="C2054" s="74">
        <v>3454</v>
      </c>
      <c r="D2054" s="4" t="s">
        <v>9</v>
      </c>
      <c r="E2054" s="4">
        <v>575.70000000000005</v>
      </c>
      <c r="F2054" s="4" t="s">
        <v>4147</v>
      </c>
      <c r="G2054" s="4" t="s">
        <v>4148</v>
      </c>
    </row>
    <row r="2055" spans="1:7" x14ac:dyDescent="0.25">
      <c r="A2055" s="4" t="s">
        <v>4201</v>
      </c>
      <c r="B2055" s="4" t="s">
        <v>4202</v>
      </c>
      <c r="C2055" s="74">
        <v>578</v>
      </c>
      <c r="D2055" s="4" t="s">
        <v>12</v>
      </c>
      <c r="E2055" s="4">
        <v>72.3</v>
      </c>
      <c r="F2055" s="4" t="s">
        <v>4147</v>
      </c>
      <c r="G2055" s="4" t="s">
        <v>4148</v>
      </c>
    </row>
    <row r="2056" spans="1:7" x14ac:dyDescent="0.25">
      <c r="A2056" s="4" t="s">
        <v>4203</v>
      </c>
      <c r="B2056" s="4" t="s">
        <v>4204</v>
      </c>
      <c r="C2056" s="74">
        <v>1197</v>
      </c>
      <c r="D2056" s="4" t="s">
        <v>9</v>
      </c>
      <c r="E2056" s="4">
        <v>119.7</v>
      </c>
      <c r="F2056" s="4" t="s">
        <v>4147</v>
      </c>
      <c r="G2056" s="4" t="s">
        <v>4148</v>
      </c>
    </row>
    <row r="2057" spans="1:7" x14ac:dyDescent="0.25">
      <c r="A2057" s="4" t="s">
        <v>4205</v>
      </c>
      <c r="B2057" s="4" t="s">
        <v>4206</v>
      </c>
      <c r="C2057" s="74">
        <v>1070</v>
      </c>
      <c r="D2057" s="4" t="s">
        <v>9</v>
      </c>
      <c r="E2057" s="4">
        <v>107</v>
      </c>
      <c r="F2057" s="4" t="s">
        <v>4147</v>
      </c>
      <c r="G2057" s="4" t="s">
        <v>4148</v>
      </c>
    </row>
    <row r="2058" spans="1:7" x14ac:dyDescent="0.25">
      <c r="A2058" s="4" t="s">
        <v>4207</v>
      </c>
      <c r="B2058" s="4" t="s">
        <v>4208</v>
      </c>
      <c r="C2058" s="74">
        <v>1015</v>
      </c>
      <c r="D2058" s="4" t="s">
        <v>9</v>
      </c>
      <c r="E2058" s="4">
        <v>126.9</v>
      </c>
      <c r="F2058" s="4" t="s">
        <v>4147</v>
      </c>
      <c r="G2058" s="4" t="s">
        <v>4148</v>
      </c>
    </row>
    <row r="2059" spans="1:7" x14ac:dyDescent="0.25">
      <c r="A2059" s="4" t="s">
        <v>4209</v>
      </c>
      <c r="B2059" s="4" t="s">
        <v>4210</v>
      </c>
      <c r="C2059" s="74">
        <v>503</v>
      </c>
      <c r="D2059" s="4" t="s">
        <v>12</v>
      </c>
      <c r="E2059" s="4">
        <v>100.6</v>
      </c>
      <c r="F2059" s="4" t="s">
        <v>4147</v>
      </c>
      <c r="G2059" s="4" t="s">
        <v>4148</v>
      </c>
    </row>
    <row r="2060" spans="1:7" x14ac:dyDescent="0.25">
      <c r="A2060" s="4" t="s">
        <v>4211</v>
      </c>
      <c r="B2060" s="4" t="s">
        <v>4212</v>
      </c>
      <c r="C2060" s="74">
        <v>2855</v>
      </c>
      <c r="D2060" s="4" t="s">
        <v>9</v>
      </c>
      <c r="E2060" s="4">
        <v>356.9</v>
      </c>
      <c r="F2060" s="4" t="s">
        <v>4147</v>
      </c>
      <c r="G2060" s="4" t="s">
        <v>4148</v>
      </c>
    </row>
    <row r="2061" spans="1:7" x14ac:dyDescent="0.25">
      <c r="A2061" s="4" t="s">
        <v>4213</v>
      </c>
      <c r="B2061" s="4" t="s">
        <v>4214</v>
      </c>
      <c r="C2061" s="74">
        <v>4033</v>
      </c>
      <c r="D2061" s="4" t="s">
        <v>9</v>
      </c>
      <c r="E2061" s="4">
        <v>806.6</v>
      </c>
      <c r="F2061" s="4" t="s">
        <v>4147</v>
      </c>
      <c r="G2061" s="4" t="s">
        <v>4148</v>
      </c>
    </row>
    <row r="2062" spans="1:7" x14ac:dyDescent="0.25">
      <c r="A2062" s="4" t="s">
        <v>4215</v>
      </c>
      <c r="B2062" s="4" t="s">
        <v>4216</v>
      </c>
      <c r="C2062" s="74">
        <v>901</v>
      </c>
      <c r="D2062" s="4" t="s">
        <v>12</v>
      </c>
      <c r="E2062" s="4">
        <v>225.3</v>
      </c>
      <c r="F2062" s="4" t="s">
        <v>4147</v>
      </c>
      <c r="G2062" s="4" t="s">
        <v>4148</v>
      </c>
    </row>
    <row r="2063" spans="1:7" x14ac:dyDescent="0.25">
      <c r="A2063" s="4" t="s">
        <v>4217</v>
      </c>
      <c r="B2063" s="4" t="s">
        <v>4218</v>
      </c>
      <c r="C2063" s="74">
        <v>171</v>
      </c>
      <c r="D2063" s="4" t="s">
        <v>12</v>
      </c>
      <c r="E2063" s="4">
        <v>42.8</v>
      </c>
      <c r="F2063" s="4" t="s">
        <v>4147</v>
      </c>
      <c r="G2063" s="4" t="s">
        <v>4148</v>
      </c>
    </row>
    <row r="2064" spans="1:7" x14ac:dyDescent="0.25">
      <c r="A2064" s="4" t="s">
        <v>4219</v>
      </c>
      <c r="B2064" s="4" t="s">
        <v>4220</v>
      </c>
      <c r="C2064" s="74">
        <v>584</v>
      </c>
      <c r="D2064" s="4" t="s">
        <v>12</v>
      </c>
      <c r="E2064" s="4">
        <v>83.4</v>
      </c>
      <c r="F2064" s="4" t="s">
        <v>4147</v>
      </c>
      <c r="G2064" s="4" t="s">
        <v>4148</v>
      </c>
    </row>
    <row r="2065" spans="1:7" x14ac:dyDescent="0.25">
      <c r="A2065" s="4" t="s">
        <v>4221</v>
      </c>
      <c r="B2065" s="4" t="s">
        <v>4222</v>
      </c>
      <c r="C2065" s="74">
        <v>413</v>
      </c>
      <c r="D2065" s="4" t="s">
        <v>12</v>
      </c>
      <c r="E2065" s="4">
        <v>37.5</v>
      </c>
      <c r="F2065" s="4" t="s">
        <v>4147</v>
      </c>
      <c r="G2065" s="4" t="s">
        <v>4148</v>
      </c>
    </row>
    <row r="2066" spans="1:7" x14ac:dyDescent="0.25">
      <c r="A2066" s="4" t="s">
        <v>4223</v>
      </c>
      <c r="B2066" s="4" t="s">
        <v>4224</v>
      </c>
      <c r="C2066" s="74">
        <v>729</v>
      </c>
      <c r="D2066" s="4" t="s">
        <v>12</v>
      </c>
      <c r="E2066" s="4">
        <v>66.3</v>
      </c>
      <c r="F2066" s="4" t="s">
        <v>4147</v>
      </c>
      <c r="G2066" s="4" t="s">
        <v>4148</v>
      </c>
    </row>
    <row r="2067" spans="1:7" x14ac:dyDescent="0.25">
      <c r="A2067" s="4" t="s">
        <v>4225</v>
      </c>
      <c r="B2067" s="4" t="s">
        <v>4226</v>
      </c>
      <c r="C2067" s="74">
        <v>9990</v>
      </c>
      <c r="D2067" s="4" t="s">
        <v>9</v>
      </c>
      <c r="E2067" s="4">
        <v>713.6</v>
      </c>
      <c r="F2067" s="4" t="s">
        <v>4227</v>
      </c>
      <c r="G2067" s="4" t="s">
        <v>4228</v>
      </c>
    </row>
    <row r="2068" spans="1:7" x14ac:dyDescent="0.25">
      <c r="A2068" s="4" t="s">
        <v>4229</v>
      </c>
      <c r="B2068" s="4" t="s">
        <v>4230</v>
      </c>
      <c r="C2068" s="74">
        <v>17292</v>
      </c>
      <c r="D2068" s="4" t="s">
        <v>25</v>
      </c>
      <c r="E2068" s="4">
        <v>455.1</v>
      </c>
      <c r="F2068" s="4" t="s">
        <v>4227</v>
      </c>
      <c r="G2068" s="4" t="s">
        <v>4228</v>
      </c>
    </row>
    <row r="2069" spans="1:7" x14ac:dyDescent="0.25">
      <c r="A2069" s="4" t="s">
        <v>4231</v>
      </c>
      <c r="B2069" s="4" t="s">
        <v>4232</v>
      </c>
      <c r="C2069" s="74">
        <v>25047</v>
      </c>
      <c r="D2069" s="4" t="s">
        <v>25</v>
      </c>
      <c r="E2069" s="4">
        <v>1565.4</v>
      </c>
      <c r="F2069" s="4" t="s">
        <v>4227</v>
      </c>
      <c r="G2069" s="4" t="s">
        <v>4228</v>
      </c>
    </row>
    <row r="2070" spans="1:7" x14ac:dyDescent="0.25">
      <c r="A2070" s="4" t="s">
        <v>4233</v>
      </c>
      <c r="B2070" s="4" t="s">
        <v>4234</v>
      </c>
      <c r="C2070" s="74">
        <v>56478</v>
      </c>
      <c r="D2070" s="4" t="s">
        <v>25</v>
      </c>
      <c r="E2070" s="4">
        <v>427.9</v>
      </c>
      <c r="F2070" s="4" t="s">
        <v>4227</v>
      </c>
      <c r="G2070" s="4" t="s">
        <v>4228</v>
      </c>
    </row>
    <row r="2071" spans="1:7" x14ac:dyDescent="0.25">
      <c r="A2071" s="4" t="s">
        <v>4235</v>
      </c>
      <c r="B2071" s="4" t="s">
        <v>4236</v>
      </c>
      <c r="C2071" s="74">
        <v>13365</v>
      </c>
      <c r="D2071" s="4" t="s">
        <v>25</v>
      </c>
      <c r="E2071" s="4">
        <v>668.3</v>
      </c>
      <c r="F2071" s="4" t="s">
        <v>4227</v>
      </c>
      <c r="G2071" s="4" t="s">
        <v>4228</v>
      </c>
    </row>
    <row r="2072" spans="1:7" x14ac:dyDescent="0.25">
      <c r="A2072" s="4" t="s">
        <v>4237</v>
      </c>
      <c r="B2072" s="4" t="s">
        <v>4238</v>
      </c>
      <c r="C2072" s="74">
        <v>10217</v>
      </c>
      <c r="D2072" s="4" t="s">
        <v>25</v>
      </c>
      <c r="E2072" s="4">
        <v>1021.7</v>
      </c>
      <c r="F2072" s="4" t="s">
        <v>4227</v>
      </c>
      <c r="G2072" s="4" t="s">
        <v>4228</v>
      </c>
    </row>
    <row r="2073" spans="1:7" x14ac:dyDescent="0.25">
      <c r="A2073" s="4" t="s">
        <v>4239</v>
      </c>
      <c r="B2073" s="4" t="s">
        <v>4240</v>
      </c>
      <c r="C2073" s="74">
        <v>3794</v>
      </c>
      <c r="D2073" s="4" t="s">
        <v>9</v>
      </c>
      <c r="E2073" s="4">
        <v>158.1</v>
      </c>
      <c r="F2073" s="4" t="s">
        <v>4227</v>
      </c>
      <c r="G2073" s="4" t="s">
        <v>4228</v>
      </c>
    </row>
    <row r="2074" spans="1:7" x14ac:dyDescent="0.25">
      <c r="A2074" s="4" t="s">
        <v>4241</v>
      </c>
      <c r="B2074" s="4" t="s">
        <v>4242</v>
      </c>
      <c r="C2074" s="74">
        <v>5392</v>
      </c>
      <c r="D2074" s="4" t="s">
        <v>9</v>
      </c>
      <c r="E2074" s="4">
        <v>199.7</v>
      </c>
      <c r="F2074" s="4" t="s">
        <v>111</v>
      </c>
      <c r="G2074" s="4" t="s">
        <v>112</v>
      </c>
    </row>
    <row r="2075" spans="1:7" x14ac:dyDescent="0.25">
      <c r="A2075" s="4" t="s">
        <v>4243</v>
      </c>
      <c r="B2075" s="4" t="s">
        <v>4244</v>
      </c>
      <c r="C2075" s="74">
        <v>64903</v>
      </c>
      <c r="D2075" s="4" t="s">
        <v>25</v>
      </c>
      <c r="E2075" s="4">
        <v>2950.1</v>
      </c>
      <c r="F2075" s="4" t="s">
        <v>4227</v>
      </c>
      <c r="G2075" s="4" t="s">
        <v>4228</v>
      </c>
    </row>
    <row r="2076" spans="1:7" x14ac:dyDescent="0.25">
      <c r="A2076" s="4" t="s">
        <v>4245</v>
      </c>
      <c r="B2076" s="4" t="s">
        <v>4246</v>
      </c>
      <c r="C2076" s="74">
        <v>33339</v>
      </c>
      <c r="D2076" s="4" t="s">
        <v>25</v>
      </c>
      <c r="E2076" s="4">
        <v>1234.8</v>
      </c>
      <c r="F2076" s="4" t="s">
        <v>4227</v>
      </c>
      <c r="G2076" s="4" t="s">
        <v>4228</v>
      </c>
    </row>
    <row r="2077" spans="1:7" x14ac:dyDescent="0.25">
      <c r="A2077" s="4" t="s">
        <v>4247</v>
      </c>
      <c r="B2077" s="4" t="s">
        <v>4248</v>
      </c>
      <c r="C2077" s="74">
        <v>167479</v>
      </c>
      <c r="D2077" s="4" t="s">
        <v>60</v>
      </c>
      <c r="E2077" s="4">
        <v>3894.9</v>
      </c>
      <c r="F2077" s="4" t="s">
        <v>4227</v>
      </c>
      <c r="G2077" s="4" t="s">
        <v>4228</v>
      </c>
    </row>
    <row r="2078" spans="1:7" x14ac:dyDescent="0.25">
      <c r="A2078" s="4" t="s">
        <v>4249</v>
      </c>
      <c r="B2078" s="4" t="s">
        <v>4250</v>
      </c>
      <c r="C2078" s="74">
        <v>23347</v>
      </c>
      <c r="D2078" s="4" t="s">
        <v>25</v>
      </c>
      <c r="E2078" s="4">
        <v>1459.2</v>
      </c>
      <c r="F2078" s="4" t="s">
        <v>4227</v>
      </c>
      <c r="G2078" s="4" t="s">
        <v>4228</v>
      </c>
    </row>
    <row r="2079" spans="1:7" x14ac:dyDescent="0.25">
      <c r="A2079" s="4" t="s">
        <v>4251</v>
      </c>
      <c r="B2079" s="4" t="s">
        <v>4252</v>
      </c>
      <c r="C2079" s="74">
        <v>5787</v>
      </c>
      <c r="D2079" s="4" t="s">
        <v>9</v>
      </c>
      <c r="E2079" s="4">
        <v>1157.4000000000001</v>
      </c>
      <c r="F2079" s="4" t="s">
        <v>4227</v>
      </c>
      <c r="G2079" s="4" t="s">
        <v>4228</v>
      </c>
    </row>
    <row r="2080" spans="1:7" x14ac:dyDescent="0.25">
      <c r="A2080" s="4" t="s">
        <v>4253</v>
      </c>
      <c r="B2080" s="4" t="s">
        <v>4254</v>
      </c>
      <c r="C2080" s="74">
        <v>92130</v>
      </c>
      <c r="D2080" s="4" t="s">
        <v>25</v>
      </c>
      <c r="E2080" s="4">
        <v>1417.4</v>
      </c>
      <c r="F2080" s="4" t="s">
        <v>720</v>
      </c>
      <c r="G2080" s="4" t="s">
        <v>721</v>
      </c>
    </row>
    <row r="2081" spans="1:7" x14ac:dyDescent="0.25">
      <c r="A2081" s="4" t="s">
        <v>4255</v>
      </c>
      <c r="B2081" s="4" t="s">
        <v>4256</v>
      </c>
      <c r="C2081" s="74">
        <v>4772</v>
      </c>
      <c r="D2081" s="4" t="s">
        <v>9</v>
      </c>
      <c r="E2081" s="4">
        <v>265.10000000000002</v>
      </c>
      <c r="F2081" s="4" t="s">
        <v>720</v>
      </c>
      <c r="G2081" s="4" t="s">
        <v>721</v>
      </c>
    </row>
    <row r="2082" spans="1:7" x14ac:dyDescent="0.25">
      <c r="A2082" s="4" t="s">
        <v>4257</v>
      </c>
      <c r="B2082" s="4" t="s">
        <v>4258</v>
      </c>
      <c r="C2082" s="74">
        <v>8399</v>
      </c>
      <c r="D2082" s="4" t="s">
        <v>9</v>
      </c>
      <c r="E2082" s="4">
        <v>494.1</v>
      </c>
      <c r="F2082" s="4" t="s">
        <v>720</v>
      </c>
      <c r="G2082" s="4" t="s">
        <v>721</v>
      </c>
    </row>
    <row r="2083" spans="1:7" x14ac:dyDescent="0.25">
      <c r="A2083" s="4" t="s">
        <v>4259</v>
      </c>
      <c r="B2083" s="4" t="s">
        <v>4260</v>
      </c>
      <c r="C2083" s="74">
        <v>1462</v>
      </c>
      <c r="D2083" s="4" t="s">
        <v>9</v>
      </c>
      <c r="E2083" s="4">
        <v>487.3</v>
      </c>
      <c r="F2083" s="4" t="s">
        <v>720</v>
      </c>
      <c r="G2083" s="4" t="s">
        <v>721</v>
      </c>
    </row>
    <row r="2084" spans="1:7" x14ac:dyDescent="0.25">
      <c r="A2084" s="4" t="s">
        <v>4261</v>
      </c>
      <c r="B2084" s="4" t="s">
        <v>4262</v>
      </c>
      <c r="C2084" s="74">
        <v>8198</v>
      </c>
      <c r="D2084" s="4" t="s">
        <v>9</v>
      </c>
      <c r="E2084" s="4">
        <v>819.8</v>
      </c>
      <c r="F2084" s="4" t="s">
        <v>720</v>
      </c>
      <c r="G2084" s="4" t="s">
        <v>721</v>
      </c>
    </row>
    <row r="2085" spans="1:7" x14ac:dyDescent="0.25">
      <c r="A2085" s="4" t="s">
        <v>4263</v>
      </c>
      <c r="B2085" s="4" t="s">
        <v>4264</v>
      </c>
      <c r="C2085" s="74">
        <v>19645</v>
      </c>
      <c r="D2085" s="4" t="s">
        <v>25</v>
      </c>
      <c r="E2085" s="4">
        <v>297.7</v>
      </c>
      <c r="F2085" s="4" t="s">
        <v>111</v>
      </c>
      <c r="G2085" s="4" t="s">
        <v>112</v>
      </c>
    </row>
    <row r="2086" spans="1:7" x14ac:dyDescent="0.25">
      <c r="A2086" s="4" t="s">
        <v>4265</v>
      </c>
      <c r="B2086" s="4" t="s">
        <v>4266</v>
      </c>
      <c r="C2086" s="74">
        <v>17563</v>
      </c>
      <c r="D2086" s="4" t="s">
        <v>25</v>
      </c>
      <c r="E2086" s="4">
        <v>1596.6</v>
      </c>
      <c r="F2086" s="4" t="s">
        <v>720</v>
      </c>
      <c r="G2086" s="4" t="s">
        <v>721</v>
      </c>
    </row>
    <row r="2087" spans="1:7" x14ac:dyDescent="0.25">
      <c r="A2087" s="4" t="s">
        <v>4267</v>
      </c>
      <c r="B2087" s="4" t="s">
        <v>4268</v>
      </c>
      <c r="C2087" s="74">
        <v>4819</v>
      </c>
      <c r="D2087" s="4" t="s">
        <v>9</v>
      </c>
      <c r="E2087" s="4">
        <v>803.2</v>
      </c>
      <c r="F2087" s="4" t="s">
        <v>720</v>
      </c>
      <c r="G2087" s="4" t="s">
        <v>721</v>
      </c>
    </row>
    <row r="2088" spans="1:7" x14ac:dyDescent="0.25">
      <c r="A2088" s="4" t="s">
        <v>4269</v>
      </c>
      <c r="B2088" s="4" t="s">
        <v>4270</v>
      </c>
      <c r="C2088" s="74">
        <v>11233</v>
      </c>
      <c r="D2088" s="4" t="s">
        <v>25</v>
      </c>
      <c r="E2088" s="4">
        <v>1021.2</v>
      </c>
      <c r="F2088" s="4" t="s">
        <v>720</v>
      </c>
      <c r="G2088" s="4" t="s">
        <v>721</v>
      </c>
    </row>
    <row r="2089" spans="1:7" x14ac:dyDescent="0.25">
      <c r="A2089" s="4" t="s">
        <v>4271</v>
      </c>
      <c r="B2089" s="4" t="s">
        <v>4272</v>
      </c>
      <c r="C2089" s="74">
        <v>2943</v>
      </c>
      <c r="D2089" s="4" t="s">
        <v>9</v>
      </c>
      <c r="E2089" s="4">
        <v>183.9</v>
      </c>
      <c r="F2089" s="4" t="s">
        <v>720</v>
      </c>
      <c r="G2089" s="4" t="s">
        <v>721</v>
      </c>
    </row>
    <row r="2090" spans="1:7" x14ac:dyDescent="0.25">
      <c r="A2090" s="4" t="s">
        <v>4273</v>
      </c>
      <c r="B2090" s="4" t="s">
        <v>4274</v>
      </c>
      <c r="C2090" s="74">
        <v>3045</v>
      </c>
      <c r="D2090" s="4" t="s">
        <v>9</v>
      </c>
      <c r="E2090" s="4">
        <v>84.6</v>
      </c>
      <c r="F2090" s="4" t="s">
        <v>4275</v>
      </c>
      <c r="G2090" s="4" t="s">
        <v>4276</v>
      </c>
    </row>
    <row r="2091" spans="1:7" x14ac:dyDescent="0.25">
      <c r="A2091" s="4" t="s">
        <v>4277</v>
      </c>
      <c r="B2091" s="4" t="s">
        <v>4278</v>
      </c>
      <c r="C2091" s="74">
        <v>1380</v>
      </c>
      <c r="D2091" s="4" t="s">
        <v>9</v>
      </c>
      <c r="E2091" s="4">
        <v>41.8</v>
      </c>
      <c r="F2091" s="4" t="s">
        <v>4275</v>
      </c>
      <c r="G2091" s="4" t="s">
        <v>4276</v>
      </c>
    </row>
    <row r="2092" spans="1:7" x14ac:dyDescent="0.25">
      <c r="A2092" s="4" t="s">
        <v>4279</v>
      </c>
      <c r="B2092" s="4" t="s">
        <v>4280</v>
      </c>
      <c r="C2092" s="74">
        <v>1740</v>
      </c>
      <c r="D2092" s="4" t="s">
        <v>9</v>
      </c>
      <c r="E2092" s="4">
        <v>248.6</v>
      </c>
      <c r="F2092" s="4" t="s">
        <v>4275</v>
      </c>
      <c r="G2092" s="4" t="s">
        <v>4276</v>
      </c>
    </row>
    <row r="2093" spans="1:7" x14ac:dyDescent="0.25">
      <c r="A2093" s="4" t="s">
        <v>4281</v>
      </c>
      <c r="B2093" s="4" t="s">
        <v>4282</v>
      </c>
      <c r="C2093" s="74">
        <v>1054</v>
      </c>
      <c r="D2093" s="4" t="s">
        <v>9</v>
      </c>
      <c r="E2093" s="4">
        <v>70.3</v>
      </c>
      <c r="F2093" s="4" t="s">
        <v>4275</v>
      </c>
      <c r="G2093" s="4" t="s">
        <v>4276</v>
      </c>
    </row>
    <row r="2094" spans="1:7" x14ac:dyDescent="0.25">
      <c r="A2094" s="4" t="s">
        <v>4283</v>
      </c>
      <c r="B2094" s="4" t="s">
        <v>4284</v>
      </c>
      <c r="C2094" s="74">
        <v>1731</v>
      </c>
      <c r="D2094" s="4" t="s">
        <v>9</v>
      </c>
      <c r="E2094" s="4">
        <v>50.9</v>
      </c>
      <c r="F2094" s="4" t="s">
        <v>4275</v>
      </c>
      <c r="G2094" s="4" t="s">
        <v>4276</v>
      </c>
    </row>
    <row r="2095" spans="1:7" x14ac:dyDescent="0.25">
      <c r="A2095" s="4" t="s">
        <v>4285</v>
      </c>
      <c r="B2095" s="4" t="s">
        <v>4286</v>
      </c>
      <c r="C2095" s="74">
        <v>9996</v>
      </c>
      <c r="D2095" s="4" t="s">
        <v>9</v>
      </c>
      <c r="E2095" s="4">
        <v>1110.7</v>
      </c>
      <c r="F2095" s="4" t="s">
        <v>4275</v>
      </c>
      <c r="G2095" s="4" t="s">
        <v>4276</v>
      </c>
    </row>
    <row r="2096" spans="1:7" x14ac:dyDescent="0.25">
      <c r="A2096" s="4" t="s">
        <v>4287</v>
      </c>
      <c r="B2096" s="4" t="s">
        <v>4288</v>
      </c>
      <c r="C2096" s="74">
        <v>1350</v>
      </c>
      <c r="D2096" s="4" t="s">
        <v>9</v>
      </c>
      <c r="E2096" s="4">
        <v>31.4</v>
      </c>
      <c r="F2096" s="4" t="s">
        <v>4275</v>
      </c>
      <c r="G2096" s="4" t="s">
        <v>4276</v>
      </c>
    </row>
    <row r="2097" spans="1:7" x14ac:dyDescent="0.25">
      <c r="A2097" s="4" t="s">
        <v>4289</v>
      </c>
      <c r="B2097" s="4" t="s">
        <v>4290</v>
      </c>
      <c r="C2097" s="74">
        <v>683</v>
      </c>
      <c r="D2097" s="4" t="s">
        <v>12</v>
      </c>
      <c r="E2097" s="4">
        <v>40.200000000000003</v>
      </c>
      <c r="F2097" s="4" t="s">
        <v>4275</v>
      </c>
      <c r="G2097" s="4" t="s">
        <v>4276</v>
      </c>
    </row>
    <row r="2098" spans="1:7" x14ac:dyDescent="0.25">
      <c r="A2098" s="4" t="s">
        <v>4291</v>
      </c>
      <c r="B2098" s="4" t="s">
        <v>4292</v>
      </c>
      <c r="C2098" s="74">
        <v>4732</v>
      </c>
      <c r="D2098" s="4" t="s">
        <v>9</v>
      </c>
      <c r="E2098" s="4">
        <v>262.89999999999998</v>
      </c>
      <c r="F2098" s="4" t="s">
        <v>4275</v>
      </c>
      <c r="G2098" s="4" t="s">
        <v>4276</v>
      </c>
    </row>
    <row r="2099" spans="1:7" x14ac:dyDescent="0.25">
      <c r="A2099" s="4" t="s">
        <v>4293</v>
      </c>
      <c r="B2099" s="4" t="s">
        <v>4294</v>
      </c>
      <c r="C2099" s="74">
        <v>7105</v>
      </c>
      <c r="D2099" s="4" t="s">
        <v>9</v>
      </c>
      <c r="E2099" s="4">
        <v>74</v>
      </c>
      <c r="F2099" s="4" t="s">
        <v>4275</v>
      </c>
      <c r="G2099" s="4" t="s">
        <v>4276</v>
      </c>
    </row>
    <row r="2100" spans="1:7" x14ac:dyDescent="0.25">
      <c r="A2100" s="4" t="s">
        <v>4295</v>
      </c>
      <c r="B2100" s="4" t="s">
        <v>4296</v>
      </c>
      <c r="C2100" s="74">
        <v>515</v>
      </c>
      <c r="D2100" s="4" t="s">
        <v>12</v>
      </c>
      <c r="E2100" s="4">
        <v>42.9</v>
      </c>
      <c r="F2100" s="4" t="s">
        <v>4275</v>
      </c>
      <c r="G2100" s="4" t="s">
        <v>4276</v>
      </c>
    </row>
    <row r="2101" spans="1:7" x14ac:dyDescent="0.25">
      <c r="A2101" s="4" t="s">
        <v>4297</v>
      </c>
      <c r="B2101" s="4" t="s">
        <v>4298</v>
      </c>
      <c r="C2101" s="74">
        <v>1149</v>
      </c>
      <c r="D2101" s="4" t="s">
        <v>9</v>
      </c>
      <c r="E2101" s="4">
        <v>41</v>
      </c>
      <c r="F2101" s="4" t="s">
        <v>4275</v>
      </c>
      <c r="G2101" s="4" t="s">
        <v>4276</v>
      </c>
    </row>
    <row r="2102" spans="1:7" x14ac:dyDescent="0.25">
      <c r="A2102" s="4" t="s">
        <v>4299</v>
      </c>
      <c r="B2102" s="4" t="s">
        <v>4300</v>
      </c>
      <c r="C2102" s="74">
        <v>816</v>
      </c>
      <c r="D2102" s="4" t="s">
        <v>12</v>
      </c>
      <c r="E2102" s="4">
        <v>816</v>
      </c>
      <c r="F2102" s="4" t="s">
        <v>4275</v>
      </c>
      <c r="G2102" s="4" t="s">
        <v>4276</v>
      </c>
    </row>
    <row r="2103" spans="1:7" x14ac:dyDescent="0.25">
      <c r="A2103" s="4" t="s">
        <v>4301</v>
      </c>
      <c r="B2103" s="4" t="s">
        <v>4302</v>
      </c>
      <c r="C2103" s="74">
        <v>423</v>
      </c>
      <c r="D2103" s="4" t="s">
        <v>12</v>
      </c>
      <c r="E2103" s="4">
        <v>24.9</v>
      </c>
      <c r="F2103" s="4" t="s">
        <v>4275</v>
      </c>
      <c r="G2103" s="4" t="s">
        <v>4276</v>
      </c>
    </row>
    <row r="2104" spans="1:7" x14ac:dyDescent="0.25">
      <c r="A2104" s="4" t="s">
        <v>4303</v>
      </c>
      <c r="B2104" s="4" t="s">
        <v>4304</v>
      </c>
      <c r="C2104" s="74">
        <v>3218</v>
      </c>
      <c r="D2104" s="4" t="s">
        <v>9</v>
      </c>
      <c r="E2104" s="4">
        <v>134.1</v>
      </c>
      <c r="F2104" s="4" t="s">
        <v>4275</v>
      </c>
      <c r="G2104" s="4" t="s">
        <v>4276</v>
      </c>
    </row>
    <row r="2105" spans="1:7" x14ac:dyDescent="0.25">
      <c r="A2105" s="4" t="s">
        <v>4305</v>
      </c>
      <c r="B2105" s="4" t="s">
        <v>4306</v>
      </c>
      <c r="C2105" s="74">
        <v>3856</v>
      </c>
      <c r="D2105" s="4" t="s">
        <v>9</v>
      </c>
      <c r="E2105" s="4">
        <v>202.9</v>
      </c>
      <c r="F2105" s="4" t="s">
        <v>4275</v>
      </c>
      <c r="G2105" s="4" t="s">
        <v>4276</v>
      </c>
    </row>
    <row r="2106" spans="1:7" x14ac:dyDescent="0.25">
      <c r="A2106" s="4" t="s">
        <v>4307</v>
      </c>
      <c r="B2106" s="4" t="s">
        <v>4308</v>
      </c>
      <c r="C2106" s="74">
        <v>1257</v>
      </c>
      <c r="D2106" s="4" t="s">
        <v>9</v>
      </c>
      <c r="E2106" s="4">
        <v>59.9</v>
      </c>
      <c r="F2106" s="4" t="s">
        <v>4275</v>
      </c>
      <c r="G2106" s="4" t="s">
        <v>4276</v>
      </c>
    </row>
    <row r="2107" spans="1:7" x14ac:dyDescent="0.25">
      <c r="A2107" s="4" t="s">
        <v>4309</v>
      </c>
      <c r="B2107" s="4" t="s">
        <v>4310</v>
      </c>
      <c r="C2107" s="74">
        <v>7397</v>
      </c>
      <c r="D2107" s="4" t="s">
        <v>9</v>
      </c>
      <c r="E2107" s="4">
        <v>154.1</v>
      </c>
      <c r="F2107" s="4" t="s">
        <v>4275</v>
      </c>
      <c r="G2107" s="4" t="s">
        <v>4276</v>
      </c>
    </row>
    <row r="2108" spans="1:7" x14ac:dyDescent="0.25">
      <c r="A2108" s="4" t="s">
        <v>4311</v>
      </c>
      <c r="B2108" s="4" t="s">
        <v>4312</v>
      </c>
      <c r="C2108" s="74">
        <v>824</v>
      </c>
      <c r="D2108" s="4" t="s">
        <v>12</v>
      </c>
      <c r="E2108" s="4">
        <v>25.8</v>
      </c>
      <c r="F2108" s="4" t="s">
        <v>4275</v>
      </c>
      <c r="G2108" s="4" t="s">
        <v>4276</v>
      </c>
    </row>
    <row r="2109" spans="1:7" x14ac:dyDescent="0.25">
      <c r="A2109" s="4" t="s">
        <v>4313</v>
      </c>
      <c r="B2109" s="4" t="s">
        <v>4314</v>
      </c>
      <c r="C2109" s="74">
        <v>1159</v>
      </c>
      <c r="D2109" s="4" t="s">
        <v>9</v>
      </c>
      <c r="E2109" s="4">
        <v>77.3</v>
      </c>
      <c r="F2109" s="4" t="s">
        <v>4275</v>
      </c>
      <c r="G2109" s="4" t="s">
        <v>4276</v>
      </c>
    </row>
    <row r="2110" spans="1:7" x14ac:dyDescent="0.25">
      <c r="A2110" s="4" t="s">
        <v>4315</v>
      </c>
      <c r="B2110" s="4" t="s">
        <v>4316</v>
      </c>
      <c r="C2110" s="74">
        <v>3303</v>
      </c>
      <c r="D2110" s="4" t="s">
        <v>9</v>
      </c>
      <c r="E2110" s="4">
        <v>143.6</v>
      </c>
      <c r="F2110" s="4" t="s">
        <v>4275</v>
      </c>
      <c r="G2110" s="4" t="s">
        <v>4276</v>
      </c>
    </row>
    <row r="2111" spans="1:7" x14ac:dyDescent="0.25">
      <c r="A2111" s="4" t="s">
        <v>4317</v>
      </c>
      <c r="B2111" s="4" t="s">
        <v>4318</v>
      </c>
      <c r="C2111" s="74">
        <v>565</v>
      </c>
      <c r="D2111" s="4" t="s">
        <v>12</v>
      </c>
      <c r="E2111" s="4">
        <v>35.299999999999997</v>
      </c>
      <c r="F2111" s="4" t="s">
        <v>4275</v>
      </c>
      <c r="G2111" s="4" t="s">
        <v>4276</v>
      </c>
    </row>
    <row r="2112" spans="1:7" x14ac:dyDescent="0.25">
      <c r="A2112" s="4" t="s">
        <v>4319</v>
      </c>
      <c r="B2112" s="4" t="s">
        <v>4320</v>
      </c>
      <c r="C2112" s="74">
        <v>2652</v>
      </c>
      <c r="D2112" s="4" t="s">
        <v>9</v>
      </c>
      <c r="E2112" s="4">
        <v>69.8</v>
      </c>
      <c r="F2112" s="4" t="s">
        <v>4275</v>
      </c>
      <c r="G2112" s="4" t="s">
        <v>4276</v>
      </c>
    </row>
    <row r="2113" spans="1:7" x14ac:dyDescent="0.25">
      <c r="A2113" s="4" t="s">
        <v>4321</v>
      </c>
      <c r="B2113" s="4" t="s">
        <v>4322</v>
      </c>
      <c r="C2113" s="74">
        <v>4236</v>
      </c>
      <c r="D2113" s="4" t="s">
        <v>9</v>
      </c>
      <c r="E2113" s="4">
        <v>192.5</v>
      </c>
      <c r="F2113" s="4" t="s">
        <v>4275</v>
      </c>
      <c r="G2113" s="4" t="s">
        <v>4276</v>
      </c>
    </row>
    <row r="2114" spans="1:7" x14ac:dyDescent="0.25">
      <c r="A2114" s="4" t="s">
        <v>4323</v>
      </c>
      <c r="B2114" s="4" t="s">
        <v>4324</v>
      </c>
      <c r="C2114" s="74">
        <v>5965</v>
      </c>
      <c r="D2114" s="4" t="s">
        <v>9</v>
      </c>
      <c r="E2114" s="4">
        <v>205.7</v>
      </c>
      <c r="F2114" s="4" t="s">
        <v>4275</v>
      </c>
      <c r="G2114" s="4" t="s">
        <v>4276</v>
      </c>
    </row>
    <row r="2115" spans="1:7" x14ac:dyDescent="0.25">
      <c r="A2115" s="4" t="s">
        <v>4325</v>
      </c>
      <c r="B2115" s="4" t="s">
        <v>4326</v>
      </c>
      <c r="C2115" s="74">
        <v>3547</v>
      </c>
      <c r="D2115" s="4" t="s">
        <v>9</v>
      </c>
      <c r="E2115" s="4">
        <v>110.8</v>
      </c>
      <c r="F2115" s="4" t="s">
        <v>4275</v>
      </c>
      <c r="G2115" s="4" t="s">
        <v>4276</v>
      </c>
    </row>
    <row r="2116" spans="1:7" x14ac:dyDescent="0.25">
      <c r="A2116" s="4" t="s">
        <v>4327</v>
      </c>
      <c r="B2116" s="4" t="s">
        <v>4328</v>
      </c>
      <c r="C2116" s="74">
        <v>87918</v>
      </c>
      <c r="D2116" s="4" t="s">
        <v>25</v>
      </c>
      <c r="E2116" s="4">
        <v>2093.3000000000002</v>
      </c>
      <c r="F2116" s="4" t="s">
        <v>4275</v>
      </c>
      <c r="G2116" s="4" t="s">
        <v>4276</v>
      </c>
    </row>
    <row r="2117" spans="1:7" x14ac:dyDescent="0.25">
      <c r="A2117" s="4" t="s">
        <v>4329</v>
      </c>
      <c r="B2117" s="4" t="s">
        <v>4330</v>
      </c>
      <c r="C2117" s="74">
        <v>642</v>
      </c>
      <c r="D2117" s="4" t="s">
        <v>12</v>
      </c>
      <c r="E2117" s="4">
        <v>45.9</v>
      </c>
      <c r="F2117" s="4" t="s">
        <v>4275</v>
      </c>
      <c r="G2117" s="4" t="s">
        <v>4276</v>
      </c>
    </row>
    <row r="2118" spans="1:7" x14ac:dyDescent="0.25">
      <c r="A2118" s="4" t="s">
        <v>4331</v>
      </c>
      <c r="B2118" s="4" t="s">
        <v>4332</v>
      </c>
      <c r="C2118" s="74">
        <v>621</v>
      </c>
      <c r="D2118" s="4" t="s">
        <v>12</v>
      </c>
      <c r="E2118" s="4">
        <v>25.9</v>
      </c>
      <c r="F2118" s="4" t="s">
        <v>4275</v>
      </c>
      <c r="G2118" s="4" t="s">
        <v>4276</v>
      </c>
    </row>
    <row r="2119" spans="1:7" x14ac:dyDescent="0.25">
      <c r="A2119" s="4" t="s">
        <v>4333</v>
      </c>
      <c r="B2119" s="4" t="s">
        <v>4334</v>
      </c>
      <c r="C2119" s="74">
        <v>2452</v>
      </c>
      <c r="D2119" s="4" t="s">
        <v>9</v>
      </c>
      <c r="E2119" s="4">
        <v>47.2</v>
      </c>
      <c r="F2119" s="4" t="s">
        <v>4275</v>
      </c>
      <c r="G2119" s="4" t="s">
        <v>4276</v>
      </c>
    </row>
    <row r="2120" spans="1:7" x14ac:dyDescent="0.25">
      <c r="A2120" s="4" t="s">
        <v>4335</v>
      </c>
      <c r="B2120" s="4" t="s">
        <v>4336</v>
      </c>
      <c r="C2120" s="74">
        <v>7088</v>
      </c>
      <c r="D2120" s="4" t="s">
        <v>9</v>
      </c>
      <c r="E2120" s="4">
        <v>506.3</v>
      </c>
      <c r="F2120" s="4" t="s">
        <v>4275</v>
      </c>
      <c r="G2120" s="4" t="s">
        <v>4276</v>
      </c>
    </row>
    <row r="2121" spans="1:7" x14ac:dyDescent="0.25">
      <c r="A2121" s="4" t="s">
        <v>4337</v>
      </c>
      <c r="B2121" s="4" t="s">
        <v>4338</v>
      </c>
      <c r="C2121" s="74">
        <v>4049</v>
      </c>
      <c r="D2121" s="4" t="s">
        <v>9</v>
      </c>
      <c r="E2121" s="4">
        <v>119.1</v>
      </c>
      <c r="F2121" s="4" t="s">
        <v>4275</v>
      </c>
      <c r="G2121" s="4" t="s">
        <v>4276</v>
      </c>
    </row>
    <row r="2122" spans="1:7" x14ac:dyDescent="0.25">
      <c r="A2122" s="4" t="s">
        <v>4339</v>
      </c>
      <c r="B2122" s="4" t="s">
        <v>4340</v>
      </c>
      <c r="C2122" s="74">
        <v>2578</v>
      </c>
      <c r="D2122" s="4" t="s">
        <v>9</v>
      </c>
      <c r="E2122" s="4">
        <v>143.19999999999999</v>
      </c>
      <c r="F2122" s="4" t="s">
        <v>4275</v>
      </c>
      <c r="G2122" s="4" t="s">
        <v>4276</v>
      </c>
    </row>
    <row r="2123" spans="1:7" x14ac:dyDescent="0.25">
      <c r="A2123" s="4" t="s">
        <v>4341</v>
      </c>
      <c r="B2123" s="4" t="s">
        <v>4342</v>
      </c>
      <c r="C2123" s="74">
        <v>168</v>
      </c>
      <c r="D2123" s="4" t="s">
        <v>12</v>
      </c>
      <c r="E2123" s="4">
        <v>12.9</v>
      </c>
      <c r="F2123" s="4" t="s">
        <v>4275</v>
      </c>
      <c r="G2123" s="4" t="s">
        <v>4276</v>
      </c>
    </row>
    <row r="2124" spans="1:7" x14ac:dyDescent="0.25">
      <c r="A2124" s="4" t="s">
        <v>4343</v>
      </c>
      <c r="B2124" s="4" t="s">
        <v>4344</v>
      </c>
      <c r="C2124" s="74">
        <v>1282</v>
      </c>
      <c r="D2124" s="4" t="s">
        <v>9</v>
      </c>
      <c r="E2124" s="4">
        <v>21.4</v>
      </c>
      <c r="F2124" s="4" t="s">
        <v>4275</v>
      </c>
      <c r="G2124" s="4" t="s">
        <v>4276</v>
      </c>
    </row>
    <row r="2125" spans="1:7" x14ac:dyDescent="0.25">
      <c r="A2125" s="4" t="s">
        <v>4345</v>
      </c>
      <c r="B2125" s="4" t="s">
        <v>4346</v>
      </c>
      <c r="C2125" s="74">
        <v>553</v>
      </c>
      <c r="D2125" s="4" t="s">
        <v>12</v>
      </c>
      <c r="E2125" s="4">
        <v>23</v>
      </c>
      <c r="F2125" s="4" t="s">
        <v>4275</v>
      </c>
      <c r="G2125" s="4" t="s">
        <v>4276</v>
      </c>
    </row>
    <row r="2126" spans="1:7" x14ac:dyDescent="0.25">
      <c r="A2126" s="4" t="s">
        <v>4347</v>
      </c>
      <c r="B2126" s="4" t="s">
        <v>4348</v>
      </c>
      <c r="C2126" s="74">
        <v>1148</v>
      </c>
      <c r="D2126" s="4" t="s">
        <v>9</v>
      </c>
      <c r="E2126" s="4">
        <v>52.2</v>
      </c>
      <c r="F2126" s="4" t="s">
        <v>4275</v>
      </c>
      <c r="G2126" s="4" t="s">
        <v>4276</v>
      </c>
    </row>
    <row r="2127" spans="1:7" x14ac:dyDescent="0.25">
      <c r="A2127" s="4" t="s">
        <v>4349</v>
      </c>
      <c r="B2127" s="4" t="s">
        <v>4350</v>
      </c>
      <c r="C2127" s="74">
        <v>2095</v>
      </c>
      <c r="D2127" s="4" t="s">
        <v>9</v>
      </c>
      <c r="E2127" s="4">
        <v>139.69999999999999</v>
      </c>
      <c r="F2127" s="4" t="s">
        <v>4275</v>
      </c>
      <c r="G2127" s="4" t="s">
        <v>4276</v>
      </c>
    </row>
    <row r="2128" spans="1:7" x14ac:dyDescent="0.25">
      <c r="A2128" s="4" t="s">
        <v>4351</v>
      </c>
      <c r="B2128" s="4" t="s">
        <v>4352</v>
      </c>
      <c r="C2128" s="74">
        <v>1115</v>
      </c>
      <c r="D2128" s="4" t="s">
        <v>9</v>
      </c>
      <c r="E2128" s="4">
        <v>46.5</v>
      </c>
      <c r="F2128" s="4" t="s">
        <v>4275</v>
      </c>
      <c r="G2128" s="4" t="s">
        <v>4276</v>
      </c>
    </row>
    <row r="2129" spans="1:7" x14ac:dyDescent="0.25">
      <c r="A2129" s="4" t="s">
        <v>4353</v>
      </c>
      <c r="B2129" s="4" t="s">
        <v>4354</v>
      </c>
      <c r="C2129" s="74">
        <v>5666</v>
      </c>
      <c r="D2129" s="4" t="s">
        <v>9</v>
      </c>
      <c r="E2129" s="4">
        <v>217.9</v>
      </c>
      <c r="F2129" s="4" t="s">
        <v>4275</v>
      </c>
      <c r="G2129" s="4" t="s">
        <v>4276</v>
      </c>
    </row>
    <row r="2130" spans="1:7" x14ac:dyDescent="0.25">
      <c r="A2130" s="4" t="s">
        <v>4355</v>
      </c>
      <c r="B2130" s="4" t="s">
        <v>4356</v>
      </c>
      <c r="C2130" s="74">
        <v>993</v>
      </c>
      <c r="D2130" s="4" t="s">
        <v>12</v>
      </c>
      <c r="E2130" s="4">
        <v>99.3</v>
      </c>
      <c r="F2130" s="4" t="s">
        <v>4357</v>
      </c>
      <c r="G2130" s="4" t="s">
        <v>4358</v>
      </c>
    </row>
    <row r="2131" spans="1:7" x14ac:dyDescent="0.25">
      <c r="A2131" s="4" t="s">
        <v>4359</v>
      </c>
      <c r="B2131" s="4" t="s">
        <v>4360</v>
      </c>
      <c r="C2131" s="74">
        <v>2865</v>
      </c>
      <c r="D2131" s="4" t="s">
        <v>9</v>
      </c>
      <c r="E2131" s="4">
        <v>150.80000000000001</v>
      </c>
      <c r="F2131" s="4" t="s">
        <v>4357</v>
      </c>
      <c r="G2131" s="4" t="s">
        <v>4358</v>
      </c>
    </row>
    <row r="2132" spans="1:7" x14ac:dyDescent="0.25">
      <c r="A2132" s="4" t="s">
        <v>4361</v>
      </c>
      <c r="B2132" s="4" t="s">
        <v>4362</v>
      </c>
      <c r="C2132" s="74">
        <v>1711</v>
      </c>
      <c r="D2132" s="4" t="s">
        <v>9</v>
      </c>
      <c r="E2132" s="4">
        <v>65.8</v>
      </c>
      <c r="F2132" s="4" t="s">
        <v>4357</v>
      </c>
      <c r="G2132" s="4" t="s">
        <v>4358</v>
      </c>
    </row>
    <row r="2133" spans="1:7" x14ac:dyDescent="0.25">
      <c r="A2133" s="4" t="s">
        <v>4363</v>
      </c>
      <c r="B2133" s="4" t="s">
        <v>4364</v>
      </c>
      <c r="C2133" s="74">
        <v>2086</v>
      </c>
      <c r="D2133" s="4" t="s">
        <v>9</v>
      </c>
      <c r="E2133" s="4">
        <v>115.9</v>
      </c>
      <c r="F2133" s="4" t="s">
        <v>4357</v>
      </c>
      <c r="G2133" s="4" t="s">
        <v>4358</v>
      </c>
    </row>
    <row r="2134" spans="1:7" x14ac:dyDescent="0.25">
      <c r="A2134" s="4" t="s">
        <v>4365</v>
      </c>
      <c r="B2134" s="4" t="s">
        <v>4366</v>
      </c>
      <c r="C2134" s="74">
        <v>5088</v>
      </c>
      <c r="D2134" s="4" t="s">
        <v>9</v>
      </c>
      <c r="E2134" s="4">
        <v>339.2</v>
      </c>
      <c r="F2134" s="4" t="s">
        <v>4357</v>
      </c>
      <c r="G2134" s="4" t="s">
        <v>4358</v>
      </c>
    </row>
    <row r="2135" spans="1:7" x14ac:dyDescent="0.25">
      <c r="A2135" s="4" t="s">
        <v>4367</v>
      </c>
      <c r="B2135" s="4" t="s">
        <v>4368</v>
      </c>
      <c r="C2135" s="74">
        <v>9048</v>
      </c>
      <c r="D2135" s="4" t="s">
        <v>9</v>
      </c>
      <c r="E2135" s="4">
        <v>291.89999999999998</v>
      </c>
      <c r="F2135" s="4" t="s">
        <v>4357</v>
      </c>
      <c r="G2135" s="4" t="s">
        <v>4358</v>
      </c>
    </row>
    <row r="2136" spans="1:7" x14ac:dyDescent="0.25">
      <c r="A2136" s="4" t="s">
        <v>4369</v>
      </c>
      <c r="B2136" s="4" t="s">
        <v>4370</v>
      </c>
      <c r="C2136" s="74">
        <v>1278</v>
      </c>
      <c r="D2136" s="4" t="s">
        <v>9</v>
      </c>
      <c r="E2136" s="4">
        <v>53.3</v>
      </c>
      <c r="F2136" s="4" t="s">
        <v>4357</v>
      </c>
      <c r="G2136" s="4" t="s">
        <v>4358</v>
      </c>
    </row>
    <row r="2137" spans="1:7" x14ac:dyDescent="0.25">
      <c r="A2137" s="4" t="s">
        <v>4371</v>
      </c>
      <c r="B2137" s="4" t="s">
        <v>4372</v>
      </c>
      <c r="C2137" s="74">
        <v>6156</v>
      </c>
      <c r="D2137" s="4" t="s">
        <v>9</v>
      </c>
      <c r="E2137" s="4">
        <v>246.2</v>
      </c>
      <c r="F2137" s="4" t="s">
        <v>4357</v>
      </c>
      <c r="G2137" s="4" t="s">
        <v>4358</v>
      </c>
    </row>
    <row r="2138" spans="1:7" x14ac:dyDescent="0.25">
      <c r="A2138" s="4" t="s">
        <v>4373</v>
      </c>
      <c r="B2138" s="4" t="s">
        <v>4374</v>
      </c>
      <c r="C2138" s="74">
        <v>7502</v>
      </c>
      <c r="D2138" s="4" t="s">
        <v>9</v>
      </c>
      <c r="E2138" s="4">
        <v>375.1</v>
      </c>
      <c r="F2138" s="4" t="s">
        <v>4357</v>
      </c>
      <c r="G2138" s="4" t="s">
        <v>4358</v>
      </c>
    </row>
    <row r="2139" spans="1:7" x14ac:dyDescent="0.25">
      <c r="A2139" s="4" t="s">
        <v>4375</v>
      </c>
      <c r="B2139" s="4" t="s">
        <v>4376</v>
      </c>
      <c r="C2139" s="74">
        <v>133627</v>
      </c>
      <c r="D2139" s="4" t="s">
        <v>60</v>
      </c>
      <c r="E2139" s="4">
        <v>1713.2</v>
      </c>
      <c r="F2139" s="4" t="s">
        <v>4357</v>
      </c>
      <c r="G2139" s="4" t="s">
        <v>4358</v>
      </c>
    </row>
    <row r="2140" spans="1:7" x14ac:dyDescent="0.25">
      <c r="A2140" s="4" t="s">
        <v>4377</v>
      </c>
      <c r="B2140" s="4" t="s">
        <v>4378</v>
      </c>
      <c r="C2140" s="74">
        <v>6044</v>
      </c>
      <c r="D2140" s="4" t="s">
        <v>9</v>
      </c>
      <c r="E2140" s="4">
        <v>604.4</v>
      </c>
      <c r="F2140" s="4" t="s">
        <v>4357</v>
      </c>
      <c r="G2140" s="4" t="s">
        <v>4358</v>
      </c>
    </row>
    <row r="2141" spans="1:7" x14ac:dyDescent="0.25">
      <c r="A2141" s="4" t="s">
        <v>4379</v>
      </c>
      <c r="B2141" s="4" t="s">
        <v>4380</v>
      </c>
      <c r="C2141" s="74">
        <v>10931</v>
      </c>
      <c r="D2141" s="4" t="s">
        <v>25</v>
      </c>
      <c r="E2141" s="4">
        <v>546.6</v>
      </c>
      <c r="F2141" s="4" t="s">
        <v>4357</v>
      </c>
      <c r="G2141" s="4" t="s">
        <v>4358</v>
      </c>
    </row>
    <row r="2142" spans="1:7" x14ac:dyDescent="0.25">
      <c r="A2142" s="4" t="s">
        <v>4381</v>
      </c>
      <c r="B2142" s="4" t="s">
        <v>4382</v>
      </c>
      <c r="C2142" s="74">
        <v>1257</v>
      </c>
      <c r="D2142" s="4" t="s">
        <v>9</v>
      </c>
      <c r="E2142" s="4">
        <v>32.200000000000003</v>
      </c>
      <c r="F2142" s="4" t="s">
        <v>4357</v>
      </c>
      <c r="G2142" s="4" t="s">
        <v>4358</v>
      </c>
    </row>
    <row r="2143" spans="1:7" x14ac:dyDescent="0.25">
      <c r="A2143" s="4" t="s">
        <v>4383</v>
      </c>
      <c r="B2143" s="4" t="s">
        <v>4384</v>
      </c>
      <c r="C2143" s="74">
        <v>4527</v>
      </c>
      <c r="D2143" s="4" t="s">
        <v>9</v>
      </c>
      <c r="E2143" s="4">
        <v>266.3</v>
      </c>
      <c r="F2143" s="4" t="s">
        <v>4357</v>
      </c>
      <c r="G2143" s="4" t="s">
        <v>4358</v>
      </c>
    </row>
    <row r="2144" spans="1:7" x14ac:dyDescent="0.25">
      <c r="A2144" s="4" t="s">
        <v>4385</v>
      </c>
      <c r="B2144" s="4" t="s">
        <v>4386</v>
      </c>
      <c r="C2144" s="74">
        <v>2093</v>
      </c>
      <c r="D2144" s="4" t="s">
        <v>9</v>
      </c>
      <c r="E2144" s="4">
        <v>95.1</v>
      </c>
      <c r="F2144" s="4" t="s">
        <v>4357</v>
      </c>
      <c r="G2144" s="4" t="s">
        <v>4358</v>
      </c>
    </row>
    <row r="2145" spans="1:7" x14ac:dyDescent="0.25">
      <c r="A2145" s="4" t="s">
        <v>4387</v>
      </c>
      <c r="B2145" s="4" t="s">
        <v>4388</v>
      </c>
      <c r="C2145" s="74">
        <v>2691</v>
      </c>
      <c r="D2145" s="4" t="s">
        <v>9</v>
      </c>
      <c r="E2145" s="4">
        <v>84.1</v>
      </c>
      <c r="F2145" s="4" t="s">
        <v>4357</v>
      </c>
      <c r="G2145" s="4" t="s">
        <v>4358</v>
      </c>
    </row>
    <row r="2146" spans="1:7" x14ac:dyDescent="0.25">
      <c r="A2146" s="4" t="s">
        <v>4389</v>
      </c>
      <c r="B2146" s="4" t="s">
        <v>4390</v>
      </c>
      <c r="C2146" s="74">
        <v>1551</v>
      </c>
      <c r="D2146" s="4" t="s">
        <v>9</v>
      </c>
      <c r="E2146" s="4">
        <v>91.2</v>
      </c>
      <c r="F2146" s="4" t="s">
        <v>4357</v>
      </c>
      <c r="G2146" s="4" t="s">
        <v>4358</v>
      </c>
    </row>
    <row r="2147" spans="1:7" x14ac:dyDescent="0.25">
      <c r="A2147" s="4" t="s">
        <v>4391</v>
      </c>
      <c r="B2147" s="4" t="s">
        <v>4392</v>
      </c>
      <c r="C2147" s="74">
        <v>4790</v>
      </c>
      <c r="D2147" s="4" t="s">
        <v>9</v>
      </c>
      <c r="E2147" s="4">
        <v>136.9</v>
      </c>
      <c r="F2147" s="4" t="s">
        <v>4357</v>
      </c>
      <c r="G2147" s="4" t="s">
        <v>4358</v>
      </c>
    </row>
    <row r="2148" spans="1:7" x14ac:dyDescent="0.25">
      <c r="A2148" s="4" t="s">
        <v>4393</v>
      </c>
      <c r="B2148" s="4" t="s">
        <v>4394</v>
      </c>
      <c r="C2148" s="74">
        <v>2043</v>
      </c>
      <c r="D2148" s="4" t="s">
        <v>9</v>
      </c>
      <c r="E2148" s="4">
        <v>60.1</v>
      </c>
      <c r="F2148" s="4" t="s">
        <v>4357</v>
      </c>
      <c r="G2148" s="4" t="s">
        <v>4358</v>
      </c>
    </row>
    <row r="2149" spans="1:7" x14ac:dyDescent="0.25">
      <c r="A2149" s="4" t="s">
        <v>4395</v>
      </c>
      <c r="B2149" s="4" t="s">
        <v>4396</v>
      </c>
      <c r="C2149" s="74">
        <v>2109</v>
      </c>
      <c r="D2149" s="4" t="s">
        <v>9</v>
      </c>
      <c r="E2149" s="4">
        <v>70.3</v>
      </c>
      <c r="F2149" s="4" t="s">
        <v>4357</v>
      </c>
      <c r="G2149" s="4" t="s">
        <v>4358</v>
      </c>
    </row>
    <row r="2150" spans="1:7" x14ac:dyDescent="0.25">
      <c r="A2150" s="4" t="s">
        <v>4397</v>
      </c>
      <c r="B2150" s="4" t="s">
        <v>4398</v>
      </c>
      <c r="C2150" s="74">
        <v>10481</v>
      </c>
      <c r="D2150" s="4" t="s">
        <v>25</v>
      </c>
      <c r="E2150" s="4">
        <v>5240.5</v>
      </c>
      <c r="F2150" s="4" t="s">
        <v>4399</v>
      </c>
      <c r="G2150" s="4" t="s">
        <v>4400</v>
      </c>
    </row>
    <row r="2151" spans="1:7" x14ac:dyDescent="0.25">
      <c r="A2151" s="4" t="s">
        <v>4401</v>
      </c>
      <c r="B2151" s="4" t="s">
        <v>4402</v>
      </c>
      <c r="C2151" s="74">
        <v>32792</v>
      </c>
      <c r="D2151" s="4" t="s">
        <v>25</v>
      </c>
      <c r="E2151" s="4">
        <v>3643.6</v>
      </c>
      <c r="F2151" s="4" t="s">
        <v>3629</v>
      </c>
      <c r="G2151" s="4" t="s">
        <v>3630</v>
      </c>
    </row>
    <row r="2152" spans="1:7" x14ac:dyDescent="0.25">
      <c r="A2152" s="4" t="s">
        <v>4403</v>
      </c>
      <c r="B2152" s="4" t="s">
        <v>4404</v>
      </c>
      <c r="C2152" s="74">
        <v>949</v>
      </c>
      <c r="D2152" s="4" t="s">
        <v>12</v>
      </c>
      <c r="E2152" s="4">
        <v>105.4</v>
      </c>
      <c r="F2152" s="4" t="s">
        <v>4399</v>
      </c>
      <c r="G2152" s="4" t="s">
        <v>4400</v>
      </c>
    </row>
    <row r="2153" spans="1:7" x14ac:dyDescent="0.25">
      <c r="A2153" s="4" t="s">
        <v>4405</v>
      </c>
      <c r="B2153" s="4" t="s">
        <v>4406</v>
      </c>
      <c r="C2153" s="74">
        <v>4358</v>
      </c>
      <c r="D2153" s="4" t="s">
        <v>9</v>
      </c>
      <c r="E2153" s="4">
        <v>1089.5</v>
      </c>
      <c r="F2153" s="4" t="s">
        <v>4407</v>
      </c>
      <c r="G2153" s="4" t="s">
        <v>4408</v>
      </c>
    </row>
    <row r="2154" spans="1:7" x14ac:dyDescent="0.25">
      <c r="A2154" s="4" t="s">
        <v>4409</v>
      </c>
      <c r="B2154" s="4" t="s">
        <v>4410</v>
      </c>
      <c r="C2154" s="74">
        <v>4564</v>
      </c>
      <c r="D2154" s="4" t="s">
        <v>9</v>
      </c>
      <c r="E2154" s="4">
        <v>456.4</v>
      </c>
      <c r="F2154" s="4" t="s">
        <v>3912</v>
      </c>
      <c r="G2154" s="4" t="s">
        <v>3913</v>
      </c>
    </row>
    <row r="2155" spans="1:7" x14ac:dyDescent="0.25">
      <c r="A2155" s="4" t="s">
        <v>4411</v>
      </c>
      <c r="B2155" s="4" t="s">
        <v>4412</v>
      </c>
      <c r="C2155" s="74">
        <v>9066</v>
      </c>
      <c r="D2155" s="4" t="s">
        <v>9</v>
      </c>
      <c r="E2155" s="4">
        <v>1295.0999999999999</v>
      </c>
      <c r="F2155" s="4" t="s">
        <v>3817</v>
      </c>
      <c r="G2155" s="4" t="s">
        <v>3818</v>
      </c>
    </row>
    <row r="2156" spans="1:7" x14ac:dyDescent="0.25">
      <c r="A2156" s="4" t="s">
        <v>4413</v>
      </c>
      <c r="B2156" s="4" t="s">
        <v>4414</v>
      </c>
      <c r="C2156" s="74">
        <v>26215</v>
      </c>
      <c r="D2156" s="4" t="s">
        <v>25</v>
      </c>
      <c r="E2156" s="4">
        <v>1747.7</v>
      </c>
      <c r="F2156" s="4" t="s">
        <v>4399</v>
      </c>
      <c r="G2156" s="4" t="s">
        <v>4400</v>
      </c>
    </row>
    <row r="2157" spans="1:7" x14ac:dyDescent="0.25">
      <c r="A2157" s="4" t="s">
        <v>4415</v>
      </c>
      <c r="B2157" s="4" t="s">
        <v>4416</v>
      </c>
      <c r="C2157" s="74">
        <v>8507</v>
      </c>
      <c r="D2157" s="4" t="s">
        <v>9</v>
      </c>
      <c r="E2157" s="4">
        <v>1215.3</v>
      </c>
      <c r="F2157" s="4" t="s">
        <v>4399</v>
      </c>
      <c r="G2157" s="4" t="s">
        <v>4400</v>
      </c>
    </row>
    <row r="2158" spans="1:7" x14ac:dyDescent="0.25">
      <c r="A2158" s="4" t="s">
        <v>4417</v>
      </c>
      <c r="B2158" s="4" t="s">
        <v>4418</v>
      </c>
      <c r="C2158" s="74">
        <v>3308</v>
      </c>
      <c r="D2158" s="4" t="s">
        <v>9</v>
      </c>
      <c r="E2158" s="4">
        <v>254.5</v>
      </c>
      <c r="F2158" s="4" t="s">
        <v>4399</v>
      </c>
      <c r="G2158" s="4" t="s">
        <v>4400</v>
      </c>
    </row>
    <row r="2159" spans="1:7" x14ac:dyDescent="0.25">
      <c r="A2159" s="4" t="s">
        <v>4419</v>
      </c>
      <c r="B2159" s="4" t="s">
        <v>4420</v>
      </c>
      <c r="C2159" s="74">
        <v>9691</v>
      </c>
      <c r="D2159" s="4" t="s">
        <v>9</v>
      </c>
      <c r="E2159" s="4">
        <v>2422.8000000000002</v>
      </c>
      <c r="F2159" s="4" t="s">
        <v>4407</v>
      </c>
      <c r="G2159" s="4" t="s">
        <v>4408</v>
      </c>
    </row>
    <row r="2160" spans="1:7" x14ac:dyDescent="0.25">
      <c r="A2160" s="4" t="s">
        <v>4421</v>
      </c>
      <c r="B2160" s="4" t="s">
        <v>4422</v>
      </c>
      <c r="C2160" s="74">
        <v>2832</v>
      </c>
      <c r="D2160" s="4" t="s">
        <v>9</v>
      </c>
      <c r="E2160" s="4">
        <v>708</v>
      </c>
      <c r="F2160" s="4" t="s">
        <v>4407</v>
      </c>
      <c r="G2160" s="4" t="s">
        <v>4408</v>
      </c>
    </row>
    <row r="2161" spans="1:7" x14ac:dyDescent="0.25">
      <c r="A2161" s="4" t="s">
        <v>4423</v>
      </c>
      <c r="B2161" s="4" t="s">
        <v>4424</v>
      </c>
      <c r="C2161" s="74">
        <v>1968</v>
      </c>
      <c r="D2161" s="4" t="s">
        <v>9</v>
      </c>
      <c r="E2161" s="4">
        <v>281.10000000000002</v>
      </c>
      <c r="F2161" s="4" t="s">
        <v>4399</v>
      </c>
      <c r="G2161" s="4" t="s">
        <v>4400</v>
      </c>
    </row>
    <row r="2162" spans="1:7" x14ac:dyDescent="0.25">
      <c r="A2162" s="4" t="s">
        <v>4425</v>
      </c>
      <c r="B2162" s="4" t="s">
        <v>4426</v>
      </c>
      <c r="C2162" s="74">
        <v>20258</v>
      </c>
      <c r="D2162" s="4" t="s">
        <v>25</v>
      </c>
      <c r="E2162" s="4">
        <v>3376.3</v>
      </c>
      <c r="F2162" s="4" t="s">
        <v>4407</v>
      </c>
      <c r="G2162" s="4" t="s">
        <v>4408</v>
      </c>
    </row>
    <row r="2163" spans="1:7" x14ac:dyDescent="0.25">
      <c r="A2163" s="4" t="s">
        <v>4427</v>
      </c>
      <c r="B2163" s="4" t="s">
        <v>4428</v>
      </c>
      <c r="C2163" s="74">
        <v>50412</v>
      </c>
      <c r="D2163" s="4" t="s">
        <v>25</v>
      </c>
      <c r="E2163" s="4">
        <v>4582.8999999999996</v>
      </c>
      <c r="F2163" s="4" t="s">
        <v>3817</v>
      </c>
      <c r="G2163" s="4" t="s">
        <v>3818</v>
      </c>
    </row>
    <row r="2164" spans="1:7" x14ac:dyDescent="0.25">
      <c r="A2164" s="4" t="s">
        <v>4429</v>
      </c>
      <c r="B2164" s="4" t="s">
        <v>4430</v>
      </c>
      <c r="C2164" s="74">
        <v>4818</v>
      </c>
      <c r="D2164" s="4" t="s">
        <v>9</v>
      </c>
      <c r="E2164" s="4">
        <v>438</v>
      </c>
      <c r="F2164" s="4" t="s">
        <v>3817</v>
      </c>
      <c r="G2164" s="4" t="s">
        <v>3818</v>
      </c>
    </row>
    <row r="2165" spans="1:7" x14ac:dyDescent="0.25">
      <c r="A2165" s="4" t="s">
        <v>4431</v>
      </c>
      <c r="B2165" s="4" t="s">
        <v>4432</v>
      </c>
      <c r="C2165" s="74">
        <v>13344</v>
      </c>
      <c r="D2165" s="4" t="s">
        <v>25</v>
      </c>
      <c r="E2165" s="4">
        <v>3336</v>
      </c>
      <c r="F2165" s="4" t="s">
        <v>3817</v>
      </c>
      <c r="G2165" s="4" t="s">
        <v>3818</v>
      </c>
    </row>
    <row r="2166" spans="1:7" x14ac:dyDescent="0.25">
      <c r="A2166" s="4" t="s">
        <v>4433</v>
      </c>
      <c r="B2166" s="4" t="s">
        <v>4434</v>
      </c>
      <c r="C2166" s="74">
        <v>5590</v>
      </c>
      <c r="D2166" s="4" t="s">
        <v>9</v>
      </c>
      <c r="E2166" s="4">
        <v>1397.5</v>
      </c>
      <c r="F2166" s="4" t="s">
        <v>4399</v>
      </c>
      <c r="G2166" s="4" t="s">
        <v>4400</v>
      </c>
    </row>
    <row r="2167" spans="1:7" x14ac:dyDescent="0.25">
      <c r="A2167" s="4" t="s">
        <v>4435</v>
      </c>
      <c r="B2167" s="4" t="s">
        <v>4436</v>
      </c>
      <c r="C2167" s="74">
        <v>10992</v>
      </c>
      <c r="D2167" s="4" t="s">
        <v>25</v>
      </c>
      <c r="E2167" s="4">
        <v>2748</v>
      </c>
      <c r="F2167" s="4" t="s">
        <v>4407</v>
      </c>
      <c r="G2167" s="4" t="s">
        <v>4408</v>
      </c>
    </row>
    <row r="2168" spans="1:7" x14ac:dyDescent="0.25">
      <c r="A2168" s="4" t="s">
        <v>4437</v>
      </c>
      <c r="B2168" s="4" t="s">
        <v>4438</v>
      </c>
      <c r="C2168" s="74">
        <v>3164</v>
      </c>
      <c r="D2168" s="4" t="s">
        <v>9</v>
      </c>
      <c r="E2168" s="4">
        <v>263.7</v>
      </c>
      <c r="F2168" s="4" t="s">
        <v>3817</v>
      </c>
      <c r="G2168" s="4" t="s">
        <v>3818</v>
      </c>
    </row>
    <row r="2169" spans="1:7" x14ac:dyDescent="0.25">
      <c r="A2169" s="4" t="s">
        <v>4439</v>
      </c>
      <c r="B2169" s="4" t="s">
        <v>4440</v>
      </c>
      <c r="C2169" s="74">
        <v>53871</v>
      </c>
      <c r="D2169" s="4" t="s">
        <v>25</v>
      </c>
      <c r="E2169" s="4">
        <v>6733.9</v>
      </c>
      <c r="F2169" s="4" t="s">
        <v>3817</v>
      </c>
      <c r="G2169" s="4" t="s">
        <v>3818</v>
      </c>
    </row>
    <row r="2170" spans="1:7" x14ac:dyDescent="0.25">
      <c r="A2170" s="4" t="s">
        <v>4441</v>
      </c>
      <c r="B2170" s="4" t="s">
        <v>4442</v>
      </c>
      <c r="C2170" s="74">
        <v>10180</v>
      </c>
      <c r="D2170" s="4" t="s">
        <v>25</v>
      </c>
      <c r="E2170" s="4">
        <v>1454.3</v>
      </c>
      <c r="F2170" s="4" t="s">
        <v>4399</v>
      </c>
      <c r="G2170" s="4" t="s">
        <v>4400</v>
      </c>
    </row>
    <row r="2171" spans="1:7" x14ac:dyDescent="0.25">
      <c r="A2171" s="4" t="s">
        <v>4443</v>
      </c>
      <c r="B2171" s="4" t="s">
        <v>4444</v>
      </c>
      <c r="C2171" s="74">
        <v>21069</v>
      </c>
      <c r="D2171" s="4" t="s">
        <v>25</v>
      </c>
      <c r="E2171" s="4">
        <v>1755.8</v>
      </c>
      <c r="F2171" s="4" t="s">
        <v>4407</v>
      </c>
      <c r="G2171" s="4" t="s">
        <v>4408</v>
      </c>
    </row>
    <row r="2172" spans="1:7" x14ac:dyDescent="0.25">
      <c r="A2172" s="4" t="s">
        <v>4445</v>
      </c>
      <c r="B2172" s="4" t="s">
        <v>4446</v>
      </c>
      <c r="C2172" s="74">
        <v>2565</v>
      </c>
      <c r="D2172" s="4" t="s">
        <v>9</v>
      </c>
      <c r="E2172" s="4">
        <v>513</v>
      </c>
      <c r="F2172" s="4" t="s">
        <v>4407</v>
      </c>
      <c r="G2172" s="4" t="s">
        <v>4408</v>
      </c>
    </row>
    <row r="2173" spans="1:7" x14ac:dyDescent="0.25">
      <c r="A2173" s="4" t="s">
        <v>4447</v>
      </c>
      <c r="B2173" s="4" t="s">
        <v>3436</v>
      </c>
      <c r="C2173" s="74">
        <v>28424</v>
      </c>
      <c r="D2173" s="4" t="s">
        <v>25</v>
      </c>
      <c r="E2173" s="4">
        <v>5684.8</v>
      </c>
      <c r="F2173" s="4" t="s">
        <v>3817</v>
      </c>
      <c r="G2173" s="4" t="s">
        <v>3818</v>
      </c>
    </row>
    <row r="2174" spans="1:7" x14ac:dyDescent="0.25">
      <c r="A2174" s="4" t="s">
        <v>4448</v>
      </c>
      <c r="B2174" s="4" t="s">
        <v>4449</v>
      </c>
      <c r="C2174" s="74">
        <v>717</v>
      </c>
      <c r="D2174" s="4" t="s">
        <v>12</v>
      </c>
      <c r="E2174" s="4">
        <v>239</v>
      </c>
      <c r="F2174" s="4" t="s">
        <v>4399</v>
      </c>
      <c r="G2174" s="4" t="s">
        <v>4400</v>
      </c>
    </row>
    <row r="2175" spans="1:7" x14ac:dyDescent="0.25">
      <c r="A2175" s="4" t="s">
        <v>4450</v>
      </c>
      <c r="B2175" s="4" t="s">
        <v>4451</v>
      </c>
      <c r="C2175" s="74">
        <v>10035</v>
      </c>
      <c r="D2175" s="4" t="s">
        <v>25</v>
      </c>
      <c r="E2175" s="4">
        <v>2508.8000000000002</v>
      </c>
      <c r="F2175" s="4" t="s">
        <v>4407</v>
      </c>
      <c r="G2175" s="4" t="s">
        <v>4408</v>
      </c>
    </row>
    <row r="2176" spans="1:7" x14ac:dyDescent="0.25">
      <c r="A2176" s="4" t="s">
        <v>4452</v>
      </c>
      <c r="B2176" s="4" t="s">
        <v>4453</v>
      </c>
      <c r="C2176" s="74">
        <v>16365</v>
      </c>
      <c r="D2176" s="4" t="s">
        <v>25</v>
      </c>
      <c r="E2176" s="4">
        <v>8182.5</v>
      </c>
      <c r="F2176" s="4" t="s">
        <v>3629</v>
      </c>
      <c r="G2176" s="4" t="s">
        <v>3630</v>
      </c>
    </row>
    <row r="2177" spans="1:7" x14ac:dyDescent="0.25">
      <c r="A2177" s="4" t="s">
        <v>4454</v>
      </c>
      <c r="B2177" s="4" t="s">
        <v>4455</v>
      </c>
      <c r="C2177" s="74">
        <v>4387</v>
      </c>
      <c r="D2177" s="4" t="s">
        <v>9</v>
      </c>
      <c r="E2177" s="4">
        <v>2193.5</v>
      </c>
      <c r="F2177" s="4" t="s">
        <v>4399</v>
      </c>
      <c r="G2177" s="4" t="s">
        <v>4400</v>
      </c>
    </row>
    <row r="2178" spans="1:7" x14ac:dyDescent="0.25">
      <c r="A2178" s="4" t="s">
        <v>4456</v>
      </c>
      <c r="B2178" s="4" t="s">
        <v>4457</v>
      </c>
      <c r="C2178" s="74">
        <v>6874</v>
      </c>
      <c r="D2178" s="4" t="s">
        <v>9</v>
      </c>
      <c r="E2178" s="4">
        <v>859.3</v>
      </c>
      <c r="F2178" s="4" t="s">
        <v>4407</v>
      </c>
      <c r="G2178" s="4" t="s">
        <v>4408</v>
      </c>
    </row>
    <row r="2179" spans="1:7" x14ac:dyDescent="0.25">
      <c r="A2179" s="4" t="s">
        <v>4458</v>
      </c>
      <c r="B2179" s="4" t="s">
        <v>4459</v>
      </c>
      <c r="C2179" s="74">
        <v>7586</v>
      </c>
      <c r="D2179" s="4" t="s">
        <v>9</v>
      </c>
      <c r="E2179" s="4">
        <v>758.6</v>
      </c>
      <c r="F2179" s="4" t="s">
        <v>3817</v>
      </c>
      <c r="G2179" s="4" t="s">
        <v>3818</v>
      </c>
    </row>
    <row r="2180" spans="1:7" x14ac:dyDescent="0.25">
      <c r="A2180" s="4" t="s">
        <v>4460</v>
      </c>
      <c r="B2180" s="4" t="s">
        <v>4461</v>
      </c>
      <c r="C2180" s="74">
        <v>21724</v>
      </c>
      <c r="D2180" s="4" t="s">
        <v>25</v>
      </c>
      <c r="E2180" s="4">
        <v>4344.8</v>
      </c>
      <c r="F2180" s="4" t="s">
        <v>4407</v>
      </c>
      <c r="G2180" s="4" t="s">
        <v>4408</v>
      </c>
    </row>
    <row r="2181" spans="1:7" x14ac:dyDescent="0.25">
      <c r="A2181" s="4" t="s">
        <v>4462</v>
      </c>
      <c r="B2181" s="4" t="s">
        <v>4463</v>
      </c>
      <c r="C2181" s="74">
        <v>6432</v>
      </c>
      <c r="D2181" s="4" t="s">
        <v>9</v>
      </c>
      <c r="E2181" s="4">
        <v>1286.4000000000001</v>
      </c>
      <c r="F2181" s="4" t="s">
        <v>4399</v>
      </c>
      <c r="G2181" s="4" t="s">
        <v>4400</v>
      </c>
    </row>
    <row r="2182" spans="1:7" x14ac:dyDescent="0.25">
      <c r="A2182" s="4" t="s">
        <v>4464</v>
      </c>
      <c r="B2182" s="4" t="s">
        <v>4465</v>
      </c>
      <c r="C2182" s="74">
        <v>8132</v>
      </c>
      <c r="D2182" s="4" t="s">
        <v>9</v>
      </c>
      <c r="E2182" s="4">
        <v>478.4</v>
      </c>
      <c r="F2182" s="4" t="s">
        <v>4407</v>
      </c>
      <c r="G2182" s="4" t="s">
        <v>4408</v>
      </c>
    </row>
    <row r="2183" spans="1:7" x14ac:dyDescent="0.25">
      <c r="A2183" s="4" t="s">
        <v>4466</v>
      </c>
      <c r="B2183" s="4" t="s">
        <v>4467</v>
      </c>
      <c r="C2183" s="74">
        <v>5212</v>
      </c>
      <c r="D2183" s="4" t="s">
        <v>9</v>
      </c>
      <c r="E2183" s="4">
        <v>868.7</v>
      </c>
      <c r="F2183" s="4" t="s">
        <v>4399</v>
      </c>
      <c r="G2183" s="4" t="s">
        <v>4400</v>
      </c>
    </row>
    <row r="2184" spans="1:7" x14ac:dyDescent="0.25">
      <c r="A2184" s="4" t="s">
        <v>4468</v>
      </c>
      <c r="B2184" s="4" t="s">
        <v>4469</v>
      </c>
      <c r="C2184" s="74">
        <v>48363</v>
      </c>
      <c r="D2184" s="4" t="s">
        <v>25</v>
      </c>
      <c r="E2184" s="4">
        <v>5373.7</v>
      </c>
      <c r="F2184" s="4" t="s">
        <v>4407</v>
      </c>
      <c r="G2184" s="4" t="s">
        <v>4408</v>
      </c>
    </row>
    <row r="2185" spans="1:7" x14ac:dyDescent="0.25">
      <c r="A2185" s="4" t="s">
        <v>4470</v>
      </c>
      <c r="B2185" s="4" t="s">
        <v>4471</v>
      </c>
      <c r="C2185" s="74">
        <v>7546</v>
      </c>
      <c r="D2185" s="4" t="s">
        <v>9</v>
      </c>
      <c r="E2185" s="4">
        <v>2515.3000000000002</v>
      </c>
      <c r="F2185" s="4" t="s">
        <v>4407</v>
      </c>
      <c r="G2185" s="4" t="s">
        <v>4408</v>
      </c>
    </row>
    <row r="2186" spans="1:7" x14ac:dyDescent="0.25">
      <c r="A2186" s="4" t="s">
        <v>4472</v>
      </c>
      <c r="B2186" s="4" t="s">
        <v>4473</v>
      </c>
      <c r="C2186" s="74">
        <v>13026</v>
      </c>
      <c r="D2186" s="4" t="s">
        <v>25</v>
      </c>
      <c r="E2186" s="4">
        <v>2605.1999999999998</v>
      </c>
      <c r="F2186" s="4" t="s">
        <v>3629</v>
      </c>
      <c r="G2186" s="4" t="s">
        <v>3630</v>
      </c>
    </row>
    <row r="2187" spans="1:7" x14ac:dyDescent="0.25">
      <c r="A2187" s="4" t="s">
        <v>4474</v>
      </c>
      <c r="B2187" s="4" t="s">
        <v>4475</v>
      </c>
      <c r="C2187" s="74">
        <v>21423</v>
      </c>
      <c r="D2187" s="4" t="s">
        <v>25</v>
      </c>
      <c r="E2187" s="4">
        <v>5355.8</v>
      </c>
      <c r="F2187" s="4" t="s">
        <v>4399</v>
      </c>
      <c r="G2187" s="4" t="s">
        <v>4400</v>
      </c>
    </row>
    <row r="2188" spans="1:7" x14ac:dyDescent="0.25">
      <c r="A2188" s="4" t="s">
        <v>4476</v>
      </c>
      <c r="B2188" s="4" t="s">
        <v>4477</v>
      </c>
      <c r="C2188" s="74">
        <v>547</v>
      </c>
      <c r="D2188" s="4" t="s">
        <v>12</v>
      </c>
      <c r="E2188" s="4">
        <v>136.80000000000001</v>
      </c>
      <c r="F2188" s="4" t="s">
        <v>3817</v>
      </c>
      <c r="G2188" s="4" t="s">
        <v>3818</v>
      </c>
    </row>
    <row r="2189" spans="1:7" x14ac:dyDescent="0.25">
      <c r="A2189" s="4" t="s">
        <v>4478</v>
      </c>
      <c r="B2189" s="4" t="s">
        <v>4479</v>
      </c>
      <c r="C2189" s="74">
        <v>4099</v>
      </c>
      <c r="D2189" s="4" t="s">
        <v>9</v>
      </c>
      <c r="E2189" s="4">
        <v>819.8</v>
      </c>
      <c r="F2189" s="4" t="s">
        <v>4399</v>
      </c>
      <c r="G2189" s="4" t="s">
        <v>4400</v>
      </c>
    </row>
    <row r="2190" spans="1:7" x14ac:dyDescent="0.25">
      <c r="A2190" s="4" t="s">
        <v>4480</v>
      </c>
      <c r="B2190" s="4" t="s">
        <v>4481</v>
      </c>
      <c r="C2190" s="74">
        <v>4780</v>
      </c>
      <c r="D2190" s="4" t="s">
        <v>9</v>
      </c>
      <c r="E2190" s="4">
        <v>682.9</v>
      </c>
      <c r="F2190" s="4" t="s">
        <v>4407</v>
      </c>
      <c r="G2190" s="4" t="s">
        <v>4408</v>
      </c>
    </row>
    <row r="2191" spans="1:7" x14ac:dyDescent="0.25">
      <c r="A2191" s="4" t="s">
        <v>4482</v>
      </c>
      <c r="B2191" s="4" t="s">
        <v>4483</v>
      </c>
      <c r="C2191" s="74">
        <v>4714</v>
      </c>
      <c r="D2191" s="4" t="s">
        <v>9</v>
      </c>
      <c r="E2191" s="4">
        <v>428.5</v>
      </c>
      <c r="F2191" s="4" t="s">
        <v>4399</v>
      </c>
      <c r="G2191" s="4" t="s">
        <v>4400</v>
      </c>
    </row>
    <row r="2192" spans="1:7" x14ac:dyDescent="0.25">
      <c r="A2192" s="4" t="s">
        <v>4484</v>
      </c>
      <c r="B2192" s="4" t="s">
        <v>4485</v>
      </c>
      <c r="C2192" s="74">
        <v>16530</v>
      </c>
      <c r="D2192" s="4" t="s">
        <v>25</v>
      </c>
      <c r="E2192" s="4">
        <v>2066.3000000000002</v>
      </c>
      <c r="F2192" s="4" t="s">
        <v>4407</v>
      </c>
      <c r="G2192" s="4" t="s">
        <v>4408</v>
      </c>
    </row>
    <row r="2193" spans="1:7" x14ac:dyDescent="0.25">
      <c r="A2193" s="4" t="s">
        <v>4486</v>
      </c>
      <c r="B2193" s="4" t="s">
        <v>4487</v>
      </c>
      <c r="C2193" s="74">
        <v>33114</v>
      </c>
      <c r="D2193" s="4" t="s">
        <v>25</v>
      </c>
      <c r="E2193" s="4">
        <v>2759.5</v>
      </c>
      <c r="F2193" s="4" t="s">
        <v>4407</v>
      </c>
      <c r="G2193" s="4" t="s">
        <v>4408</v>
      </c>
    </row>
    <row r="2194" spans="1:7" x14ac:dyDescent="0.25">
      <c r="A2194" s="4" t="s">
        <v>4488</v>
      </c>
      <c r="B2194" s="4" t="s">
        <v>4489</v>
      </c>
      <c r="C2194" s="74">
        <v>7437</v>
      </c>
      <c r="D2194" s="4" t="s">
        <v>9</v>
      </c>
      <c r="E2194" s="4">
        <v>1239.5</v>
      </c>
      <c r="F2194" s="4" t="s">
        <v>3629</v>
      </c>
      <c r="G2194" s="4" t="s">
        <v>3630</v>
      </c>
    </row>
    <row r="2195" spans="1:7" x14ac:dyDescent="0.25">
      <c r="A2195" s="4" t="s">
        <v>4490</v>
      </c>
      <c r="B2195" s="4" t="s">
        <v>4491</v>
      </c>
      <c r="C2195" s="74">
        <v>3987</v>
      </c>
      <c r="D2195" s="4" t="s">
        <v>9</v>
      </c>
      <c r="E2195" s="4">
        <v>498.4</v>
      </c>
      <c r="F2195" s="4" t="s">
        <v>4399</v>
      </c>
      <c r="G2195" s="4" t="s">
        <v>4400</v>
      </c>
    </row>
    <row r="2196" spans="1:7" x14ac:dyDescent="0.25">
      <c r="A2196" s="4" t="s">
        <v>4492</v>
      </c>
      <c r="B2196" s="4" t="s">
        <v>4493</v>
      </c>
      <c r="C2196" s="74">
        <v>27797</v>
      </c>
      <c r="D2196" s="4" t="s">
        <v>25</v>
      </c>
      <c r="E2196" s="4">
        <v>3088.6</v>
      </c>
      <c r="F2196" s="4" t="s">
        <v>3817</v>
      </c>
      <c r="G2196" s="4" t="s">
        <v>3818</v>
      </c>
    </row>
    <row r="2197" spans="1:7" x14ac:dyDescent="0.25">
      <c r="A2197" s="4" t="s">
        <v>4494</v>
      </c>
      <c r="B2197" s="4" t="s">
        <v>4495</v>
      </c>
      <c r="C2197" s="74">
        <v>3905</v>
      </c>
      <c r="D2197" s="4" t="s">
        <v>9</v>
      </c>
      <c r="E2197" s="4">
        <v>278.89999999999998</v>
      </c>
      <c r="F2197" s="4" t="s">
        <v>4407</v>
      </c>
      <c r="G2197" s="4" t="s">
        <v>4408</v>
      </c>
    </row>
    <row r="2198" spans="1:7" x14ac:dyDescent="0.25">
      <c r="A2198" s="4" t="s">
        <v>4496</v>
      </c>
      <c r="B2198" s="4" t="s">
        <v>4497</v>
      </c>
      <c r="C2198" s="74">
        <v>697</v>
      </c>
      <c r="D2198" s="4" t="s">
        <v>12</v>
      </c>
      <c r="E2198" s="4">
        <v>174.3</v>
      </c>
      <c r="F2198" s="4" t="s">
        <v>4407</v>
      </c>
      <c r="G2198" s="4" t="s">
        <v>4408</v>
      </c>
    </row>
    <row r="2199" spans="1:7" x14ac:dyDescent="0.25">
      <c r="A2199" s="4" t="s">
        <v>4498</v>
      </c>
      <c r="B2199" s="4" t="s">
        <v>4499</v>
      </c>
      <c r="C2199" s="74">
        <v>35857</v>
      </c>
      <c r="D2199" s="4" t="s">
        <v>25</v>
      </c>
      <c r="E2199" s="4">
        <v>3984.1</v>
      </c>
      <c r="F2199" s="4" t="s">
        <v>4399</v>
      </c>
      <c r="G2199" s="4" t="s">
        <v>4400</v>
      </c>
    </row>
    <row r="2200" spans="1:7" x14ac:dyDescent="0.25">
      <c r="A2200" s="4" t="s">
        <v>4500</v>
      </c>
      <c r="B2200" s="4" t="s">
        <v>4501</v>
      </c>
      <c r="C2200" s="74">
        <v>10282</v>
      </c>
      <c r="D2200" s="4" t="s">
        <v>25</v>
      </c>
      <c r="E2200" s="4">
        <v>1713.7</v>
      </c>
      <c r="F2200" s="4" t="s">
        <v>4399</v>
      </c>
      <c r="G2200" s="4" t="s">
        <v>4400</v>
      </c>
    </row>
    <row r="2201" spans="1:7" x14ac:dyDescent="0.25">
      <c r="A2201" s="4" t="s">
        <v>4502</v>
      </c>
      <c r="B2201" s="4" t="s">
        <v>4503</v>
      </c>
      <c r="C2201" s="74">
        <v>7462</v>
      </c>
      <c r="D2201" s="4" t="s">
        <v>9</v>
      </c>
      <c r="E2201" s="4">
        <v>1492.4</v>
      </c>
      <c r="F2201" s="4" t="s">
        <v>3817</v>
      </c>
      <c r="G2201" s="4" t="s">
        <v>3818</v>
      </c>
    </row>
    <row r="2202" spans="1:7" x14ac:dyDescent="0.25">
      <c r="A2202" s="4" t="s">
        <v>4504</v>
      </c>
      <c r="B2202" s="4" t="s">
        <v>4505</v>
      </c>
      <c r="C2202" s="74">
        <v>20160</v>
      </c>
      <c r="D2202" s="4" t="s">
        <v>25</v>
      </c>
      <c r="E2202" s="4">
        <v>4032</v>
      </c>
      <c r="F2202" s="4" t="s">
        <v>4399</v>
      </c>
      <c r="G2202" s="4" t="s">
        <v>4400</v>
      </c>
    </row>
    <row r="2203" spans="1:7" x14ac:dyDescent="0.25">
      <c r="A2203" s="4" t="s">
        <v>4506</v>
      </c>
      <c r="B2203" s="4" t="s">
        <v>4507</v>
      </c>
      <c r="C2203" s="74">
        <v>10501</v>
      </c>
      <c r="D2203" s="4" t="s">
        <v>25</v>
      </c>
      <c r="E2203" s="4">
        <v>875.1</v>
      </c>
      <c r="F2203" s="4" t="s">
        <v>3817</v>
      </c>
      <c r="G2203" s="4" t="s">
        <v>3818</v>
      </c>
    </row>
    <row r="2204" spans="1:7" x14ac:dyDescent="0.25">
      <c r="A2204" s="4" t="s">
        <v>4508</v>
      </c>
      <c r="B2204" s="4" t="s">
        <v>4509</v>
      </c>
      <c r="C2204" s="74">
        <v>5654</v>
      </c>
      <c r="D2204" s="4" t="s">
        <v>9</v>
      </c>
      <c r="E2204" s="4">
        <v>1884.7</v>
      </c>
      <c r="F2204" s="4" t="s">
        <v>3817</v>
      </c>
      <c r="G2204" s="4" t="s">
        <v>3818</v>
      </c>
    </row>
    <row r="2205" spans="1:7" x14ac:dyDescent="0.25">
      <c r="A2205" s="4" t="s">
        <v>4510</v>
      </c>
      <c r="B2205" s="4" t="s">
        <v>4511</v>
      </c>
      <c r="C2205" s="74">
        <v>5181</v>
      </c>
      <c r="D2205" s="4" t="s">
        <v>9</v>
      </c>
      <c r="E2205" s="4">
        <v>647.6</v>
      </c>
      <c r="F2205" s="4" t="s">
        <v>4407</v>
      </c>
      <c r="G2205" s="4" t="s">
        <v>4408</v>
      </c>
    </row>
    <row r="2206" spans="1:7" x14ac:dyDescent="0.25">
      <c r="A2206" s="4" t="s">
        <v>4512</v>
      </c>
      <c r="B2206" s="4" t="s">
        <v>4513</v>
      </c>
      <c r="C2206" s="74">
        <v>36262</v>
      </c>
      <c r="D2206" s="4" t="s">
        <v>25</v>
      </c>
      <c r="E2206" s="4">
        <v>5180.3</v>
      </c>
      <c r="F2206" s="4" t="s">
        <v>3629</v>
      </c>
      <c r="G2206" s="4" t="s">
        <v>3630</v>
      </c>
    </row>
    <row r="2207" spans="1:7" x14ac:dyDescent="0.25">
      <c r="A2207" s="4" t="s">
        <v>4514</v>
      </c>
      <c r="B2207" s="4" t="s">
        <v>4515</v>
      </c>
      <c r="C2207" s="74">
        <v>6996</v>
      </c>
      <c r="D2207" s="4" t="s">
        <v>9</v>
      </c>
      <c r="E2207" s="4">
        <v>777.3</v>
      </c>
      <c r="F2207" s="4" t="s">
        <v>3817</v>
      </c>
      <c r="G2207" s="4" t="s">
        <v>3818</v>
      </c>
    </row>
    <row r="2208" spans="1:7" x14ac:dyDescent="0.25">
      <c r="A2208" s="4" t="s">
        <v>4516</v>
      </c>
      <c r="B2208" s="4" t="s">
        <v>4517</v>
      </c>
      <c r="C2208" s="74">
        <v>3449</v>
      </c>
      <c r="D2208" s="4" t="s">
        <v>9</v>
      </c>
      <c r="E2208" s="4">
        <v>383.2</v>
      </c>
      <c r="F2208" s="4" t="s">
        <v>3817</v>
      </c>
      <c r="G2208" s="4" t="s">
        <v>3818</v>
      </c>
    </row>
    <row r="2209" spans="1:7" x14ac:dyDescent="0.25">
      <c r="A2209" s="4" t="s">
        <v>4518</v>
      </c>
      <c r="B2209" s="4" t="s">
        <v>4519</v>
      </c>
      <c r="C2209" s="74">
        <v>1931</v>
      </c>
      <c r="D2209" s="4" t="s">
        <v>9</v>
      </c>
      <c r="E2209" s="4">
        <v>643.70000000000005</v>
      </c>
      <c r="F2209" s="4" t="s">
        <v>4407</v>
      </c>
      <c r="G2209" s="4" t="s">
        <v>4408</v>
      </c>
    </row>
    <row r="2210" spans="1:7" x14ac:dyDescent="0.25">
      <c r="A2210" s="4" t="s">
        <v>4520</v>
      </c>
      <c r="B2210" s="4" t="s">
        <v>4521</v>
      </c>
      <c r="C2210" s="74">
        <v>15592</v>
      </c>
      <c r="D2210" s="4" t="s">
        <v>25</v>
      </c>
      <c r="E2210" s="4">
        <v>1559.2</v>
      </c>
      <c r="F2210" s="4" t="s">
        <v>4407</v>
      </c>
      <c r="G2210" s="4" t="s">
        <v>4408</v>
      </c>
    </row>
    <row r="2211" spans="1:7" x14ac:dyDescent="0.25">
      <c r="A2211" s="4" t="s">
        <v>4522</v>
      </c>
      <c r="B2211" s="4" t="s">
        <v>4523</v>
      </c>
      <c r="C2211" s="74">
        <v>5360</v>
      </c>
      <c r="D2211" s="4" t="s">
        <v>9</v>
      </c>
      <c r="E2211" s="4">
        <v>1072</v>
      </c>
      <c r="F2211" s="4" t="s">
        <v>3817</v>
      </c>
      <c r="G2211" s="4" t="s">
        <v>3818</v>
      </c>
    </row>
    <row r="2212" spans="1:7" x14ac:dyDescent="0.25">
      <c r="A2212" s="4" t="s">
        <v>4524</v>
      </c>
      <c r="B2212" s="4" t="s">
        <v>4525</v>
      </c>
      <c r="C2212" s="74">
        <v>10455</v>
      </c>
      <c r="D2212" s="4" t="s">
        <v>25</v>
      </c>
      <c r="E2212" s="4">
        <v>1493.6</v>
      </c>
      <c r="F2212" s="4" t="s">
        <v>4407</v>
      </c>
      <c r="G2212" s="4" t="s">
        <v>4408</v>
      </c>
    </row>
    <row r="2213" spans="1:7" x14ac:dyDescent="0.25">
      <c r="A2213" s="4" t="s">
        <v>4526</v>
      </c>
      <c r="B2213" s="4" t="s">
        <v>4527</v>
      </c>
      <c r="C2213" s="74">
        <v>7364</v>
      </c>
      <c r="D2213" s="4" t="s">
        <v>9</v>
      </c>
      <c r="E2213" s="4">
        <v>1841</v>
      </c>
      <c r="F2213" s="4" t="s">
        <v>4407</v>
      </c>
      <c r="G2213" s="4" t="s">
        <v>4408</v>
      </c>
    </row>
    <row r="2214" spans="1:7" x14ac:dyDescent="0.25">
      <c r="A2214" s="4" t="s">
        <v>4528</v>
      </c>
      <c r="B2214" s="4" t="s">
        <v>4529</v>
      </c>
      <c r="C2214" s="74">
        <v>2301</v>
      </c>
      <c r="D2214" s="4" t="s">
        <v>9</v>
      </c>
      <c r="E2214" s="4">
        <v>460.2</v>
      </c>
      <c r="F2214" s="4" t="s">
        <v>4407</v>
      </c>
      <c r="G2214" s="4" t="s">
        <v>4408</v>
      </c>
    </row>
    <row r="2215" spans="1:7" x14ac:dyDescent="0.25">
      <c r="A2215" s="4" t="s">
        <v>4530</v>
      </c>
      <c r="B2215" s="4" t="s">
        <v>4531</v>
      </c>
      <c r="C2215" s="74">
        <v>6909</v>
      </c>
      <c r="D2215" s="4" t="s">
        <v>9</v>
      </c>
      <c r="E2215" s="4">
        <v>3454.5</v>
      </c>
      <c r="F2215" s="4" t="s">
        <v>4399</v>
      </c>
      <c r="G2215" s="4" t="s">
        <v>4400</v>
      </c>
    </row>
    <row r="2216" spans="1:7" x14ac:dyDescent="0.25">
      <c r="A2216" s="4" t="s">
        <v>4532</v>
      </c>
      <c r="B2216" s="4" t="s">
        <v>4533</v>
      </c>
      <c r="C2216" s="74">
        <v>1245</v>
      </c>
      <c r="D2216" s="4" t="s">
        <v>9</v>
      </c>
      <c r="E2216" s="4">
        <v>207.5</v>
      </c>
      <c r="F2216" s="4" t="s">
        <v>4407</v>
      </c>
      <c r="G2216" s="4" t="s">
        <v>4408</v>
      </c>
    </row>
    <row r="2217" spans="1:7" x14ac:dyDescent="0.25">
      <c r="A2217" s="4" t="s">
        <v>4534</v>
      </c>
      <c r="B2217" s="4" t="s">
        <v>4535</v>
      </c>
      <c r="C2217" s="74">
        <v>4442</v>
      </c>
      <c r="D2217" s="4" t="s">
        <v>9</v>
      </c>
      <c r="E2217" s="4">
        <v>2221</v>
      </c>
      <c r="F2217" s="4" t="s">
        <v>4399</v>
      </c>
      <c r="G2217" s="4" t="s">
        <v>4400</v>
      </c>
    </row>
    <row r="2218" spans="1:7" x14ac:dyDescent="0.25">
      <c r="A2218" s="4" t="s">
        <v>4536</v>
      </c>
      <c r="B2218" s="4" t="s">
        <v>4537</v>
      </c>
      <c r="C2218" s="74">
        <v>30831</v>
      </c>
      <c r="D2218" s="4" t="s">
        <v>25</v>
      </c>
      <c r="E2218" s="4">
        <v>5138.5</v>
      </c>
      <c r="F2218" s="4" t="s">
        <v>3629</v>
      </c>
      <c r="G2218" s="4" t="s">
        <v>3630</v>
      </c>
    </row>
    <row r="2219" spans="1:7" x14ac:dyDescent="0.25">
      <c r="A2219" s="4" t="s">
        <v>4538</v>
      </c>
      <c r="B2219" s="4" t="s">
        <v>4539</v>
      </c>
      <c r="C2219" s="74">
        <v>7687</v>
      </c>
      <c r="D2219" s="4" t="s">
        <v>9</v>
      </c>
      <c r="E2219" s="4">
        <v>854.1</v>
      </c>
      <c r="F2219" s="4" t="s">
        <v>4407</v>
      </c>
      <c r="G2219" s="4" t="s">
        <v>4408</v>
      </c>
    </row>
    <row r="2220" spans="1:7" x14ac:dyDescent="0.25">
      <c r="A2220" s="4" t="s">
        <v>4540</v>
      </c>
      <c r="B2220" s="4" t="s">
        <v>4541</v>
      </c>
      <c r="C2220" s="74">
        <v>24764</v>
      </c>
      <c r="D2220" s="4" t="s">
        <v>25</v>
      </c>
      <c r="E2220" s="4">
        <v>4952.8</v>
      </c>
      <c r="F2220" s="4" t="s">
        <v>4407</v>
      </c>
      <c r="G2220" s="4" t="s">
        <v>4408</v>
      </c>
    </row>
    <row r="2221" spans="1:7" x14ac:dyDescent="0.25">
      <c r="A2221" s="4" t="s">
        <v>4542</v>
      </c>
      <c r="B2221" s="4" t="s">
        <v>4543</v>
      </c>
      <c r="C2221" s="74">
        <v>61711</v>
      </c>
      <c r="D2221" s="4" t="s">
        <v>25</v>
      </c>
      <c r="E2221" s="4">
        <v>6171.1</v>
      </c>
      <c r="F2221" s="4" t="s">
        <v>3629</v>
      </c>
      <c r="G2221" s="4" t="s">
        <v>3630</v>
      </c>
    </row>
    <row r="2222" spans="1:7" x14ac:dyDescent="0.25">
      <c r="A2222" s="4" t="s">
        <v>4544</v>
      </c>
      <c r="B2222" s="4" t="s">
        <v>4545</v>
      </c>
      <c r="C2222" s="74">
        <v>86512</v>
      </c>
      <c r="D2222" s="4" t="s">
        <v>25</v>
      </c>
      <c r="E2222" s="4">
        <v>17302.400000000001</v>
      </c>
      <c r="F2222" s="4" t="s">
        <v>3629</v>
      </c>
      <c r="G2222" s="4" t="s">
        <v>3630</v>
      </c>
    </row>
    <row r="2223" spans="1:7" x14ac:dyDescent="0.25">
      <c r="A2223" s="4" t="s">
        <v>4546</v>
      </c>
      <c r="B2223" s="4" t="s">
        <v>4547</v>
      </c>
      <c r="C2223" s="74">
        <v>39487</v>
      </c>
      <c r="D2223" s="4" t="s">
        <v>25</v>
      </c>
      <c r="E2223" s="4">
        <v>9871.7999999999993</v>
      </c>
      <c r="F2223" s="4" t="s">
        <v>3629</v>
      </c>
      <c r="G2223" s="4" t="s">
        <v>3630</v>
      </c>
    </row>
    <row r="2224" spans="1:7" x14ac:dyDescent="0.25">
      <c r="A2224" s="4" t="s">
        <v>4548</v>
      </c>
      <c r="B2224" s="4" t="s">
        <v>4549</v>
      </c>
      <c r="C2224" s="74">
        <v>28043</v>
      </c>
      <c r="D2224" s="4" t="s">
        <v>25</v>
      </c>
      <c r="E2224" s="4">
        <v>14021.5</v>
      </c>
      <c r="F2224" s="4" t="s">
        <v>3629</v>
      </c>
      <c r="G2224" s="4" t="s">
        <v>3630</v>
      </c>
    </row>
    <row r="2225" spans="1:7" x14ac:dyDescent="0.25">
      <c r="A2225" s="4" t="s">
        <v>4550</v>
      </c>
      <c r="B2225" s="4" t="s">
        <v>4551</v>
      </c>
      <c r="C2225" s="74">
        <v>117931</v>
      </c>
      <c r="D2225" s="4" t="s">
        <v>60</v>
      </c>
      <c r="E2225" s="4">
        <v>19655.2</v>
      </c>
      <c r="F2225" s="4" t="s">
        <v>3629</v>
      </c>
      <c r="G2225" s="4" t="s">
        <v>3630</v>
      </c>
    </row>
    <row r="2226" spans="1:7" x14ac:dyDescent="0.25">
      <c r="A2226" s="4" t="s">
        <v>4552</v>
      </c>
      <c r="B2226" s="4" t="s">
        <v>4553</v>
      </c>
      <c r="C2226" s="74">
        <v>20249</v>
      </c>
      <c r="D2226" s="4" t="s">
        <v>25</v>
      </c>
      <c r="E2226" s="4">
        <v>10124.5</v>
      </c>
      <c r="F2226" s="4" t="s">
        <v>3629</v>
      </c>
      <c r="G2226" s="4" t="s">
        <v>3630</v>
      </c>
    </row>
    <row r="2227" spans="1:7" x14ac:dyDescent="0.25">
      <c r="A2227" s="4" t="s">
        <v>4554</v>
      </c>
      <c r="B2227" s="4" t="s">
        <v>4555</v>
      </c>
      <c r="C2227" s="74">
        <v>33330</v>
      </c>
      <c r="D2227" s="4" t="s">
        <v>25</v>
      </c>
      <c r="E2227" s="4">
        <v>5555</v>
      </c>
      <c r="F2227" s="4" t="s">
        <v>3629</v>
      </c>
      <c r="G2227" s="4" t="s">
        <v>3630</v>
      </c>
    </row>
    <row r="2228" spans="1:7" x14ac:dyDescent="0.25">
      <c r="A2228" s="4" t="s">
        <v>4556</v>
      </c>
      <c r="B2228" s="4" t="s">
        <v>4557</v>
      </c>
      <c r="C2228" s="74">
        <v>37159</v>
      </c>
      <c r="D2228" s="4" t="s">
        <v>25</v>
      </c>
      <c r="E2228" s="4">
        <v>12386.3</v>
      </c>
      <c r="F2228" s="4" t="s">
        <v>3629</v>
      </c>
      <c r="G2228" s="4" t="s">
        <v>3630</v>
      </c>
    </row>
    <row r="2229" spans="1:7" x14ac:dyDescent="0.25">
      <c r="A2229" s="4" t="s">
        <v>4558</v>
      </c>
      <c r="B2229" s="4" t="s">
        <v>4559</v>
      </c>
      <c r="C2229" s="74">
        <v>20001</v>
      </c>
      <c r="D2229" s="4" t="s">
        <v>25</v>
      </c>
      <c r="E2229" s="4">
        <v>5000.3</v>
      </c>
      <c r="F2229" s="4" t="s">
        <v>3629</v>
      </c>
      <c r="G2229" s="4" t="s">
        <v>3630</v>
      </c>
    </row>
    <row r="2230" spans="1:7" x14ac:dyDescent="0.25">
      <c r="A2230" s="4" t="s">
        <v>4560</v>
      </c>
      <c r="B2230" s="4" t="s">
        <v>4561</v>
      </c>
      <c r="C2230" s="74">
        <v>52645</v>
      </c>
      <c r="D2230" s="4" t="s">
        <v>25</v>
      </c>
      <c r="E2230" s="4">
        <v>5849.4</v>
      </c>
      <c r="F2230" s="4" t="s">
        <v>3629</v>
      </c>
      <c r="G2230" s="4" t="s">
        <v>3630</v>
      </c>
    </row>
    <row r="2231" spans="1:7" x14ac:dyDescent="0.25">
      <c r="A2231" s="4" t="s">
        <v>4562</v>
      </c>
      <c r="B2231" s="4" t="s">
        <v>4563</v>
      </c>
      <c r="C2231" s="74">
        <v>60435</v>
      </c>
      <c r="D2231" s="4" t="s">
        <v>25</v>
      </c>
      <c r="E2231" s="4">
        <v>20145</v>
      </c>
      <c r="F2231" s="4" t="s">
        <v>3629</v>
      </c>
      <c r="G2231" s="4" t="s">
        <v>3630</v>
      </c>
    </row>
    <row r="2232" spans="1:7" x14ac:dyDescent="0.25">
      <c r="A2232" s="4" t="s">
        <v>4564</v>
      </c>
      <c r="B2232" s="4" t="s">
        <v>4565</v>
      </c>
      <c r="C2232" s="74">
        <v>85199</v>
      </c>
      <c r="D2232" s="4" t="s">
        <v>25</v>
      </c>
      <c r="E2232" s="4">
        <v>10649.9</v>
      </c>
      <c r="F2232" s="4" t="s">
        <v>3629</v>
      </c>
      <c r="G2232" s="4" t="s">
        <v>3630</v>
      </c>
    </row>
    <row r="2233" spans="1:7" x14ac:dyDescent="0.25">
      <c r="A2233" s="4" t="s">
        <v>4566</v>
      </c>
      <c r="B2233" s="4" t="s">
        <v>4567</v>
      </c>
      <c r="C2233" s="74">
        <v>83136</v>
      </c>
      <c r="D2233" s="4" t="s">
        <v>25</v>
      </c>
      <c r="E2233" s="4">
        <v>20784</v>
      </c>
      <c r="F2233" s="4" t="s">
        <v>3629</v>
      </c>
      <c r="G2233" s="4" t="s">
        <v>3630</v>
      </c>
    </row>
    <row r="2234" spans="1:7" x14ac:dyDescent="0.25">
      <c r="A2234" s="4" t="s">
        <v>4568</v>
      </c>
      <c r="B2234" s="4" t="s">
        <v>4569</v>
      </c>
      <c r="C2234" s="74">
        <v>23963</v>
      </c>
      <c r="D2234" s="4" t="s">
        <v>25</v>
      </c>
      <c r="E2234" s="4">
        <v>7987.7</v>
      </c>
      <c r="F2234" s="4" t="s">
        <v>3629</v>
      </c>
      <c r="G2234" s="4" t="s">
        <v>3630</v>
      </c>
    </row>
    <row r="2235" spans="1:7" x14ac:dyDescent="0.25">
      <c r="A2235" s="4" t="s">
        <v>4570</v>
      </c>
      <c r="B2235" s="4" t="s">
        <v>4571</v>
      </c>
      <c r="C2235" s="74">
        <v>17762</v>
      </c>
      <c r="D2235" s="4" t="s">
        <v>25</v>
      </c>
      <c r="E2235" s="4">
        <v>5920.7</v>
      </c>
      <c r="F2235" s="4" t="s">
        <v>3629</v>
      </c>
      <c r="G2235" s="4" t="s">
        <v>3630</v>
      </c>
    </row>
    <row r="2236" spans="1:7" x14ac:dyDescent="0.25">
      <c r="A2236" s="4" t="s">
        <v>4572</v>
      </c>
      <c r="B2236" s="4" t="s">
        <v>4573</v>
      </c>
      <c r="C2236" s="74">
        <v>29682</v>
      </c>
      <c r="D2236" s="4" t="s">
        <v>25</v>
      </c>
      <c r="E2236" s="4">
        <v>14841</v>
      </c>
      <c r="F2236" s="4" t="s">
        <v>3629</v>
      </c>
      <c r="G2236" s="4" t="s">
        <v>3630</v>
      </c>
    </row>
    <row r="2237" spans="1:7" x14ac:dyDescent="0.25">
      <c r="A2237" s="4" t="s">
        <v>4574</v>
      </c>
      <c r="B2237" s="4" t="s">
        <v>4575</v>
      </c>
      <c r="C2237" s="74">
        <v>44551</v>
      </c>
      <c r="D2237" s="4" t="s">
        <v>25</v>
      </c>
      <c r="E2237" s="4">
        <v>3712.6</v>
      </c>
      <c r="F2237" s="4" t="s">
        <v>3629</v>
      </c>
      <c r="G2237" s="4" t="s">
        <v>3630</v>
      </c>
    </row>
    <row r="2238" spans="1:7" x14ac:dyDescent="0.25">
      <c r="A2238" s="4" t="s">
        <v>4576</v>
      </c>
      <c r="B2238" s="4" t="s">
        <v>4577</v>
      </c>
      <c r="C2238" s="74">
        <v>69093</v>
      </c>
      <c r="D2238" s="4" t="s">
        <v>25</v>
      </c>
      <c r="E2238" s="4">
        <v>17273.3</v>
      </c>
      <c r="F2238" s="4" t="s">
        <v>3629</v>
      </c>
      <c r="G2238" s="4" t="s">
        <v>3630</v>
      </c>
    </row>
    <row r="2239" spans="1:7" x14ac:dyDescent="0.25">
      <c r="A2239" s="4" t="s">
        <v>4578</v>
      </c>
      <c r="B2239" s="4" t="s">
        <v>4579</v>
      </c>
      <c r="C2239" s="74">
        <v>64195</v>
      </c>
      <c r="D2239" s="4" t="s">
        <v>25</v>
      </c>
      <c r="E2239" s="4">
        <v>32097.5</v>
      </c>
      <c r="F2239" s="4" t="s">
        <v>3629</v>
      </c>
      <c r="G2239" s="4" t="s">
        <v>3630</v>
      </c>
    </row>
    <row r="2240" spans="1:7" x14ac:dyDescent="0.25">
      <c r="A2240" s="4" t="s">
        <v>4580</v>
      </c>
      <c r="B2240" s="4" t="s">
        <v>4581</v>
      </c>
      <c r="C2240" s="74">
        <v>29897</v>
      </c>
      <c r="D2240" s="4" t="s">
        <v>25</v>
      </c>
      <c r="E2240" s="4">
        <v>14948.5</v>
      </c>
      <c r="F2240" s="4" t="s">
        <v>3629</v>
      </c>
      <c r="G2240" s="4" t="s">
        <v>3630</v>
      </c>
    </row>
    <row r="2241" spans="1:7" x14ac:dyDescent="0.25">
      <c r="A2241" s="4" t="s">
        <v>4582</v>
      </c>
      <c r="B2241" s="4" t="s">
        <v>4583</v>
      </c>
      <c r="C2241" s="74">
        <v>1751</v>
      </c>
      <c r="D2241" s="4" t="s">
        <v>9</v>
      </c>
      <c r="E2241" s="4">
        <v>583.70000000000005</v>
      </c>
      <c r="F2241" s="4" t="s">
        <v>3629</v>
      </c>
      <c r="G2241" s="4" t="s">
        <v>3630</v>
      </c>
    </row>
    <row r="2242" spans="1:7" x14ac:dyDescent="0.25">
      <c r="A2242" s="4" t="s">
        <v>4584</v>
      </c>
      <c r="B2242" s="4" t="s">
        <v>4585</v>
      </c>
      <c r="C2242" s="74">
        <v>45317</v>
      </c>
      <c r="D2242" s="4" t="s">
        <v>25</v>
      </c>
      <c r="E2242" s="4">
        <v>4531.7</v>
      </c>
      <c r="F2242" s="4" t="s">
        <v>3629</v>
      </c>
      <c r="G2242" s="4" t="s">
        <v>3630</v>
      </c>
    </row>
    <row r="2243" spans="1:7" x14ac:dyDescent="0.25">
      <c r="A2243" s="4" t="s">
        <v>4586</v>
      </c>
      <c r="B2243" s="4" t="s">
        <v>4587</v>
      </c>
      <c r="C2243" s="74">
        <v>48991</v>
      </c>
      <c r="D2243" s="4" t="s">
        <v>25</v>
      </c>
      <c r="E2243" s="4">
        <v>24495.5</v>
      </c>
      <c r="F2243" s="4" t="s">
        <v>3629</v>
      </c>
      <c r="G2243" s="4" t="s">
        <v>3630</v>
      </c>
    </row>
    <row r="2244" spans="1:7" x14ac:dyDescent="0.25">
      <c r="A2244" s="4" t="s">
        <v>4588</v>
      </c>
      <c r="B2244" s="4" t="s">
        <v>4589</v>
      </c>
      <c r="C2244" s="74">
        <v>93742</v>
      </c>
      <c r="D2244" s="4" t="s">
        <v>25</v>
      </c>
      <c r="E2244" s="4">
        <v>7811.8</v>
      </c>
      <c r="F2244" s="4" t="s">
        <v>3629</v>
      </c>
      <c r="G2244" s="4" t="s">
        <v>3630</v>
      </c>
    </row>
    <row r="2245" spans="1:7" x14ac:dyDescent="0.25">
      <c r="A2245" s="4" t="s">
        <v>4590</v>
      </c>
      <c r="B2245" s="4" t="s">
        <v>4591</v>
      </c>
      <c r="C2245" s="74">
        <v>60910</v>
      </c>
      <c r="D2245" s="4" t="s">
        <v>25</v>
      </c>
      <c r="E2245" s="4">
        <v>15227.5</v>
      </c>
      <c r="F2245" s="4" t="s">
        <v>3629</v>
      </c>
      <c r="G2245" s="4" t="s">
        <v>3630</v>
      </c>
    </row>
    <row r="2246" spans="1:7" x14ac:dyDescent="0.25">
      <c r="A2246" s="4" t="s">
        <v>4592</v>
      </c>
      <c r="B2246" s="4" t="s">
        <v>4593</v>
      </c>
      <c r="C2246" s="74">
        <v>28974</v>
      </c>
      <c r="D2246" s="4" t="s">
        <v>25</v>
      </c>
      <c r="E2246" s="4">
        <v>9658</v>
      </c>
      <c r="F2246" s="4" t="s">
        <v>3629</v>
      </c>
      <c r="G2246" s="4" t="s">
        <v>3630</v>
      </c>
    </row>
    <row r="2247" spans="1:7" x14ac:dyDescent="0.25">
      <c r="A2247" s="4" t="s">
        <v>4594</v>
      </c>
      <c r="B2247" s="4" t="s">
        <v>4595</v>
      </c>
      <c r="C2247" s="74">
        <v>45146</v>
      </c>
      <c r="D2247" s="4" t="s">
        <v>25</v>
      </c>
      <c r="E2247" s="4">
        <v>15048.7</v>
      </c>
      <c r="F2247" s="4" t="s">
        <v>3629</v>
      </c>
      <c r="G2247" s="4" t="s">
        <v>3630</v>
      </c>
    </row>
    <row r="2248" spans="1:7" x14ac:dyDescent="0.25">
      <c r="A2248" s="4" t="s">
        <v>4596</v>
      </c>
      <c r="B2248" s="4" t="s">
        <v>4597</v>
      </c>
      <c r="C2248" s="74">
        <v>78794</v>
      </c>
      <c r="D2248" s="4" t="s">
        <v>25</v>
      </c>
      <c r="E2248" s="4">
        <v>5252.9</v>
      </c>
      <c r="F2248" s="4" t="s">
        <v>3629</v>
      </c>
      <c r="G2248" s="4" t="s">
        <v>3630</v>
      </c>
    </row>
    <row r="2249" spans="1:7" x14ac:dyDescent="0.25">
      <c r="A2249" s="4" t="s">
        <v>4598</v>
      </c>
      <c r="B2249" s="4" t="s">
        <v>4599</v>
      </c>
      <c r="C2249" s="74">
        <v>29362</v>
      </c>
      <c r="D2249" s="4" t="s">
        <v>25</v>
      </c>
      <c r="E2249" s="4">
        <v>3670.3</v>
      </c>
      <c r="F2249" s="4" t="s">
        <v>3629</v>
      </c>
      <c r="G2249" s="4" t="s">
        <v>3630</v>
      </c>
    </row>
    <row r="2250" spans="1:7" x14ac:dyDescent="0.25">
      <c r="A2250" s="4" t="s">
        <v>4600</v>
      </c>
      <c r="B2250" s="4" t="s">
        <v>4601</v>
      </c>
      <c r="C2250" s="74">
        <v>19355</v>
      </c>
      <c r="D2250" s="4" t="s">
        <v>25</v>
      </c>
      <c r="E2250" s="4">
        <v>4838.8</v>
      </c>
      <c r="F2250" s="4" t="s">
        <v>3629</v>
      </c>
      <c r="G2250" s="4" t="s">
        <v>3630</v>
      </c>
    </row>
    <row r="2251" spans="1:7" x14ac:dyDescent="0.25">
      <c r="A2251" s="4" t="s">
        <v>4602</v>
      </c>
      <c r="B2251" s="4" t="s">
        <v>4603</v>
      </c>
      <c r="C2251" s="74">
        <v>23332</v>
      </c>
      <c r="D2251" s="4" t="s">
        <v>25</v>
      </c>
      <c r="E2251" s="4">
        <v>5833</v>
      </c>
      <c r="F2251" s="4" t="s">
        <v>3629</v>
      </c>
      <c r="G2251" s="4" t="s">
        <v>3630</v>
      </c>
    </row>
    <row r="2252" spans="1:7" x14ac:dyDescent="0.25">
      <c r="A2252" s="4" t="s">
        <v>4604</v>
      </c>
      <c r="B2252" s="4" t="s">
        <v>4605</v>
      </c>
      <c r="C2252" s="74">
        <v>48565</v>
      </c>
      <c r="D2252" s="4" t="s">
        <v>25</v>
      </c>
      <c r="E2252" s="4">
        <v>12141.3</v>
      </c>
      <c r="F2252" s="4" t="s">
        <v>3629</v>
      </c>
      <c r="G2252" s="4" t="s">
        <v>3630</v>
      </c>
    </row>
    <row r="2253" spans="1:7" x14ac:dyDescent="0.25">
      <c r="A2253" s="4" t="s">
        <v>4606</v>
      </c>
      <c r="B2253" s="4" t="s">
        <v>4607</v>
      </c>
      <c r="C2253" s="74">
        <v>27806</v>
      </c>
      <c r="D2253" s="4" t="s">
        <v>25</v>
      </c>
      <c r="E2253" s="4">
        <v>13903</v>
      </c>
      <c r="F2253" s="4" t="s">
        <v>3629</v>
      </c>
      <c r="G2253" s="4" t="s">
        <v>3630</v>
      </c>
    </row>
    <row r="2254" spans="1:7" x14ac:dyDescent="0.25">
      <c r="A2254" s="4" t="s">
        <v>4608</v>
      </c>
      <c r="B2254" s="4" t="s">
        <v>4609</v>
      </c>
      <c r="C2254" s="74">
        <v>8688</v>
      </c>
      <c r="D2254" s="4" t="s">
        <v>9</v>
      </c>
      <c r="E2254" s="4">
        <v>2896</v>
      </c>
      <c r="F2254" s="4" t="s">
        <v>3629</v>
      </c>
      <c r="G2254" s="4" t="s">
        <v>3630</v>
      </c>
    </row>
    <row r="2255" spans="1:7" x14ac:dyDescent="0.25">
      <c r="A2255" s="4" t="s">
        <v>4610</v>
      </c>
      <c r="B2255" s="4" t="s">
        <v>4611</v>
      </c>
      <c r="C2255" s="74">
        <v>11422</v>
      </c>
      <c r="D2255" s="4" t="s">
        <v>25</v>
      </c>
      <c r="E2255" s="4">
        <v>2855.5</v>
      </c>
      <c r="F2255" s="4" t="s">
        <v>3629</v>
      </c>
      <c r="G2255" s="4" t="s">
        <v>3630</v>
      </c>
    </row>
    <row r="2256" spans="1:7" x14ac:dyDescent="0.25">
      <c r="A2256" s="4" t="s">
        <v>4612</v>
      </c>
      <c r="B2256" s="4" t="s">
        <v>4613</v>
      </c>
      <c r="C2256" s="74">
        <v>24433</v>
      </c>
      <c r="D2256" s="4" t="s">
        <v>25</v>
      </c>
      <c r="E2256" s="4">
        <v>8144.3</v>
      </c>
      <c r="F2256" s="4" t="s">
        <v>3629</v>
      </c>
      <c r="G2256" s="4" t="s">
        <v>3630</v>
      </c>
    </row>
    <row r="2257" spans="1:7" x14ac:dyDescent="0.25">
      <c r="A2257" s="4" t="s">
        <v>4614</v>
      </c>
      <c r="B2257" s="4" t="s">
        <v>4615</v>
      </c>
      <c r="C2257" s="74">
        <v>83782</v>
      </c>
      <c r="D2257" s="4" t="s">
        <v>25</v>
      </c>
      <c r="E2257" s="4">
        <v>13963.7</v>
      </c>
      <c r="F2257" s="4" t="s">
        <v>3629</v>
      </c>
      <c r="G2257" s="4" t="s">
        <v>3630</v>
      </c>
    </row>
    <row r="2258" spans="1:7" x14ac:dyDescent="0.25">
      <c r="A2258" s="4" t="s">
        <v>4616</v>
      </c>
      <c r="B2258" s="4" t="s">
        <v>4617</v>
      </c>
      <c r="C2258" s="74">
        <v>83584</v>
      </c>
      <c r="D2258" s="4" t="s">
        <v>25</v>
      </c>
      <c r="E2258" s="4">
        <v>5224</v>
      </c>
      <c r="F2258" s="4" t="s">
        <v>3629</v>
      </c>
      <c r="G2258" s="4" t="s">
        <v>3630</v>
      </c>
    </row>
    <row r="2259" spans="1:7" x14ac:dyDescent="0.25">
      <c r="A2259" s="4" t="s">
        <v>4618</v>
      </c>
      <c r="B2259" s="4" t="s">
        <v>4619</v>
      </c>
      <c r="C2259" s="74">
        <v>35881</v>
      </c>
      <c r="D2259" s="4" t="s">
        <v>25</v>
      </c>
      <c r="E2259" s="4">
        <v>11960.3</v>
      </c>
      <c r="F2259" s="4" t="s">
        <v>3629</v>
      </c>
      <c r="G2259" s="4" t="s">
        <v>3630</v>
      </c>
    </row>
    <row r="2260" spans="1:7" x14ac:dyDescent="0.25">
      <c r="A2260" s="4" t="s">
        <v>4620</v>
      </c>
      <c r="B2260" s="4" t="s">
        <v>4621</v>
      </c>
      <c r="C2260" s="74">
        <v>55297</v>
      </c>
      <c r="D2260" s="4" t="s">
        <v>25</v>
      </c>
      <c r="E2260" s="4">
        <v>6912.1</v>
      </c>
      <c r="F2260" s="4" t="s">
        <v>3629</v>
      </c>
      <c r="G2260" s="4" t="s">
        <v>3630</v>
      </c>
    </row>
    <row r="2261" spans="1:7" x14ac:dyDescent="0.25">
      <c r="A2261" s="4" t="s">
        <v>4622</v>
      </c>
      <c r="B2261" s="4" t="s">
        <v>4623</v>
      </c>
      <c r="C2261" s="74">
        <v>51716</v>
      </c>
      <c r="D2261" s="4" t="s">
        <v>25</v>
      </c>
      <c r="E2261" s="4">
        <v>7388</v>
      </c>
      <c r="F2261" s="4" t="s">
        <v>3629</v>
      </c>
      <c r="G2261" s="4" t="s">
        <v>3630</v>
      </c>
    </row>
    <row r="2262" spans="1:7" x14ac:dyDescent="0.25">
      <c r="A2262" s="4" t="s">
        <v>4624</v>
      </c>
      <c r="B2262" s="4" t="s">
        <v>4625</v>
      </c>
      <c r="C2262" s="74">
        <v>53439</v>
      </c>
      <c r="D2262" s="4" t="s">
        <v>25</v>
      </c>
      <c r="E2262" s="4">
        <v>10687.8</v>
      </c>
      <c r="F2262" s="4" t="s">
        <v>3629</v>
      </c>
      <c r="G2262" s="4" t="s">
        <v>3630</v>
      </c>
    </row>
    <row r="2263" spans="1:7" x14ac:dyDescent="0.25">
      <c r="A2263" s="4" t="s">
        <v>4626</v>
      </c>
      <c r="B2263" s="4" t="s">
        <v>4627</v>
      </c>
      <c r="C2263" s="74">
        <v>16239</v>
      </c>
      <c r="D2263" s="4" t="s">
        <v>25</v>
      </c>
      <c r="E2263" s="4">
        <v>8119.5</v>
      </c>
      <c r="F2263" s="4" t="s">
        <v>3629</v>
      </c>
      <c r="G2263" s="4" t="s">
        <v>3630</v>
      </c>
    </row>
    <row r="2264" spans="1:7" x14ac:dyDescent="0.25">
      <c r="A2264" s="4" t="s">
        <v>4628</v>
      </c>
      <c r="B2264" s="4" t="s">
        <v>4629</v>
      </c>
      <c r="C2264" s="74">
        <v>30082</v>
      </c>
      <c r="D2264" s="4" t="s">
        <v>25</v>
      </c>
      <c r="E2264" s="4">
        <v>7520.5</v>
      </c>
      <c r="F2264" s="4" t="s">
        <v>3629</v>
      </c>
      <c r="G2264" s="4" t="s">
        <v>3630</v>
      </c>
    </row>
    <row r="2265" spans="1:7" x14ac:dyDescent="0.25">
      <c r="A2265" s="4" t="s">
        <v>4630</v>
      </c>
      <c r="B2265" s="4" t="s">
        <v>4631</v>
      </c>
      <c r="C2265" s="74">
        <v>4788</v>
      </c>
      <c r="D2265" s="4" t="s">
        <v>9</v>
      </c>
      <c r="E2265" s="4">
        <v>1197</v>
      </c>
      <c r="F2265" s="4" t="s">
        <v>3629</v>
      </c>
      <c r="G2265" s="4" t="s">
        <v>3630</v>
      </c>
    </row>
    <row r="2266" spans="1:7" x14ac:dyDescent="0.25">
      <c r="A2266" s="4" t="s">
        <v>4632</v>
      </c>
      <c r="B2266" s="4" t="s">
        <v>4633</v>
      </c>
      <c r="C2266" s="74">
        <v>41733</v>
      </c>
      <c r="D2266" s="4" t="s">
        <v>25</v>
      </c>
      <c r="E2266" s="4">
        <v>5216.6000000000004</v>
      </c>
      <c r="F2266" s="4" t="s">
        <v>3629</v>
      </c>
      <c r="G2266" s="4" t="s">
        <v>3630</v>
      </c>
    </row>
    <row r="2267" spans="1:7" x14ac:dyDescent="0.25">
      <c r="A2267" s="4" t="s">
        <v>4634</v>
      </c>
      <c r="B2267" s="4" t="s">
        <v>4635</v>
      </c>
      <c r="C2267" s="74">
        <v>69568</v>
      </c>
      <c r="D2267" s="4" t="s">
        <v>25</v>
      </c>
      <c r="E2267" s="4">
        <v>8696</v>
      </c>
      <c r="F2267" s="4" t="s">
        <v>3629</v>
      </c>
      <c r="G2267" s="4" t="s">
        <v>3630</v>
      </c>
    </row>
    <row r="2268" spans="1:7" x14ac:dyDescent="0.25">
      <c r="A2268" s="4" t="s">
        <v>4636</v>
      </c>
      <c r="B2268" s="4" t="s">
        <v>4637</v>
      </c>
      <c r="C2268" s="74">
        <v>10505</v>
      </c>
      <c r="D2268" s="4" t="s">
        <v>25</v>
      </c>
      <c r="E2268" s="4">
        <v>2626.3</v>
      </c>
      <c r="F2268" s="4" t="s">
        <v>3629</v>
      </c>
      <c r="G2268" s="4" t="s">
        <v>3630</v>
      </c>
    </row>
    <row r="2269" spans="1:7" x14ac:dyDescent="0.25">
      <c r="A2269" s="4" t="s">
        <v>4638</v>
      </c>
      <c r="B2269" s="4" t="s">
        <v>4639</v>
      </c>
      <c r="C2269" s="74">
        <v>54840</v>
      </c>
      <c r="D2269" s="4" t="s">
        <v>25</v>
      </c>
      <c r="E2269" s="4">
        <v>10968</v>
      </c>
      <c r="F2269" s="4" t="s">
        <v>3629</v>
      </c>
      <c r="G2269" s="4" t="s">
        <v>3630</v>
      </c>
    </row>
    <row r="2270" spans="1:7" x14ac:dyDescent="0.25">
      <c r="A2270" s="4" t="s">
        <v>4640</v>
      </c>
      <c r="B2270" s="4" t="s">
        <v>4641</v>
      </c>
      <c r="C2270" s="74">
        <v>39603</v>
      </c>
      <c r="D2270" s="4" t="s">
        <v>25</v>
      </c>
      <c r="E2270" s="4">
        <v>5657.6</v>
      </c>
      <c r="F2270" s="4" t="s">
        <v>3629</v>
      </c>
      <c r="G2270" s="4" t="s">
        <v>3630</v>
      </c>
    </row>
    <row r="2271" spans="1:7" x14ac:dyDescent="0.25">
      <c r="A2271" s="4" t="s">
        <v>4642</v>
      </c>
      <c r="B2271" s="4" t="s">
        <v>4643</v>
      </c>
      <c r="C2271" s="74">
        <v>6852</v>
      </c>
      <c r="D2271" s="4" t="s">
        <v>9</v>
      </c>
      <c r="E2271" s="4">
        <v>3426</v>
      </c>
      <c r="F2271" s="4" t="s">
        <v>3629</v>
      </c>
      <c r="G2271" s="4" t="s">
        <v>3630</v>
      </c>
    </row>
    <row r="2272" spans="1:7" x14ac:dyDescent="0.25">
      <c r="A2272" s="4" t="s">
        <v>4644</v>
      </c>
      <c r="B2272" s="4" t="s">
        <v>4645</v>
      </c>
      <c r="C2272" s="74">
        <v>7539</v>
      </c>
      <c r="D2272" s="4" t="s">
        <v>9</v>
      </c>
      <c r="E2272" s="4">
        <v>3769.5</v>
      </c>
      <c r="F2272" s="4" t="s">
        <v>3629</v>
      </c>
      <c r="G2272" s="4" t="s">
        <v>3630</v>
      </c>
    </row>
    <row r="2273" spans="1:7" x14ac:dyDescent="0.25">
      <c r="A2273" s="4" t="s">
        <v>4646</v>
      </c>
      <c r="B2273" s="4" t="s">
        <v>4647</v>
      </c>
      <c r="C2273" s="74">
        <v>22964</v>
      </c>
      <c r="D2273" s="4" t="s">
        <v>25</v>
      </c>
      <c r="E2273" s="4">
        <v>22964</v>
      </c>
      <c r="F2273" s="4" t="s">
        <v>3629</v>
      </c>
      <c r="G2273" s="4" t="s">
        <v>3630</v>
      </c>
    </row>
    <row r="2274" spans="1:7" x14ac:dyDescent="0.25">
      <c r="A2274" s="4" t="s">
        <v>4648</v>
      </c>
      <c r="B2274" s="4" t="s">
        <v>4649</v>
      </c>
      <c r="C2274" s="74">
        <v>44415</v>
      </c>
      <c r="D2274" s="4" t="s">
        <v>25</v>
      </c>
      <c r="E2274" s="4">
        <v>6345</v>
      </c>
      <c r="F2274" s="4" t="s">
        <v>3629</v>
      </c>
      <c r="G2274" s="4" t="s">
        <v>3630</v>
      </c>
    </row>
    <row r="2275" spans="1:7" x14ac:dyDescent="0.25">
      <c r="A2275" s="4" t="s">
        <v>4650</v>
      </c>
      <c r="B2275" s="4" t="s">
        <v>4651</v>
      </c>
      <c r="C2275" s="74">
        <v>25725</v>
      </c>
      <c r="D2275" s="4" t="s">
        <v>25</v>
      </c>
      <c r="E2275" s="4">
        <v>5145</v>
      </c>
      <c r="F2275" s="4" t="s">
        <v>3629</v>
      </c>
      <c r="G2275" s="4" t="s">
        <v>3630</v>
      </c>
    </row>
    <row r="2276" spans="1:7" x14ac:dyDescent="0.25">
      <c r="A2276" s="4" t="s">
        <v>4652</v>
      </c>
      <c r="B2276" s="4" t="s">
        <v>4653</v>
      </c>
      <c r="C2276" s="74">
        <v>106691</v>
      </c>
      <c r="D2276" s="4" t="s">
        <v>60</v>
      </c>
      <c r="E2276" s="4">
        <v>11854.6</v>
      </c>
      <c r="F2276" s="4" t="s">
        <v>3629</v>
      </c>
      <c r="G2276" s="4" t="s">
        <v>3630</v>
      </c>
    </row>
    <row r="2277" spans="1:7" x14ac:dyDescent="0.25">
      <c r="A2277" s="4" t="s">
        <v>4654</v>
      </c>
      <c r="B2277" s="4" t="s">
        <v>4655</v>
      </c>
      <c r="C2277" s="74">
        <v>21165</v>
      </c>
      <c r="D2277" s="4" t="s">
        <v>25</v>
      </c>
      <c r="E2277" s="4">
        <v>7055</v>
      </c>
      <c r="F2277" s="4" t="s">
        <v>3629</v>
      </c>
      <c r="G2277" s="4" t="s">
        <v>3630</v>
      </c>
    </row>
    <row r="2278" spans="1:7" x14ac:dyDescent="0.25">
      <c r="A2278" s="4" t="s">
        <v>4656</v>
      </c>
      <c r="B2278" s="4" t="s">
        <v>4657</v>
      </c>
      <c r="C2278" s="74">
        <v>34763</v>
      </c>
      <c r="D2278" s="4" t="s">
        <v>25</v>
      </c>
      <c r="E2278" s="4">
        <v>4966.1000000000004</v>
      </c>
      <c r="F2278" s="4" t="s">
        <v>3629</v>
      </c>
      <c r="G2278" s="4" t="s">
        <v>3630</v>
      </c>
    </row>
    <row r="2279" spans="1:7" x14ac:dyDescent="0.25">
      <c r="A2279" s="4" t="s">
        <v>4658</v>
      </c>
      <c r="B2279" s="4" t="s">
        <v>4659</v>
      </c>
      <c r="C2279" s="74">
        <v>66213</v>
      </c>
      <c r="D2279" s="4" t="s">
        <v>25</v>
      </c>
      <c r="E2279" s="4">
        <v>5093.3</v>
      </c>
      <c r="F2279" s="4" t="s">
        <v>3629</v>
      </c>
      <c r="G2279" s="4" t="s">
        <v>3630</v>
      </c>
    </row>
    <row r="2280" spans="1:7" x14ac:dyDescent="0.25">
      <c r="A2280" s="4" t="s">
        <v>4660</v>
      </c>
      <c r="B2280" s="4" t="s">
        <v>4661</v>
      </c>
      <c r="C2280" s="74">
        <v>43390</v>
      </c>
      <c r="D2280" s="4" t="s">
        <v>25</v>
      </c>
      <c r="E2280" s="4">
        <v>8678</v>
      </c>
      <c r="F2280" s="4" t="s">
        <v>3629</v>
      </c>
      <c r="G2280" s="4" t="s">
        <v>3630</v>
      </c>
    </row>
    <row r="2281" spans="1:7" x14ac:dyDescent="0.25">
      <c r="A2281" s="4" t="s">
        <v>4662</v>
      </c>
      <c r="B2281" s="4" t="s">
        <v>4663</v>
      </c>
      <c r="C2281" s="74">
        <v>55180</v>
      </c>
      <c r="D2281" s="4" t="s">
        <v>25</v>
      </c>
      <c r="E2281" s="4">
        <v>11036</v>
      </c>
      <c r="F2281" s="4" t="s">
        <v>3629</v>
      </c>
      <c r="G2281" s="4" t="s">
        <v>3630</v>
      </c>
    </row>
    <row r="2282" spans="1:7" x14ac:dyDescent="0.25">
      <c r="A2282" s="4" t="s">
        <v>4664</v>
      </c>
      <c r="B2282" s="4" t="s">
        <v>4665</v>
      </c>
      <c r="C2282" s="74">
        <v>23356</v>
      </c>
      <c r="D2282" s="4" t="s">
        <v>25</v>
      </c>
      <c r="E2282" s="4">
        <v>7785.3</v>
      </c>
      <c r="F2282" s="4" t="s">
        <v>3629</v>
      </c>
      <c r="G2282" s="4" t="s">
        <v>3630</v>
      </c>
    </row>
    <row r="2283" spans="1:7" x14ac:dyDescent="0.25">
      <c r="A2283" s="4" t="s">
        <v>4666</v>
      </c>
      <c r="B2283" s="4" t="s">
        <v>4667</v>
      </c>
      <c r="C2283" s="74">
        <v>29629</v>
      </c>
      <c r="D2283" s="4" t="s">
        <v>25</v>
      </c>
      <c r="E2283" s="4">
        <v>9876.2999999999993</v>
      </c>
      <c r="F2283" s="4" t="s">
        <v>3629</v>
      </c>
      <c r="G2283" s="4" t="s">
        <v>3630</v>
      </c>
    </row>
    <row r="2284" spans="1:7" x14ac:dyDescent="0.25">
      <c r="A2284" s="4" t="s">
        <v>4668</v>
      </c>
      <c r="B2284" s="4" t="s">
        <v>4669</v>
      </c>
      <c r="C2284" s="74">
        <v>17680</v>
      </c>
      <c r="D2284" s="4" t="s">
        <v>25</v>
      </c>
      <c r="E2284" s="4">
        <v>17680</v>
      </c>
      <c r="F2284" s="4" t="s">
        <v>3629</v>
      </c>
      <c r="G2284" s="4" t="s">
        <v>3630</v>
      </c>
    </row>
    <row r="2285" spans="1:7" x14ac:dyDescent="0.25">
      <c r="A2285" s="4" t="s">
        <v>4670</v>
      </c>
      <c r="B2285" s="4" t="s">
        <v>4671</v>
      </c>
      <c r="C2285" s="74">
        <v>14411</v>
      </c>
      <c r="D2285" s="4" t="s">
        <v>25</v>
      </c>
      <c r="E2285" s="4">
        <v>7205.5</v>
      </c>
      <c r="F2285" s="4" t="s">
        <v>3629</v>
      </c>
      <c r="G2285" s="4" t="s">
        <v>3630</v>
      </c>
    </row>
    <row r="2286" spans="1:7" x14ac:dyDescent="0.25">
      <c r="A2286" s="4" t="s">
        <v>4672</v>
      </c>
      <c r="B2286" s="4" t="s">
        <v>4673</v>
      </c>
      <c r="C2286" s="74">
        <v>26031</v>
      </c>
      <c r="D2286" s="4" t="s">
        <v>25</v>
      </c>
      <c r="E2286" s="4">
        <v>8677</v>
      </c>
      <c r="F2286" s="4" t="s">
        <v>3629</v>
      </c>
      <c r="G2286" s="4" t="s">
        <v>3630</v>
      </c>
    </row>
    <row r="2287" spans="1:7" x14ac:dyDescent="0.25">
      <c r="A2287" s="4" t="s">
        <v>4674</v>
      </c>
      <c r="B2287" s="4" t="s">
        <v>4675</v>
      </c>
      <c r="C2287" s="74">
        <v>44728</v>
      </c>
      <c r="D2287" s="4" t="s">
        <v>25</v>
      </c>
      <c r="E2287" s="4">
        <v>7454.7</v>
      </c>
      <c r="F2287" s="4" t="s">
        <v>3629</v>
      </c>
      <c r="G2287" s="4" t="s">
        <v>3630</v>
      </c>
    </row>
    <row r="2288" spans="1:7" x14ac:dyDescent="0.25">
      <c r="A2288" s="4" t="s">
        <v>4676</v>
      </c>
      <c r="B2288" s="4" t="s">
        <v>4677</v>
      </c>
      <c r="C2288" s="74">
        <v>111103</v>
      </c>
      <c r="D2288" s="4" t="s">
        <v>60</v>
      </c>
      <c r="E2288" s="4">
        <v>9258.6</v>
      </c>
      <c r="F2288" s="4" t="s">
        <v>3629</v>
      </c>
      <c r="G2288" s="4" t="s">
        <v>3630</v>
      </c>
    </row>
    <row r="2289" spans="1:7" x14ac:dyDescent="0.25">
      <c r="A2289" s="4" t="s">
        <v>4678</v>
      </c>
      <c r="B2289" s="4" t="s">
        <v>4679</v>
      </c>
      <c r="C2289" s="74">
        <v>48431</v>
      </c>
      <c r="D2289" s="4" t="s">
        <v>25</v>
      </c>
      <c r="E2289" s="4">
        <v>12107.8</v>
      </c>
      <c r="F2289" s="4" t="s">
        <v>3629</v>
      </c>
      <c r="G2289" s="4" t="s">
        <v>3630</v>
      </c>
    </row>
    <row r="2290" spans="1:7" x14ac:dyDescent="0.25">
      <c r="A2290" s="4" t="s">
        <v>4680</v>
      </c>
      <c r="B2290" s="4" t="s">
        <v>4681</v>
      </c>
      <c r="C2290" s="74">
        <v>50480</v>
      </c>
      <c r="D2290" s="4" t="s">
        <v>25</v>
      </c>
      <c r="E2290" s="4">
        <v>7211.4</v>
      </c>
      <c r="F2290" s="4" t="s">
        <v>3629</v>
      </c>
      <c r="G2290" s="4" t="s">
        <v>3630</v>
      </c>
    </row>
    <row r="2291" spans="1:7" x14ac:dyDescent="0.25">
      <c r="A2291" s="4" t="s">
        <v>4682</v>
      </c>
      <c r="B2291" s="4" t="s">
        <v>4683</v>
      </c>
      <c r="C2291" s="74">
        <v>39551</v>
      </c>
      <c r="D2291" s="4" t="s">
        <v>25</v>
      </c>
      <c r="E2291" s="4">
        <v>7910.2</v>
      </c>
      <c r="F2291" s="4" t="s">
        <v>3629</v>
      </c>
      <c r="G2291" s="4" t="s">
        <v>3630</v>
      </c>
    </row>
    <row r="2292" spans="1:7" x14ac:dyDescent="0.25">
      <c r="A2292" s="4" t="s">
        <v>4684</v>
      </c>
      <c r="B2292" s="4" t="s">
        <v>4685</v>
      </c>
      <c r="C2292" s="74">
        <v>35381</v>
      </c>
      <c r="D2292" s="4" t="s">
        <v>25</v>
      </c>
      <c r="E2292" s="4">
        <v>1608.2</v>
      </c>
      <c r="F2292" s="4" t="s">
        <v>3629</v>
      </c>
      <c r="G2292" s="4" t="s">
        <v>3630</v>
      </c>
    </row>
    <row r="2293" spans="1:7" x14ac:dyDescent="0.25">
      <c r="A2293" s="4" t="s">
        <v>4686</v>
      </c>
      <c r="B2293" s="4" t="s">
        <v>4687</v>
      </c>
      <c r="C2293" s="74">
        <v>6909</v>
      </c>
      <c r="D2293" s="4" t="s">
        <v>9</v>
      </c>
      <c r="E2293" s="4">
        <v>1727.3</v>
      </c>
      <c r="F2293" s="4" t="s">
        <v>3629</v>
      </c>
      <c r="G2293" s="4" t="s">
        <v>3630</v>
      </c>
    </row>
    <row r="2294" spans="1:7" x14ac:dyDescent="0.25">
      <c r="A2294" s="4" t="s">
        <v>4688</v>
      </c>
      <c r="B2294" s="4" t="s">
        <v>4689</v>
      </c>
      <c r="C2294" s="74">
        <v>29847</v>
      </c>
      <c r="D2294" s="4" t="s">
        <v>25</v>
      </c>
      <c r="E2294" s="4">
        <v>7461.8</v>
      </c>
      <c r="F2294" s="4" t="s">
        <v>3629</v>
      </c>
      <c r="G2294" s="4" t="s">
        <v>3630</v>
      </c>
    </row>
    <row r="2295" spans="1:7" x14ac:dyDescent="0.25">
      <c r="A2295" s="4" t="s">
        <v>4690</v>
      </c>
      <c r="B2295" s="4" t="s">
        <v>4691</v>
      </c>
      <c r="C2295" s="74">
        <v>36514</v>
      </c>
      <c r="D2295" s="4" t="s">
        <v>25</v>
      </c>
      <c r="E2295" s="4">
        <v>3651.4</v>
      </c>
      <c r="F2295" s="4" t="s">
        <v>3629</v>
      </c>
      <c r="G2295" s="4" t="s">
        <v>3630</v>
      </c>
    </row>
    <row r="2296" spans="1:7" x14ac:dyDescent="0.25">
      <c r="A2296" s="4" t="s">
        <v>4692</v>
      </c>
      <c r="B2296" s="4" t="s">
        <v>4693</v>
      </c>
      <c r="C2296" s="74">
        <v>12658</v>
      </c>
      <c r="D2296" s="4" t="s">
        <v>25</v>
      </c>
      <c r="E2296" s="4">
        <v>6329</v>
      </c>
      <c r="F2296" s="4" t="s">
        <v>3629</v>
      </c>
      <c r="G2296" s="4" t="s">
        <v>3630</v>
      </c>
    </row>
    <row r="2297" spans="1:7" x14ac:dyDescent="0.25">
      <c r="A2297" s="4" t="s">
        <v>4694</v>
      </c>
      <c r="B2297" s="4" t="s">
        <v>4695</v>
      </c>
      <c r="C2297" s="74">
        <v>5527</v>
      </c>
      <c r="D2297" s="4" t="s">
        <v>9</v>
      </c>
      <c r="E2297" s="4">
        <v>5527</v>
      </c>
      <c r="F2297" s="4" t="s">
        <v>3629</v>
      </c>
      <c r="G2297" s="4" t="s">
        <v>3630</v>
      </c>
    </row>
    <row r="2298" spans="1:7" x14ac:dyDescent="0.25">
      <c r="A2298" s="4" t="s">
        <v>4696</v>
      </c>
      <c r="B2298" s="4" t="s">
        <v>4697</v>
      </c>
      <c r="C2298" s="74">
        <v>44410</v>
      </c>
      <c r="D2298" s="4" t="s">
        <v>25</v>
      </c>
      <c r="E2298" s="4">
        <v>11102.5</v>
      </c>
      <c r="F2298" s="4" t="s">
        <v>3629</v>
      </c>
      <c r="G2298" s="4" t="s">
        <v>3630</v>
      </c>
    </row>
    <row r="2299" spans="1:7" x14ac:dyDescent="0.25">
      <c r="A2299" s="4" t="s">
        <v>4698</v>
      </c>
      <c r="B2299" s="4" t="s">
        <v>4699</v>
      </c>
      <c r="C2299" s="74">
        <v>21516</v>
      </c>
      <c r="D2299" s="4" t="s">
        <v>25</v>
      </c>
      <c r="E2299" s="4">
        <v>10758</v>
      </c>
      <c r="F2299" s="4" t="s">
        <v>3629</v>
      </c>
      <c r="G2299" s="4" t="s">
        <v>3630</v>
      </c>
    </row>
    <row r="2300" spans="1:7" x14ac:dyDescent="0.25">
      <c r="A2300" s="4" t="s">
        <v>4700</v>
      </c>
      <c r="B2300" s="4" t="s">
        <v>4701</v>
      </c>
      <c r="C2300" s="74">
        <v>15922</v>
      </c>
      <c r="D2300" s="4" t="s">
        <v>25</v>
      </c>
      <c r="E2300" s="4">
        <v>1769.1</v>
      </c>
      <c r="F2300" s="4" t="s">
        <v>3629</v>
      </c>
      <c r="G2300" s="4" t="s">
        <v>3630</v>
      </c>
    </row>
    <row r="2301" spans="1:7" x14ac:dyDescent="0.25">
      <c r="A2301" s="4" t="s">
        <v>4702</v>
      </c>
      <c r="B2301" s="4" t="s">
        <v>4703</v>
      </c>
      <c r="C2301" s="74">
        <v>16903</v>
      </c>
      <c r="D2301" s="4" t="s">
        <v>25</v>
      </c>
      <c r="E2301" s="4">
        <v>2817.2</v>
      </c>
      <c r="F2301" s="4" t="s">
        <v>3629</v>
      </c>
      <c r="G2301" s="4" t="s">
        <v>3630</v>
      </c>
    </row>
    <row r="2302" spans="1:7" x14ac:dyDescent="0.25">
      <c r="A2302" s="4" t="s">
        <v>4704</v>
      </c>
      <c r="B2302" s="4" t="s">
        <v>4705</v>
      </c>
      <c r="C2302" s="74">
        <v>16594</v>
      </c>
      <c r="D2302" s="4" t="s">
        <v>25</v>
      </c>
      <c r="E2302" s="4">
        <v>5531.3</v>
      </c>
      <c r="F2302" s="4" t="s">
        <v>3629</v>
      </c>
      <c r="G2302" s="4" t="s">
        <v>3630</v>
      </c>
    </row>
    <row r="2303" spans="1:7" x14ac:dyDescent="0.25">
      <c r="A2303" s="4" t="s">
        <v>4706</v>
      </c>
      <c r="B2303" s="4" t="s">
        <v>4707</v>
      </c>
      <c r="C2303" s="74">
        <v>30433</v>
      </c>
      <c r="D2303" s="4" t="s">
        <v>25</v>
      </c>
      <c r="E2303" s="4">
        <v>10144.299999999999</v>
      </c>
      <c r="F2303" s="4" t="s">
        <v>3629</v>
      </c>
      <c r="G2303" s="4" t="s">
        <v>3630</v>
      </c>
    </row>
    <row r="2304" spans="1:7" x14ac:dyDescent="0.25">
      <c r="A2304" s="4" t="s">
        <v>4708</v>
      </c>
      <c r="B2304" s="4" t="s">
        <v>4709</v>
      </c>
      <c r="C2304" s="74">
        <v>76508</v>
      </c>
      <c r="D2304" s="4" t="s">
        <v>25</v>
      </c>
      <c r="E2304" s="4">
        <v>6955.3</v>
      </c>
      <c r="F2304" s="4" t="s">
        <v>3629</v>
      </c>
      <c r="G2304" s="4" t="s">
        <v>3630</v>
      </c>
    </row>
    <row r="2305" spans="1:7" x14ac:dyDescent="0.25">
      <c r="A2305" s="4" t="s">
        <v>4710</v>
      </c>
      <c r="B2305" s="4" t="s">
        <v>4711</v>
      </c>
      <c r="C2305" s="74">
        <v>30722</v>
      </c>
      <c r="D2305" s="4" t="s">
        <v>25</v>
      </c>
      <c r="E2305" s="4">
        <v>15361</v>
      </c>
      <c r="F2305" s="4" t="s">
        <v>3629</v>
      </c>
      <c r="G2305" s="4" t="s">
        <v>3630</v>
      </c>
    </row>
    <row r="2306" spans="1:7" x14ac:dyDescent="0.25">
      <c r="A2306" s="4" t="s">
        <v>4712</v>
      </c>
      <c r="B2306" s="4" t="s">
        <v>4713</v>
      </c>
      <c r="C2306" s="74">
        <v>18226</v>
      </c>
      <c r="D2306" s="4" t="s">
        <v>25</v>
      </c>
      <c r="E2306" s="4">
        <v>3645.2</v>
      </c>
      <c r="F2306" s="4" t="s">
        <v>3629</v>
      </c>
      <c r="G2306" s="4" t="s">
        <v>3630</v>
      </c>
    </row>
    <row r="2307" spans="1:7" x14ac:dyDescent="0.25">
      <c r="A2307" s="4" t="s">
        <v>4714</v>
      </c>
      <c r="B2307" s="4" t="s">
        <v>4715</v>
      </c>
      <c r="C2307" s="74">
        <v>19169</v>
      </c>
      <c r="D2307" s="4" t="s">
        <v>25</v>
      </c>
      <c r="E2307" s="4">
        <v>4792.3</v>
      </c>
      <c r="F2307" s="4" t="s">
        <v>3629</v>
      </c>
      <c r="G2307" s="4" t="s">
        <v>3630</v>
      </c>
    </row>
    <row r="2308" spans="1:7" x14ac:dyDescent="0.25">
      <c r="A2308" s="4" t="s">
        <v>4716</v>
      </c>
      <c r="B2308" s="4" t="s">
        <v>4717</v>
      </c>
      <c r="C2308" s="74">
        <v>43846</v>
      </c>
      <c r="D2308" s="4" t="s">
        <v>25</v>
      </c>
      <c r="E2308" s="4">
        <v>8769.2000000000007</v>
      </c>
      <c r="F2308" s="4" t="s">
        <v>3629</v>
      </c>
      <c r="G2308" s="4" t="s">
        <v>3630</v>
      </c>
    </row>
    <row r="2309" spans="1:7" x14ac:dyDescent="0.25">
      <c r="A2309" s="4" t="s">
        <v>4718</v>
      </c>
      <c r="B2309" s="4" t="s">
        <v>4719</v>
      </c>
      <c r="C2309" s="74">
        <v>90739</v>
      </c>
      <c r="D2309" s="4" t="s">
        <v>25</v>
      </c>
      <c r="E2309" s="4">
        <v>8249</v>
      </c>
      <c r="F2309" s="4" t="s">
        <v>3629</v>
      </c>
      <c r="G2309" s="4" t="s">
        <v>3630</v>
      </c>
    </row>
    <row r="2310" spans="1:7" x14ac:dyDescent="0.25">
      <c r="A2310" s="4" t="s">
        <v>4720</v>
      </c>
      <c r="B2310" s="4" t="s">
        <v>4721</v>
      </c>
      <c r="C2310" s="74">
        <v>53649</v>
      </c>
      <c r="D2310" s="4" t="s">
        <v>25</v>
      </c>
      <c r="E2310" s="4">
        <v>8941.5</v>
      </c>
      <c r="F2310" s="4" t="s">
        <v>3629</v>
      </c>
      <c r="G2310" s="4" t="s">
        <v>3630</v>
      </c>
    </row>
    <row r="2311" spans="1:7" x14ac:dyDescent="0.25">
      <c r="A2311" s="4" t="s">
        <v>4722</v>
      </c>
      <c r="B2311" s="4" t="s">
        <v>4723</v>
      </c>
      <c r="C2311" s="74">
        <v>27154</v>
      </c>
      <c r="D2311" s="4" t="s">
        <v>25</v>
      </c>
      <c r="E2311" s="4">
        <v>6788.5</v>
      </c>
      <c r="F2311" s="4" t="s">
        <v>3629</v>
      </c>
      <c r="G2311" s="4" t="s">
        <v>3630</v>
      </c>
    </row>
    <row r="2312" spans="1:7" x14ac:dyDescent="0.25">
      <c r="A2312" s="4" t="s">
        <v>4724</v>
      </c>
      <c r="B2312" s="4" t="s">
        <v>4725</v>
      </c>
      <c r="C2312" s="74">
        <v>16967</v>
      </c>
      <c r="D2312" s="4" t="s">
        <v>25</v>
      </c>
      <c r="E2312" s="4">
        <v>16967</v>
      </c>
      <c r="F2312" s="4" t="s">
        <v>3629</v>
      </c>
      <c r="G2312" s="4" t="s">
        <v>3630</v>
      </c>
    </row>
    <row r="2313" spans="1:7" x14ac:dyDescent="0.25">
      <c r="A2313" s="4" t="s">
        <v>4726</v>
      </c>
      <c r="B2313" s="4" t="s">
        <v>4727</v>
      </c>
      <c r="C2313" s="74">
        <v>30736</v>
      </c>
      <c r="D2313" s="4" t="s">
        <v>25</v>
      </c>
      <c r="E2313" s="4">
        <v>7684</v>
      </c>
      <c r="F2313" s="4" t="s">
        <v>3629</v>
      </c>
      <c r="G2313" s="4" t="s">
        <v>3630</v>
      </c>
    </row>
    <row r="2314" spans="1:7" x14ac:dyDescent="0.25">
      <c r="A2314" s="4" t="s">
        <v>4728</v>
      </c>
      <c r="B2314" s="4" t="s">
        <v>4729</v>
      </c>
      <c r="C2314" s="74">
        <v>59572</v>
      </c>
      <c r="D2314" s="4" t="s">
        <v>25</v>
      </c>
      <c r="E2314" s="4">
        <v>9928.7000000000007</v>
      </c>
      <c r="F2314" s="4" t="s">
        <v>3629</v>
      </c>
      <c r="G2314" s="4" t="s">
        <v>3630</v>
      </c>
    </row>
    <row r="2315" spans="1:7" x14ac:dyDescent="0.25">
      <c r="A2315" s="4" t="s">
        <v>4730</v>
      </c>
      <c r="B2315" s="4" t="s">
        <v>4731</v>
      </c>
      <c r="C2315" s="74">
        <v>18859</v>
      </c>
      <c r="D2315" s="4" t="s">
        <v>25</v>
      </c>
      <c r="E2315" s="4">
        <v>9429.5</v>
      </c>
      <c r="F2315" s="4" t="s">
        <v>3629</v>
      </c>
      <c r="G2315" s="4" t="s">
        <v>3630</v>
      </c>
    </row>
    <row r="2316" spans="1:7" x14ac:dyDescent="0.25">
      <c r="A2316" s="4" t="s">
        <v>4732</v>
      </c>
      <c r="B2316" s="4" t="s">
        <v>4733</v>
      </c>
      <c r="C2316" s="74">
        <v>25640</v>
      </c>
      <c r="D2316" s="4" t="s">
        <v>25</v>
      </c>
      <c r="E2316" s="4">
        <v>12820</v>
      </c>
      <c r="F2316" s="4" t="s">
        <v>3629</v>
      </c>
      <c r="G2316" s="4" t="s">
        <v>3630</v>
      </c>
    </row>
    <row r="2317" spans="1:7" x14ac:dyDescent="0.25">
      <c r="A2317" s="4" t="s">
        <v>4734</v>
      </c>
      <c r="B2317" s="4" t="s">
        <v>4735</v>
      </c>
      <c r="C2317" s="74">
        <v>25639</v>
      </c>
      <c r="D2317" s="4" t="s">
        <v>25</v>
      </c>
      <c r="E2317" s="4">
        <v>3662.7</v>
      </c>
      <c r="F2317" s="4" t="s">
        <v>3629</v>
      </c>
      <c r="G2317" s="4" t="s">
        <v>3630</v>
      </c>
    </row>
    <row r="2318" spans="1:7" x14ac:dyDescent="0.25">
      <c r="A2318" s="4" t="s">
        <v>4736</v>
      </c>
      <c r="B2318" s="4" t="s">
        <v>4737</v>
      </c>
      <c r="C2318" s="74">
        <v>54915</v>
      </c>
      <c r="D2318" s="4" t="s">
        <v>25</v>
      </c>
      <c r="E2318" s="4">
        <v>10983</v>
      </c>
      <c r="F2318" s="4" t="s">
        <v>3629</v>
      </c>
      <c r="G2318" s="4" t="s">
        <v>3630</v>
      </c>
    </row>
    <row r="2319" spans="1:7" x14ac:dyDescent="0.25">
      <c r="A2319" s="4" t="s">
        <v>4738</v>
      </c>
      <c r="B2319" s="4" t="s">
        <v>4739</v>
      </c>
      <c r="C2319" s="74">
        <v>4479</v>
      </c>
      <c r="D2319" s="4" t="s">
        <v>9</v>
      </c>
      <c r="E2319" s="4">
        <v>1493</v>
      </c>
      <c r="F2319" s="4" t="s">
        <v>3629</v>
      </c>
      <c r="G2319" s="4" t="s">
        <v>3630</v>
      </c>
    </row>
    <row r="2320" spans="1:7" x14ac:dyDescent="0.25">
      <c r="A2320" s="4" t="s">
        <v>4740</v>
      </c>
      <c r="B2320" s="4" t="s">
        <v>4741</v>
      </c>
      <c r="C2320" s="74">
        <v>4772</v>
      </c>
      <c r="D2320" s="4" t="s">
        <v>9</v>
      </c>
      <c r="E2320" s="4">
        <v>954.4</v>
      </c>
      <c r="F2320" s="4" t="s">
        <v>3629</v>
      </c>
      <c r="G2320" s="4" t="s">
        <v>3630</v>
      </c>
    </row>
    <row r="2321" spans="1:7" x14ac:dyDescent="0.25">
      <c r="A2321" s="4" t="s">
        <v>4742</v>
      </c>
      <c r="B2321" s="4" t="s">
        <v>4743</v>
      </c>
      <c r="C2321" s="74">
        <v>31550</v>
      </c>
      <c r="D2321" s="4" t="s">
        <v>25</v>
      </c>
      <c r="E2321" s="4">
        <v>10516.7</v>
      </c>
      <c r="F2321" s="4" t="s">
        <v>3629</v>
      </c>
      <c r="G2321" s="4" t="s">
        <v>3630</v>
      </c>
    </row>
    <row r="2322" spans="1:7" x14ac:dyDescent="0.25">
      <c r="A2322" s="4" t="s">
        <v>4744</v>
      </c>
      <c r="B2322" s="4" t="s">
        <v>4745</v>
      </c>
      <c r="C2322" s="74">
        <v>4709</v>
      </c>
      <c r="D2322" s="4" t="s">
        <v>9</v>
      </c>
      <c r="E2322" s="4">
        <v>1177.3</v>
      </c>
      <c r="F2322" s="4" t="s">
        <v>3629</v>
      </c>
      <c r="G2322" s="4" t="s">
        <v>3630</v>
      </c>
    </row>
    <row r="2323" spans="1:7" x14ac:dyDescent="0.25">
      <c r="A2323" s="4" t="s">
        <v>4746</v>
      </c>
      <c r="B2323" s="4" t="s">
        <v>4747</v>
      </c>
      <c r="C2323" s="74">
        <v>23272</v>
      </c>
      <c r="D2323" s="4" t="s">
        <v>25</v>
      </c>
      <c r="E2323" s="4">
        <v>3324.6</v>
      </c>
      <c r="F2323" s="4" t="s">
        <v>3629</v>
      </c>
      <c r="G2323" s="4" t="s">
        <v>3630</v>
      </c>
    </row>
    <row r="2324" spans="1:7" x14ac:dyDescent="0.25">
      <c r="A2324" s="4" t="s">
        <v>4748</v>
      </c>
      <c r="B2324" s="4" t="s">
        <v>4749</v>
      </c>
      <c r="C2324" s="74">
        <v>10161</v>
      </c>
      <c r="D2324" s="4" t="s">
        <v>25</v>
      </c>
      <c r="E2324" s="4">
        <v>3387</v>
      </c>
      <c r="F2324" s="4" t="s">
        <v>3629</v>
      </c>
      <c r="G2324" s="4" t="s">
        <v>3630</v>
      </c>
    </row>
    <row r="2325" spans="1:7" x14ac:dyDescent="0.25">
      <c r="A2325" s="4" t="s">
        <v>4750</v>
      </c>
      <c r="B2325" s="4" t="s">
        <v>4751</v>
      </c>
      <c r="C2325" s="74">
        <v>2604</v>
      </c>
      <c r="D2325" s="4" t="s">
        <v>9</v>
      </c>
      <c r="E2325" s="4">
        <v>868</v>
      </c>
      <c r="F2325" s="4" t="s">
        <v>3629</v>
      </c>
      <c r="G2325" s="4" t="s">
        <v>3630</v>
      </c>
    </row>
    <row r="2326" spans="1:7" x14ac:dyDescent="0.25">
      <c r="A2326" s="4" t="s">
        <v>4752</v>
      </c>
      <c r="B2326" s="4" t="s">
        <v>4753</v>
      </c>
      <c r="C2326" s="74">
        <v>33970</v>
      </c>
      <c r="D2326" s="4" t="s">
        <v>25</v>
      </c>
      <c r="E2326" s="4">
        <v>8492.5</v>
      </c>
      <c r="F2326" s="4" t="s">
        <v>3629</v>
      </c>
      <c r="G2326" s="4" t="s">
        <v>3630</v>
      </c>
    </row>
    <row r="2327" spans="1:7" x14ac:dyDescent="0.25">
      <c r="A2327" s="4" t="s">
        <v>4754</v>
      </c>
      <c r="B2327" s="4" t="s">
        <v>4755</v>
      </c>
      <c r="C2327" s="74">
        <v>20102</v>
      </c>
      <c r="D2327" s="4" t="s">
        <v>25</v>
      </c>
      <c r="E2327" s="4">
        <v>5025.5</v>
      </c>
      <c r="F2327" s="4" t="s">
        <v>3629</v>
      </c>
      <c r="G2327" s="4" t="s">
        <v>3630</v>
      </c>
    </row>
    <row r="2328" spans="1:7" x14ac:dyDescent="0.25">
      <c r="A2328" s="4" t="s">
        <v>4756</v>
      </c>
      <c r="B2328" s="4" t="s">
        <v>4757</v>
      </c>
      <c r="C2328" s="74">
        <v>11905</v>
      </c>
      <c r="D2328" s="4" t="s">
        <v>25</v>
      </c>
      <c r="E2328" s="4">
        <v>1322.8</v>
      </c>
      <c r="F2328" s="4" t="s">
        <v>3629</v>
      </c>
      <c r="G2328" s="4" t="s">
        <v>3630</v>
      </c>
    </row>
    <row r="2329" spans="1:7" x14ac:dyDescent="0.25">
      <c r="A2329" s="4" t="s">
        <v>4758</v>
      </c>
      <c r="B2329" s="4" t="s">
        <v>4759</v>
      </c>
      <c r="C2329" s="74">
        <v>5631</v>
      </c>
      <c r="D2329" s="4" t="s">
        <v>9</v>
      </c>
      <c r="E2329" s="4">
        <v>1407.8</v>
      </c>
      <c r="F2329" s="4" t="s">
        <v>3629</v>
      </c>
      <c r="G2329" s="4" t="s">
        <v>3630</v>
      </c>
    </row>
    <row r="2330" spans="1:7" x14ac:dyDescent="0.25">
      <c r="A2330" s="4" t="s">
        <v>4760</v>
      </c>
      <c r="B2330" s="4" t="s">
        <v>4761</v>
      </c>
      <c r="C2330" s="74">
        <v>22401</v>
      </c>
      <c r="D2330" s="4" t="s">
        <v>25</v>
      </c>
      <c r="E2330" s="4">
        <v>22401</v>
      </c>
      <c r="F2330" s="4" t="s">
        <v>3629</v>
      </c>
      <c r="G2330" s="4" t="s">
        <v>3630</v>
      </c>
    </row>
    <row r="2331" spans="1:7" x14ac:dyDescent="0.25">
      <c r="A2331" s="4" t="s">
        <v>4762</v>
      </c>
      <c r="B2331" s="4" t="s">
        <v>4763</v>
      </c>
      <c r="C2331" s="74">
        <v>75168</v>
      </c>
      <c r="D2331" s="4" t="s">
        <v>25</v>
      </c>
      <c r="E2331" s="4">
        <v>6833.5</v>
      </c>
      <c r="F2331" s="4" t="s">
        <v>3629</v>
      </c>
      <c r="G2331" s="4" t="s">
        <v>3630</v>
      </c>
    </row>
    <row r="2332" spans="1:7" x14ac:dyDescent="0.25">
      <c r="A2332" s="4" t="s">
        <v>4764</v>
      </c>
      <c r="B2332" s="4" t="s">
        <v>4765</v>
      </c>
      <c r="C2332" s="74">
        <v>14574</v>
      </c>
      <c r="D2332" s="4" t="s">
        <v>25</v>
      </c>
      <c r="E2332" s="4">
        <v>14574</v>
      </c>
      <c r="F2332" s="4" t="s">
        <v>3629</v>
      </c>
      <c r="G2332" s="4" t="s">
        <v>3630</v>
      </c>
    </row>
    <row r="2333" spans="1:7" x14ac:dyDescent="0.25">
      <c r="A2333" s="4" t="s">
        <v>4766</v>
      </c>
      <c r="B2333" s="4" t="s">
        <v>4767</v>
      </c>
      <c r="C2333" s="74">
        <v>3640</v>
      </c>
      <c r="D2333" s="4" t="s">
        <v>9</v>
      </c>
      <c r="E2333" s="4">
        <v>364</v>
      </c>
      <c r="F2333" s="4" t="s">
        <v>3629</v>
      </c>
      <c r="G2333" s="4" t="s">
        <v>3630</v>
      </c>
    </row>
    <row r="2334" spans="1:7" x14ac:dyDescent="0.25">
      <c r="A2334" s="4" t="s">
        <v>4768</v>
      </c>
      <c r="B2334" s="4" t="s">
        <v>4769</v>
      </c>
      <c r="C2334" s="74">
        <v>26264</v>
      </c>
      <c r="D2334" s="4" t="s">
        <v>25</v>
      </c>
      <c r="E2334" s="4">
        <v>2626.4</v>
      </c>
      <c r="F2334" s="4" t="s">
        <v>3629</v>
      </c>
      <c r="G2334" s="4" t="s">
        <v>3630</v>
      </c>
    </row>
    <row r="2335" spans="1:7" x14ac:dyDescent="0.25">
      <c r="A2335" s="4" t="s">
        <v>4770</v>
      </c>
      <c r="B2335" s="4" t="s">
        <v>4771</v>
      </c>
      <c r="C2335" s="74">
        <v>28942</v>
      </c>
      <c r="D2335" s="4" t="s">
        <v>25</v>
      </c>
      <c r="E2335" s="4">
        <v>4823.7</v>
      </c>
      <c r="F2335" s="4" t="s">
        <v>3629</v>
      </c>
      <c r="G2335" s="4" t="s">
        <v>3630</v>
      </c>
    </row>
    <row r="2336" spans="1:7" x14ac:dyDescent="0.25">
      <c r="A2336" s="4" t="s">
        <v>4772</v>
      </c>
      <c r="B2336" s="4" t="s">
        <v>4773</v>
      </c>
      <c r="C2336" s="74">
        <v>14393</v>
      </c>
      <c r="D2336" s="4" t="s">
        <v>25</v>
      </c>
      <c r="E2336" s="4">
        <v>2878.6</v>
      </c>
      <c r="F2336" s="4" t="s">
        <v>3629</v>
      </c>
      <c r="G2336" s="4" t="s">
        <v>3630</v>
      </c>
    </row>
    <row r="2337" spans="1:7" x14ac:dyDescent="0.25">
      <c r="A2337" s="4" t="s">
        <v>4774</v>
      </c>
      <c r="B2337" s="4" t="s">
        <v>4775</v>
      </c>
      <c r="C2337" s="74">
        <v>9684</v>
      </c>
      <c r="D2337" s="4" t="s">
        <v>9</v>
      </c>
      <c r="E2337" s="4">
        <v>1614</v>
      </c>
      <c r="F2337" s="4" t="s">
        <v>3629</v>
      </c>
      <c r="G2337" s="4" t="s">
        <v>3630</v>
      </c>
    </row>
    <row r="2338" spans="1:7" x14ac:dyDescent="0.25">
      <c r="A2338" s="4" t="s">
        <v>4776</v>
      </c>
      <c r="B2338" s="4" t="s">
        <v>4777</v>
      </c>
      <c r="C2338" s="74">
        <v>56661</v>
      </c>
      <c r="D2338" s="4" t="s">
        <v>25</v>
      </c>
      <c r="E2338" s="4">
        <v>11332.2</v>
      </c>
      <c r="F2338" s="4" t="s">
        <v>3629</v>
      </c>
      <c r="G2338" s="4" t="s">
        <v>3630</v>
      </c>
    </row>
    <row r="2339" spans="1:7" x14ac:dyDescent="0.25">
      <c r="A2339" s="4" t="s">
        <v>4778</v>
      </c>
      <c r="B2339" s="4" t="s">
        <v>4779</v>
      </c>
      <c r="C2339" s="74">
        <v>20732</v>
      </c>
      <c r="D2339" s="4" t="s">
        <v>25</v>
      </c>
      <c r="E2339" s="4">
        <v>2591.5</v>
      </c>
      <c r="F2339" s="4" t="s">
        <v>3629</v>
      </c>
      <c r="G2339" s="4" t="s">
        <v>3630</v>
      </c>
    </row>
    <row r="2340" spans="1:7" x14ac:dyDescent="0.25">
      <c r="A2340" s="4" t="s">
        <v>4780</v>
      </c>
      <c r="B2340" s="4" t="s">
        <v>4781</v>
      </c>
      <c r="C2340" s="74">
        <v>32626</v>
      </c>
      <c r="D2340" s="4" t="s">
        <v>25</v>
      </c>
      <c r="E2340" s="4">
        <v>3625.1</v>
      </c>
      <c r="F2340" s="4" t="s">
        <v>3629</v>
      </c>
      <c r="G2340" s="4" t="s">
        <v>3630</v>
      </c>
    </row>
    <row r="2341" spans="1:7" x14ac:dyDescent="0.25">
      <c r="A2341" s="4" t="s">
        <v>4782</v>
      </c>
      <c r="B2341" s="4" t="s">
        <v>4783</v>
      </c>
      <c r="C2341" s="74">
        <v>28511</v>
      </c>
      <c r="D2341" s="4" t="s">
        <v>25</v>
      </c>
      <c r="E2341" s="4">
        <v>7127.8</v>
      </c>
      <c r="F2341" s="4" t="s">
        <v>3629</v>
      </c>
      <c r="G2341" s="4" t="s">
        <v>3630</v>
      </c>
    </row>
    <row r="2342" spans="1:7" x14ac:dyDescent="0.25">
      <c r="A2342" s="4" t="s">
        <v>4784</v>
      </c>
      <c r="B2342" s="4" t="s">
        <v>4785</v>
      </c>
      <c r="C2342" s="74">
        <v>49461</v>
      </c>
      <c r="D2342" s="4" t="s">
        <v>25</v>
      </c>
      <c r="E2342" s="4">
        <v>24730.5</v>
      </c>
      <c r="F2342" s="4" t="s">
        <v>3629</v>
      </c>
      <c r="G2342" s="4" t="s">
        <v>3630</v>
      </c>
    </row>
    <row r="2343" spans="1:7" x14ac:dyDescent="0.25">
      <c r="A2343" s="4" t="s">
        <v>4786</v>
      </c>
      <c r="B2343" s="4" t="s">
        <v>4787</v>
      </c>
      <c r="C2343" s="74">
        <v>92531</v>
      </c>
      <c r="D2343" s="4" t="s">
        <v>25</v>
      </c>
      <c r="E2343" s="4">
        <v>7710.9</v>
      </c>
      <c r="F2343" s="4" t="s">
        <v>3629</v>
      </c>
      <c r="G2343" s="4" t="s">
        <v>3630</v>
      </c>
    </row>
    <row r="2344" spans="1:7" x14ac:dyDescent="0.25">
      <c r="A2344" s="4" t="s">
        <v>4788</v>
      </c>
      <c r="B2344" s="4" t="s">
        <v>4789</v>
      </c>
      <c r="C2344" s="74">
        <v>2572</v>
      </c>
      <c r="D2344" s="4" t="s">
        <v>9</v>
      </c>
      <c r="E2344" s="4">
        <v>857.3</v>
      </c>
      <c r="F2344" s="4" t="s">
        <v>4790</v>
      </c>
      <c r="G2344" s="4" t="s">
        <v>4791</v>
      </c>
    </row>
    <row r="2345" spans="1:7" x14ac:dyDescent="0.25">
      <c r="A2345" s="4" t="s">
        <v>4792</v>
      </c>
      <c r="B2345" s="4" t="s">
        <v>4793</v>
      </c>
      <c r="C2345" s="74">
        <v>110388</v>
      </c>
      <c r="D2345" s="4" t="s">
        <v>60</v>
      </c>
      <c r="E2345" s="4">
        <v>6493.4</v>
      </c>
      <c r="F2345" s="4" t="s">
        <v>3629</v>
      </c>
      <c r="G2345" s="4" t="s">
        <v>3630</v>
      </c>
    </row>
    <row r="2346" spans="1:7" x14ac:dyDescent="0.25">
      <c r="A2346" s="4" t="s">
        <v>4794</v>
      </c>
      <c r="B2346" s="4" t="s">
        <v>4795</v>
      </c>
      <c r="C2346" s="74">
        <v>14178</v>
      </c>
      <c r="D2346" s="4" t="s">
        <v>25</v>
      </c>
      <c r="E2346" s="4">
        <v>4726</v>
      </c>
      <c r="F2346" s="4" t="s">
        <v>3825</v>
      </c>
      <c r="G2346" s="4" t="s">
        <v>3826</v>
      </c>
    </row>
    <row r="2347" spans="1:7" x14ac:dyDescent="0.25">
      <c r="A2347" s="4" t="s">
        <v>4796</v>
      </c>
      <c r="B2347" s="4" t="s">
        <v>4797</v>
      </c>
      <c r="C2347" s="74">
        <v>1759</v>
      </c>
      <c r="D2347" s="4" t="s">
        <v>9</v>
      </c>
      <c r="E2347" s="4">
        <v>251.3</v>
      </c>
      <c r="F2347" s="4" t="s">
        <v>4790</v>
      </c>
      <c r="G2347" s="4" t="s">
        <v>4791</v>
      </c>
    </row>
    <row r="2348" spans="1:7" x14ac:dyDescent="0.25">
      <c r="A2348" s="4" t="s">
        <v>4798</v>
      </c>
      <c r="B2348" s="4" t="s">
        <v>4799</v>
      </c>
      <c r="C2348" s="74">
        <v>8703</v>
      </c>
      <c r="D2348" s="4" t="s">
        <v>9</v>
      </c>
      <c r="E2348" s="4">
        <v>2901</v>
      </c>
      <c r="F2348" s="4" t="s">
        <v>4800</v>
      </c>
      <c r="G2348" s="4" t="s">
        <v>4801</v>
      </c>
    </row>
    <row r="2349" spans="1:7" x14ac:dyDescent="0.25">
      <c r="A2349" s="4" t="s">
        <v>4802</v>
      </c>
      <c r="B2349" s="4" t="s">
        <v>4803</v>
      </c>
      <c r="C2349" s="74">
        <v>6811</v>
      </c>
      <c r="D2349" s="4" t="s">
        <v>9</v>
      </c>
      <c r="E2349" s="4">
        <v>1135.2</v>
      </c>
      <c r="F2349" s="4" t="s">
        <v>4800</v>
      </c>
      <c r="G2349" s="4" t="s">
        <v>4801</v>
      </c>
    </row>
    <row r="2350" spans="1:7" x14ac:dyDescent="0.25">
      <c r="A2350" s="4" t="s">
        <v>4804</v>
      </c>
      <c r="B2350" s="4" t="s">
        <v>4805</v>
      </c>
      <c r="C2350" s="74">
        <v>28674</v>
      </c>
      <c r="D2350" s="4" t="s">
        <v>25</v>
      </c>
      <c r="E2350" s="4">
        <v>7168.5</v>
      </c>
      <c r="F2350" s="4" t="s">
        <v>3896</v>
      </c>
      <c r="G2350" s="4" t="s">
        <v>3897</v>
      </c>
    </row>
    <row r="2351" spans="1:7" x14ac:dyDescent="0.25">
      <c r="A2351" s="4" t="s">
        <v>4806</v>
      </c>
      <c r="B2351" s="4" t="s">
        <v>4807</v>
      </c>
      <c r="C2351" s="74">
        <v>769</v>
      </c>
      <c r="D2351" s="4" t="s">
        <v>12</v>
      </c>
      <c r="E2351" s="4">
        <v>256.3</v>
      </c>
      <c r="F2351" s="4" t="s">
        <v>4044</v>
      </c>
      <c r="G2351" s="4" t="s">
        <v>4045</v>
      </c>
    </row>
    <row r="2352" spans="1:7" x14ac:dyDescent="0.25">
      <c r="A2352" s="4" t="s">
        <v>4808</v>
      </c>
      <c r="B2352" s="4" t="s">
        <v>4809</v>
      </c>
      <c r="C2352" s="74">
        <v>1034</v>
      </c>
      <c r="D2352" s="4" t="s">
        <v>9</v>
      </c>
      <c r="E2352" s="4">
        <v>206.8</v>
      </c>
      <c r="F2352" s="4" t="s">
        <v>3825</v>
      </c>
      <c r="G2352" s="4" t="s">
        <v>3826</v>
      </c>
    </row>
    <row r="2353" spans="1:7" x14ac:dyDescent="0.25">
      <c r="A2353" s="4" t="s">
        <v>4810</v>
      </c>
      <c r="B2353" s="4" t="s">
        <v>4811</v>
      </c>
      <c r="C2353" s="74">
        <v>6205</v>
      </c>
      <c r="D2353" s="4" t="s">
        <v>9</v>
      </c>
      <c r="E2353" s="4">
        <v>1241</v>
      </c>
      <c r="F2353" s="4" t="s">
        <v>4790</v>
      </c>
      <c r="G2353" s="4" t="s">
        <v>4791</v>
      </c>
    </row>
    <row r="2354" spans="1:7" x14ac:dyDescent="0.25">
      <c r="A2354" s="4" t="s">
        <v>4812</v>
      </c>
      <c r="B2354" s="4" t="s">
        <v>4813</v>
      </c>
      <c r="C2354" s="74">
        <v>313</v>
      </c>
      <c r="D2354" s="4" t="s">
        <v>12</v>
      </c>
      <c r="E2354" s="4">
        <v>104.3</v>
      </c>
      <c r="F2354" s="4" t="s">
        <v>3825</v>
      </c>
      <c r="G2354" s="4" t="s">
        <v>3826</v>
      </c>
    </row>
    <row r="2355" spans="1:7" x14ac:dyDescent="0.25">
      <c r="A2355" s="4" t="s">
        <v>4814</v>
      </c>
      <c r="B2355" s="4" t="s">
        <v>4815</v>
      </c>
      <c r="C2355" s="74">
        <v>63395</v>
      </c>
      <c r="D2355" s="4" t="s">
        <v>25</v>
      </c>
      <c r="E2355" s="4">
        <v>5282.9</v>
      </c>
      <c r="F2355" s="4" t="s">
        <v>4044</v>
      </c>
      <c r="G2355" s="4" t="s">
        <v>4045</v>
      </c>
    </row>
    <row r="2356" spans="1:7" x14ac:dyDescent="0.25">
      <c r="A2356" s="4" t="s">
        <v>4816</v>
      </c>
      <c r="B2356" s="4" t="s">
        <v>4817</v>
      </c>
      <c r="C2356" s="74">
        <v>308</v>
      </c>
      <c r="D2356" s="4" t="s">
        <v>12</v>
      </c>
      <c r="E2356" s="4">
        <v>61.6</v>
      </c>
      <c r="F2356" s="4" t="s">
        <v>3825</v>
      </c>
      <c r="G2356" s="4" t="s">
        <v>3826</v>
      </c>
    </row>
    <row r="2357" spans="1:7" x14ac:dyDescent="0.25">
      <c r="A2357" s="4" t="s">
        <v>4818</v>
      </c>
      <c r="B2357" s="4" t="s">
        <v>4819</v>
      </c>
      <c r="C2357" s="74">
        <v>23661</v>
      </c>
      <c r="D2357" s="4" t="s">
        <v>25</v>
      </c>
      <c r="E2357" s="4">
        <v>2957.6</v>
      </c>
      <c r="F2357" s="4" t="s">
        <v>4800</v>
      </c>
      <c r="G2357" s="4" t="s">
        <v>4801</v>
      </c>
    </row>
    <row r="2358" spans="1:7" x14ac:dyDescent="0.25">
      <c r="A2358" s="4" t="s">
        <v>4820</v>
      </c>
      <c r="B2358" s="4" t="s">
        <v>4821</v>
      </c>
      <c r="C2358" s="74">
        <v>6677</v>
      </c>
      <c r="D2358" s="4" t="s">
        <v>9</v>
      </c>
      <c r="E2358" s="4">
        <v>1112.8</v>
      </c>
      <c r="F2358" s="4" t="s">
        <v>4044</v>
      </c>
      <c r="G2358" s="4" t="s">
        <v>4045</v>
      </c>
    </row>
    <row r="2359" spans="1:7" x14ac:dyDescent="0.25">
      <c r="A2359" s="4" t="s">
        <v>4822</v>
      </c>
      <c r="B2359" s="4" t="s">
        <v>4823</v>
      </c>
      <c r="C2359" s="74">
        <v>22085</v>
      </c>
      <c r="D2359" s="4" t="s">
        <v>25</v>
      </c>
      <c r="E2359" s="4">
        <v>5521.3</v>
      </c>
      <c r="F2359" s="4" t="s">
        <v>4790</v>
      </c>
      <c r="G2359" s="4" t="s">
        <v>4791</v>
      </c>
    </row>
    <row r="2360" spans="1:7" x14ac:dyDescent="0.25">
      <c r="A2360" s="4" t="s">
        <v>4824</v>
      </c>
      <c r="B2360" s="4" t="s">
        <v>4825</v>
      </c>
      <c r="C2360" s="74">
        <v>15343</v>
      </c>
      <c r="D2360" s="4" t="s">
        <v>25</v>
      </c>
      <c r="E2360" s="4">
        <v>1917.9</v>
      </c>
      <c r="F2360" s="4" t="s">
        <v>4790</v>
      </c>
      <c r="G2360" s="4" t="s">
        <v>4791</v>
      </c>
    </row>
    <row r="2361" spans="1:7" x14ac:dyDescent="0.25">
      <c r="A2361" s="4" t="s">
        <v>4826</v>
      </c>
      <c r="B2361" s="4" t="s">
        <v>4827</v>
      </c>
      <c r="C2361" s="74">
        <v>24609</v>
      </c>
      <c r="D2361" s="4" t="s">
        <v>25</v>
      </c>
      <c r="E2361" s="4">
        <v>6152.3</v>
      </c>
      <c r="F2361" s="4" t="s">
        <v>4800</v>
      </c>
      <c r="G2361" s="4" t="s">
        <v>4801</v>
      </c>
    </row>
    <row r="2362" spans="1:7" x14ac:dyDescent="0.25">
      <c r="A2362" s="4" t="s">
        <v>4828</v>
      </c>
      <c r="B2362" s="4" t="s">
        <v>4829</v>
      </c>
      <c r="C2362" s="74">
        <v>7196</v>
      </c>
      <c r="D2362" s="4" t="s">
        <v>9</v>
      </c>
      <c r="E2362" s="4">
        <v>899.5</v>
      </c>
      <c r="F2362" s="4" t="s">
        <v>3825</v>
      </c>
      <c r="G2362" s="4" t="s">
        <v>3826</v>
      </c>
    </row>
    <row r="2363" spans="1:7" x14ac:dyDescent="0.25">
      <c r="A2363" s="4" t="s">
        <v>4830</v>
      </c>
      <c r="B2363" s="4" t="s">
        <v>4831</v>
      </c>
      <c r="C2363" s="74">
        <v>11413</v>
      </c>
      <c r="D2363" s="4" t="s">
        <v>25</v>
      </c>
      <c r="E2363" s="4">
        <v>5706.5</v>
      </c>
      <c r="F2363" s="4" t="s">
        <v>4790</v>
      </c>
      <c r="G2363" s="4" t="s">
        <v>4791</v>
      </c>
    </row>
    <row r="2364" spans="1:7" x14ac:dyDescent="0.25">
      <c r="A2364" s="4" t="s">
        <v>4832</v>
      </c>
      <c r="B2364" s="4" t="s">
        <v>4833</v>
      </c>
      <c r="C2364" s="74">
        <v>113</v>
      </c>
      <c r="D2364" s="4" t="s">
        <v>12</v>
      </c>
      <c r="E2364" s="4">
        <v>37.700000000000003</v>
      </c>
      <c r="F2364" s="4" t="s">
        <v>3825</v>
      </c>
      <c r="G2364" s="4" t="s">
        <v>3826</v>
      </c>
    </row>
    <row r="2365" spans="1:7" x14ac:dyDescent="0.25">
      <c r="A2365" s="4" t="s">
        <v>4834</v>
      </c>
      <c r="B2365" s="4" t="s">
        <v>4835</v>
      </c>
      <c r="C2365" s="74">
        <v>16585</v>
      </c>
      <c r="D2365" s="4" t="s">
        <v>25</v>
      </c>
      <c r="E2365" s="4">
        <v>3317</v>
      </c>
      <c r="F2365" s="4" t="s">
        <v>4044</v>
      </c>
      <c r="G2365" s="4" t="s">
        <v>4045</v>
      </c>
    </row>
    <row r="2366" spans="1:7" x14ac:dyDescent="0.25">
      <c r="A2366" s="4" t="s">
        <v>4836</v>
      </c>
      <c r="B2366" s="4" t="s">
        <v>4837</v>
      </c>
      <c r="C2366" s="74">
        <v>28832</v>
      </c>
      <c r="D2366" s="4" t="s">
        <v>25</v>
      </c>
      <c r="E2366" s="4">
        <v>7208</v>
      </c>
      <c r="F2366" s="4" t="s">
        <v>4800</v>
      </c>
      <c r="G2366" s="4" t="s">
        <v>4801</v>
      </c>
    </row>
    <row r="2367" spans="1:7" x14ac:dyDescent="0.25">
      <c r="A2367" s="4" t="s">
        <v>4838</v>
      </c>
      <c r="B2367" s="4" t="s">
        <v>4839</v>
      </c>
      <c r="C2367" s="74">
        <v>9684</v>
      </c>
      <c r="D2367" s="4" t="s">
        <v>9</v>
      </c>
      <c r="E2367" s="4">
        <v>1936.8</v>
      </c>
      <c r="F2367" s="4" t="s">
        <v>4790</v>
      </c>
      <c r="G2367" s="4" t="s">
        <v>4791</v>
      </c>
    </row>
    <row r="2368" spans="1:7" x14ac:dyDescent="0.25">
      <c r="A2368" s="4" t="s">
        <v>4840</v>
      </c>
      <c r="B2368" s="4" t="s">
        <v>4841</v>
      </c>
      <c r="C2368" s="74">
        <v>1949</v>
      </c>
      <c r="D2368" s="4" t="s">
        <v>9</v>
      </c>
      <c r="E2368" s="4">
        <v>177.2</v>
      </c>
      <c r="F2368" s="4" t="s">
        <v>3825</v>
      </c>
      <c r="G2368" s="4" t="s">
        <v>3826</v>
      </c>
    </row>
    <row r="2369" spans="1:7" x14ac:dyDescent="0.25">
      <c r="A2369" s="4" t="s">
        <v>4842</v>
      </c>
      <c r="B2369" s="4" t="s">
        <v>4843</v>
      </c>
      <c r="C2369" s="74">
        <v>9566</v>
      </c>
      <c r="D2369" s="4" t="s">
        <v>9</v>
      </c>
      <c r="E2369" s="4">
        <v>2391.5</v>
      </c>
      <c r="F2369" s="4" t="s">
        <v>3825</v>
      </c>
      <c r="G2369" s="4" t="s">
        <v>3826</v>
      </c>
    </row>
    <row r="2370" spans="1:7" x14ac:dyDescent="0.25">
      <c r="A2370" s="4" t="s">
        <v>4844</v>
      </c>
      <c r="B2370" s="4" t="s">
        <v>4845</v>
      </c>
      <c r="C2370" s="74">
        <v>34920</v>
      </c>
      <c r="D2370" s="4" t="s">
        <v>25</v>
      </c>
      <c r="E2370" s="4">
        <v>5820</v>
      </c>
      <c r="F2370" s="4" t="s">
        <v>4800</v>
      </c>
      <c r="G2370" s="4" t="s">
        <v>4801</v>
      </c>
    </row>
    <row r="2371" spans="1:7" x14ac:dyDescent="0.25">
      <c r="A2371" s="4" t="s">
        <v>4846</v>
      </c>
      <c r="B2371" s="4" t="s">
        <v>4847</v>
      </c>
      <c r="C2371" s="74">
        <v>3310</v>
      </c>
      <c r="D2371" s="4" t="s">
        <v>9</v>
      </c>
      <c r="E2371" s="4">
        <v>1103.3</v>
      </c>
      <c r="F2371" s="4" t="s">
        <v>4800</v>
      </c>
      <c r="G2371" s="4" t="s">
        <v>4801</v>
      </c>
    </row>
    <row r="2372" spans="1:7" x14ac:dyDescent="0.25">
      <c r="A2372" s="4" t="s">
        <v>4848</v>
      </c>
      <c r="B2372" s="4" t="s">
        <v>4849</v>
      </c>
      <c r="C2372" s="74">
        <v>4647</v>
      </c>
      <c r="D2372" s="4" t="s">
        <v>9</v>
      </c>
      <c r="E2372" s="4">
        <v>2323.5</v>
      </c>
      <c r="F2372" s="4" t="s">
        <v>4800</v>
      </c>
      <c r="G2372" s="4" t="s">
        <v>4801</v>
      </c>
    </row>
    <row r="2373" spans="1:7" x14ac:dyDescent="0.25">
      <c r="A2373" s="4" t="s">
        <v>4850</v>
      </c>
      <c r="B2373" s="4" t="s">
        <v>4851</v>
      </c>
      <c r="C2373" s="74">
        <v>42501</v>
      </c>
      <c r="D2373" s="4" t="s">
        <v>25</v>
      </c>
      <c r="E2373" s="4">
        <v>8500.2000000000007</v>
      </c>
      <c r="F2373" s="4" t="s">
        <v>3825</v>
      </c>
      <c r="G2373" s="4" t="s">
        <v>3826</v>
      </c>
    </row>
    <row r="2374" spans="1:7" x14ac:dyDescent="0.25">
      <c r="A2374" s="4" t="s">
        <v>4852</v>
      </c>
      <c r="B2374" s="4" t="s">
        <v>4853</v>
      </c>
      <c r="C2374" s="74">
        <v>26142</v>
      </c>
      <c r="D2374" s="4" t="s">
        <v>25</v>
      </c>
      <c r="E2374" s="4">
        <v>1307.0999999999999</v>
      </c>
      <c r="F2374" s="4" t="s">
        <v>3825</v>
      </c>
      <c r="G2374" s="4" t="s">
        <v>3826</v>
      </c>
    </row>
    <row r="2375" spans="1:7" x14ac:dyDescent="0.25">
      <c r="A2375" s="4" t="s">
        <v>4854</v>
      </c>
      <c r="B2375" s="4" t="s">
        <v>4855</v>
      </c>
      <c r="C2375" s="74">
        <v>31025</v>
      </c>
      <c r="D2375" s="4" t="s">
        <v>25</v>
      </c>
      <c r="E2375" s="4">
        <v>2585.4</v>
      </c>
      <c r="F2375" s="4" t="s">
        <v>3825</v>
      </c>
      <c r="G2375" s="4" t="s">
        <v>3826</v>
      </c>
    </row>
    <row r="2376" spans="1:7" x14ac:dyDescent="0.25">
      <c r="A2376" s="4" t="s">
        <v>4856</v>
      </c>
      <c r="B2376" s="4" t="s">
        <v>4857</v>
      </c>
      <c r="C2376" s="74">
        <v>8601</v>
      </c>
      <c r="D2376" s="4" t="s">
        <v>9</v>
      </c>
      <c r="E2376" s="4">
        <v>2867</v>
      </c>
      <c r="F2376" s="4" t="s">
        <v>4790</v>
      </c>
      <c r="G2376" s="4" t="s">
        <v>4791</v>
      </c>
    </row>
    <row r="2377" spans="1:7" x14ac:dyDescent="0.25">
      <c r="A2377" s="4" t="s">
        <v>4858</v>
      </c>
      <c r="B2377" s="4" t="s">
        <v>4859</v>
      </c>
      <c r="C2377" s="74">
        <v>28341</v>
      </c>
      <c r="D2377" s="4" t="s">
        <v>25</v>
      </c>
      <c r="E2377" s="4">
        <v>2180.1</v>
      </c>
      <c r="F2377" s="4" t="s">
        <v>4800</v>
      </c>
      <c r="G2377" s="4" t="s">
        <v>4801</v>
      </c>
    </row>
    <row r="2378" spans="1:7" x14ac:dyDescent="0.25">
      <c r="A2378" s="4" t="s">
        <v>4860</v>
      </c>
      <c r="B2378" s="4" t="s">
        <v>4861</v>
      </c>
      <c r="C2378" s="74">
        <v>15971</v>
      </c>
      <c r="D2378" s="4" t="s">
        <v>25</v>
      </c>
      <c r="E2378" s="4">
        <v>2281.6</v>
      </c>
      <c r="F2378" s="4" t="s">
        <v>4044</v>
      </c>
      <c r="G2378" s="4" t="s">
        <v>4045</v>
      </c>
    </row>
    <row r="2379" spans="1:7" x14ac:dyDescent="0.25">
      <c r="A2379" s="4" t="s">
        <v>4862</v>
      </c>
      <c r="B2379" s="4" t="s">
        <v>4863</v>
      </c>
      <c r="C2379" s="74">
        <v>10231</v>
      </c>
      <c r="D2379" s="4" t="s">
        <v>25</v>
      </c>
      <c r="E2379" s="4">
        <v>930.1</v>
      </c>
      <c r="F2379" s="4" t="s">
        <v>3825</v>
      </c>
      <c r="G2379" s="4" t="s">
        <v>3826</v>
      </c>
    </row>
    <row r="2380" spans="1:7" x14ac:dyDescent="0.25">
      <c r="A2380" s="4" t="s">
        <v>4864</v>
      </c>
      <c r="B2380" s="4" t="s">
        <v>4865</v>
      </c>
      <c r="C2380" s="74">
        <v>2944</v>
      </c>
      <c r="D2380" s="4" t="s">
        <v>9</v>
      </c>
      <c r="E2380" s="4">
        <v>2944</v>
      </c>
      <c r="F2380" s="4" t="s">
        <v>4790</v>
      </c>
      <c r="G2380" s="4" t="s">
        <v>4791</v>
      </c>
    </row>
    <row r="2381" spans="1:7" x14ac:dyDescent="0.25">
      <c r="A2381" s="4" t="s">
        <v>4866</v>
      </c>
      <c r="B2381" s="4" t="s">
        <v>4867</v>
      </c>
      <c r="C2381" s="74">
        <v>5716</v>
      </c>
      <c r="D2381" s="4" t="s">
        <v>9</v>
      </c>
      <c r="E2381" s="4">
        <v>635.1</v>
      </c>
      <c r="F2381" s="4" t="s">
        <v>3825</v>
      </c>
      <c r="G2381" s="4" t="s">
        <v>3826</v>
      </c>
    </row>
    <row r="2382" spans="1:7" x14ac:dyDescent="0.25">
      <c r="A2382" s="4" t="s">
        <v>4868</v>
      </c>
      <c r="B2382" s="4" t="s">
        <v>4869</v>
      </c>
      <c r="C2382" s="74">
        <v>5518</v>
      </c>
      <c r="D2382" s="4" t="s">
        <v>9</v>
      </c>
      <c r="E2382" s="4">
        <v>1379.5</v>
      </c>
      <c r="F2382" s="4" t="s">
        <v>4044</v>
      </c>
      <c r="G2382" s="4" t="s">
        <v>4045</v>
      </c>
    </row>
    <row r="2383" spans="1:7" x14ac:dyDescent="0.25">
      <c r="A2383" s="4" t="s">
        <v>4870</v>
      </c>
      <c r="B2383" s="4" t="s">
        <v>4871</v>
      </c>
      <c r="C2383" s="74">
        <v>925</v>
      </c>
      <c r="D2383" s="4" t="s">
        <v>12</v>
      </c>
      <c r="E2383" s="4">
        <v>132.1</v>
      </c>
      <c r="F2383" s="4" t="s">
        <v>3825</v>
      </c>
      <c r="G2383" s="4" t="s">
        <v>3826</v>
      </c>
    </row>
    <row r="2384" spans="1:7" x14ac:dyDescent="0.25">
      <c r="A2384" s="4" t="s">
        <v>4872</v>
      </c>
      <c r="B2384" s="4" t="s">
        <v>4873</v>
      </c>
      <c r="C2384" s="74">
        <v>1424</v>
      </c>
      <c r="D2384" s="4" t="s">
        <v>9</v>
      </c>
      <c r="E2384" s="4">
        <v>1424</v>
      </c>
      <c r="F2384" s="4" t="s">
        <v>4790</v>
      </c>
      <c r="G2384" s="4" t="s">
        <v>4791</v>
      </c>
    </row>
    <row r="2385" spans="1:7" x14ac:dyDescent="0.25">
      <c r="A2385" s="4" t="s">
        <v>4874</v>
      </c>
      <c r="B2385" s="4" t="s">
        <v>4875</v>
      </c>
      <c r="C2385" s="74">
        <v>20789</v>
      </c>
      <c r="D2385" s="4" t="s">
        <v>25</v>
      </c>
      <c r="E2385" s="4">
        <v>5197.3</v>
      </c>
      <c r="F2385" s="4" t="s">
        <v>4800</v>
      </c>
      <c r="G2385" s="4" t="s">
        <v>4801</v>
      </c>
    </row>
    <row r="2386" spans="1:7" x14ac:dyDescent="0.25">
      <c r="A2386" s="4" t="s">
        <v>4876</v>
      </c>
      <c r="B2386" s="4" t="s">
        <v>4877</v>
      </c>
      <c r="C2386" s="74">
        <v>3008</v>
      </c>
      <c r="D2386" s="4" t="s">
        <v>9</v>
      </c>
      <c r="E2386" s="4">
        <v>1002.7</v>
      </c>
      <c r="F2386" s="4" t="s">
        <v>4790</v>
      </c>
      <c r="G2386" s="4" t="s">
        <v>4791</v>
      </c>
    </row>
    <row r="2387" spans="1:7" x14ac:dyDescent="0.25">
      <c r="A2387" s="4" t="s">
        <v>4878</v>
      </c>
      <c r="B2387" s="4" t="s">
        <v>4879</v>
      </c>
      <c r="C2387" s="74">
        <v>13466</v>
      </c>
      <c r="D2387" s="4" t="s">
        <v>25</v>
      </c>
      <c r="E2387" s="4">
        <v>4488.7</v>
      </c>
      <c r="F2387" s="4" t="s">
        <v>4790</v>
      </c>
      <c r="G2387" s="4" t="s">
        <v>4791</v>
      </c>
    </row>
    <row r="2388" spans="1:7" x14ac:dyDescent="0.25">
      <c r="A2388" s="4" t="s">
        <v>4880</v>
      </c>
      <c r="B2388" s="4" t="s">
        <v>4881</v>
      </c>
      <c r="C2388" s="74">
        <v>21258</v>
      </c>
      <c r="D2388" s="4" t="s">
        <v>25</v>
      </c>
      <c r="E2388" s="4">
        <v>4251.6000000000004</v>
      </c>
      <c r="F2388" s="4" t="s">
        <v>4790</v>
      </c>
      <c r="G2388" s="4" t="s">
        <v>4791</v>
      </c>
    </row>
    <row r="2389" spans="1:7" x14ac:dyDescent="0.25">
      <c r="A2389" s="4" t="s">
        <v>4882</v>
      </c>
      <c r="B2389" s="4" t="s">
        <v>4883</v>
      </c>
      <c r="C2389" s="74">
        <v>2036</v>
      </c>
      <c r="D2389" s="4" t="s">
        <v>9</v>
      </c>
      <c r="E2389" s="4">
        <v>509</v>
      </c>
      <c r="F2389" s="4" t="s">
        <v>4044</v>
      </c>
      <c r="G2389" s="4" t="s">
        <v>4045</v>
      </c>
    </row>
    <row r="2390" spans="1:7" x14ac:dyDescent="0.25">
      <c r="A2390" s="4" t="s">
        <v>4884</v>
      </c>
      <c r="B2390" s="4" t="s">
        <v>4885</v>
      </c>
      <c r="C2390" s="74">
        <v>17183</v>
      </c>
      <c r="D2390" s="4" t="s">
        <v>25</v>
      </c>
      <c r="E2390" s="4">
        <v>1321.8</v>
      </c>
      <c r="F2390" s="4" t="s">
        <v>4044</v>
      </c>
      <c r="G2390" s="4" t="s">
        <v>4045</v>
      </c>
    </row>
    <row r="2391" spans="1:7" x14ac:dyDescent="0.25">
      <c r="A2391" s="4" t="s">
        <v>4886</v>
      </c>
      <c r="B2391" s="4" t="s">
        <v>4887</v>
      </c>
      <c r="C2391" s="74">
        <v>8160</v>
      </c>
      <c r="D2391" s="4" t="s">
        <v>9</v>
      </c>
      <c r="E2391" s="4">
        <v>906.7</v>
      </c>
      <c r="F2391" s="4" t="s">
        <v>4800</v>
      </c>
      <c r="G2391" s="4" t="s">
        <v>4801</v>
      </c>
    </row>
    <row r="2392" spans="1:7" x14ac:dyDescent="0.25">
      <c r="A2392" s="4" t="s">
        <v>4888</v>
      </c>
      <c r="B2392" s="4" t="s">
        <v>4889</v>
      </c>
      <c r="C2392" s="74">
        <v>705</v>
      </c>
      <c r="D2392" s="4" t="s">
        <v>12</v>
      </c>
      <c r="E2392" s="4">
        <v>176.3</v>
      </c>
      <c r="F2392" s="4" t="s">
        <v>4790</v>
      </c>
      <c r="G2392" s="4" t="s">
        <v>4791</v>
      </c>
    </row>
    <row r="2393" spans="1:7" x14ac:dyDescent="0.25">
      <c r="A2393" s="4" t="s">
        <v>4890</v>
      </c>
      <c r="B2393" s="4" t="s">
        <v>4891</v>
      </c>
      <c r="C2393" s="74">
        <v>8167</v>
      </c>
      <c r="D2393" s="4" t="s">
        <v>9</v>
      </c>
      <c r="E2393" s="4">
        <v>2722.3</v>
      </c>
      <c r="F2393" s="4" t="s">
        <v>4800</v>
      </c>
      <c r="G2393" s="4" t="s">
        <v>4801</v>
      </c>
    </row>
    <row r="2394" spans="1:7" x14ac:dyDescent="0.25">
      <c r="A2394" s="4" t="s">
        <v>4892</v>
      </c>
      <c r="B2394" s="4" t="s">
        <v>4893</v>
      </c>
      <c r="C2394" s="74">
        <v>71</v>
      </c>
      <c r="D2394" s="4" t="s">
        <v>12</v>
      </c>
      <c r="E2394" s="4">
        <v>17.8</v>
      </c>
      <c r="F2394" s="4" t="s">
        <v>3825</v>
      </c>
      <c r="G2394" s="4" t="s">
        <v>3826</v>
      </c>
    </row>
    <row r="2395" spans="1:7" x14ac:dyDescent="0.25">
      <c r="A2395" s="4" t="s">
        <v>4894</v>
      </c>
      <c r="B2395" s="4" t="s">
        <v>4895</v>
      </c>
      <c r="C2395" s="74">
        <v>30487</v>
      </c>
      <c r="D2395" s="4" t="s">
        <v>25</v>
      </c>
      <c r="E2395" s="4">
        <v>4355.3</v>
      </c>
      <c r="F2395" s="4" t="s">
        <v>4044</v>
      </c>
      <c r="G2395" s="4" t="s">
        <v>4045</v>
      </c>
    </row>
    <row r="2396" spans="1:7" x14ac:dyDescent="0.25">
      <c r="A2396" s="4" t="s">
        <v>4896</v>
      </c>
      <c r="B2396" s="4" t="s">
        <v>4897</v>
      </c>
      <c r="C2396" s="74">
        <v>3392</v>
      </c>
      <c r="D2396" s="4" t="s">
        <v>9</v>
      </c>
      <c r="E2396" s="4">
        <v>678.4</v>
      </c>
      <c r="F2396" s="4" t="s">
        <v>3825</v>
      </c>
      <c r="G2396" s="4" t="s">
        <v>3826</v>
      </c>
    </row>
    <row r="2397" spans="1:7" x14ac:dyDescent="0.25">
      <c r="A2397" s="4" t="s">
        <v>4898</v>
      </c>
      <c r="B2397" s="4" t="s">
        <v>4899</v>
      </c>
      <c r="C2397" s="74">
        <v>486</v>
      </c>
      <c r="D2397" s="4" t="s">
        <v>12</v>
      </c>
      <c r="E2397" s="4">
        <v>81</v>
      </c>
      <c r="F2397" s="4" t="s">
        <v>4044</v>
      </c>
      <c r="G2397" s="4" t="s">
        <v>4045</v>
      </c>
    </row>
    <row r="2398" spans="1:7" x14ac:dyDescent="0.25">
      <c r="A2398" s="4" t="s">
        <v>4900</v>
      </c>
      <c r="B2398" s="4" t="s">
        <v>4901</v>
      </c>
      <c r="C2398" s="74">
        <v>2877</v>
      </c>
      <c r="D2398" s="4" t="s">
        <v>9</v>
      </c>
      <c r="E2398" s="4">
        <v>205.5</v>
      </c>
      <c r="F2398" s="4" t="s">
        <v>3825</v>
      </c>
      <c r="G2398" s="4" t="s">
        <v>3826</v>
      </c>
    </row>
    <row r="2399" spans="1:7" x14ac:dyDescent="0.25">
      <c r="A2399" s="4" t="s">
        <v>4902</v>
      </c>
      <c r="B2399" s="4" t="s">
        <v>4903</v>
      </c>
      <c r="C2399" s="74">
        <v>14808</v>
      </c>
      <c r="D2399" s="4" t="s">
        <v>25</v>
      </c>
      <c r="E2399" s="4">
        <v>2468</v>
      </c>
      <c r="F2399" s="4" t="s">
        <v>4790</v>
      </c>
      <c r="G2399" s="4" t="s">
        <v>4791</v>
      </c>
    </row>
    <row r="2400" spans="1:7" x14ac:dyDescent="0.25">
      <c r="A2400" s="4" t="s">
        <v>4904</v>
      </c>
      <c r="B2400" s="4" t="s">
        <v>4905</v>
      </c>
      <c r="C2400" s="74">
        <v>20827</v>
      </c>
      <c r="D2400" s="4" t="s">
        <v>25</v>
      </c>
      <c r="E2400" s="4">
        <v>10413.5</v>
      </c>
      <c r="F2400" s="4" t="s">
        <v>4790</v>
      </c>
      <c r="G2400" s="4" t="s">
        <v>4791</v>
      </c>
    </row>
    <row r="2401" spans="1:7" x14ac:dyDescent="0.25">
      <c r="A2401" s="4" t="s">
        <v>4906</v>
      </c>
      <c r="B2401" s="4" t="s">
        <v>4907</v>
      </c>
      <c r="C2401" s="74">
        <v>15419</v>
      </c>
      <c r="D2401" s="4" t="s">
        <v>25</v>
      </c>
      <c r="E2401" s="4">
        <v>3083.8</v>
      </c>
      <c r="F2401" s="4" t="s">
        <v>4800</v>
      </c>
      <c r="G2401" s="4" t="s">
        <v>4801</v>
      </c>
    </row>
    <row r="2402" spans="1:7" x14ac:dyDescent="0.25">
      <c r="A2402" s="4" t="s">
        <v>4908</v>
      </c>
      <c r="B2402" s="4" t="s">
        <v>4909</v>
      </c>
      <c r="C2402" s="74">
        <v>24498</v>
      </c>
      <c r="D2402" s="4" t="s">
        <v>25</v>
      </c>
      <c r="E2402" s="4">
        <v>2041.5</v>
      </c>
      <c r="F2402" s="4" t="s">
        <v>4044</v>
      </c>
      <c r="G2402" s="4" t="s">
        <v>4045</v>
      </c>
    </row>
    <row r="2403" spans="1:7" x14ac:dyDescent="0.25">
      <c r="A2403" s="4" t="s">
        <v>4910</v>
      </c>
      <c r="B2403" s="4" t="s">
        <v>4911</v>
      </c>
      <c r="C2403" s="74">
        <v>7191</v>
      </c>
      <c r="D2403" s="4" t="s">
        <v>9</v>
      </c>
      <c r="E2403" s="4">
        <v>898.9</v>
      </c>
      <c r="F2403" s="4" t="s">
        <v>4790</v>
      </c>
      <c r="G2403" s="4" t="s">
        <v>4791</v>
      </c>
    </row>
    <row r="2404" spans="1:7" x14ac:dyDescent="0.25">
      <c r="A2404" s="4" t="s">
        <v>4912</v>
      </c>
      <c r="B2404" s="4" t="s">
        <v>4913</v>
      </c>
      <c r="C2404" s="74">
        <v>2415</v>
      </c>
      <c r="D2404" s="4" t="s">
        <v>9</v>
      </c>
      <c r="E2404" s="4">
        <v>301.89999999999998</v>
      </c>
      <c r="F2404" s="4" t="s">
        <v>3825</v>
      </c>
      <c r="G2404" s="4" t="s">
        <v>3826</v>
      </c>
    </row>
    <row r="2405" spans="1:7" x14ac:dyDescent="0.25">
      <c r="A2405" s="4" t="s">
        <v>4914</v>
      </c>
      <c r="B2405" s="4" t="s">
        <v>4915</v>
      </c>
      <c r="C2405" s="74">
        <v>27002</v>
      </c>
      <c r="D2405" s="4" t="s">
        <v>25</v>
      </c>
      <c r="E2405" s="4">
        <v>5400.4</v>
      </c>
      <c r="F2405" s="4" t="s">
        <v>4800</v>
      </c>
      <c r="G2405" s="4" t="s">
        <v>4801</v>
      </c>
    </row>
    <row r="2406" spans="1:7" x14ac:dyDescent="0.25">
      <c r="A2406" s="4" t="s">
        <v>4916</v>
      </c>
      <c r="B2406" s="4" t="s">
        <v>4917</v>
      </c>
      <c r="C2406" s="74">
        <v>57412</v>
      </c>
      <c r="D2406" s="4" t="s">
        <v>25</v>
      </c>
      <c r="E2406" s="4">
        <v>7176.5</v>
      </c>
      <c r="F2406" s="4" t="s">
        <v>3825</v>
      </c>
      <c r="G2406" s="4" t="s">
        <v>3826</v>
      </c>
    </row>
    <row r="2407" spans="1:7" x14ac:dyDescent="0.25">
      <c r="A2407" s="4" t="s">
        <v>4918</v>
      </c>
      <c r="B2407" s="4" t="s">
        <v>4919</v>
      </c>
      <c r="C2407" s="74">
        <v>18113</v>
      </c>
      <c r="D2407" s="4" t="s">
        <v>25</v>
      </c>
      <c r="E2407" s="4">
        <v>4528.3</v>
      </c>
      <c r="F2407" s="4" t="s">
        <v>4790</v>
      </c>
      <c r="G2407" s="4" t="s">
        <v>4791</v>
      </c>
    </row>
    <row r="2408" spans="1:7" x14ac:dyDescent="0.25">
      <c r="A2408" s="4" t="s">
        <v>4920</v>
      </c>
      <c r="B2408" s="4" t="s">
        <v>4921</v>
      </c>
      <c r="C2408" s="74">
        <v>4128</v>
      </c>
      <c r="D2408" s="4" t="s">
        <v>9</v>
      </c>
      <c r="E2408" s="4">
        <v>825.6</v>
      </c>
      <c r="F2408" s="4" t="s">
        <v>3825</v>
      </c>
      <c r="G2408" s="4" t="s">
        <v>3826</v>
      </c>
    </row>
    <row r="2409" spans="1:7" x14ac:dyDescent="0.25">
      <c r="A2409" s="4" t="s">
        <v>4922</v>
      </c>
      <c r="B2409" s="4" t="s">
        <v>4923</v>
      </c>
      <c r="C2409" s="74">
        <v>26077</v>
      </c>
      <c r="D2409" s="4" t="s">
        <v>25</v>
      </c>
      <c r="E2409" s="4">
        <v>2607.6999999999998</v>
      </c>
      <c r="F2409" s="4" t="s">
        <v>4800</v>
      </c>
      <c r="G2409" s="4" t="s">
        <v>4801</v>
      </c>
    </row>
    <row r="2410" spans="1:7" x14ac:dyDescent="0.25">
      <c r="A2410" s="4" t="s">
        <v>4924</v>
      </c>
      <c r="B2410" s="4" t="s">
        <v>4925</v>
      </c>
      <c r="C2410" s="74">
        <v>4298</v>
      </c>
      <c r="D2410" s="4" t="s">
        <v>9</v>
      </c>
      <c r="E2410" s="4">
        <v>1074.5</v>
      </c>
      <c r="F2410" s="4" t="s">
        <v>3825</v>
      </c>
      <c r="G2410" s="4" t="s">
        <v>3826</v>
      </c>
    </row>
    <row r="2411" spans="1:7" x14ac:dyDescent="0.25">
      <c r="A2411" s="4" t="s">
        <v>4926</v>
      </c>
      <c r="B2411" s="4" t="s">
        <v>4927</v>
      </c>
      <c r="C2411" s="74">
        <v>79</v>
      </c>
      <c r="D2411" s="4" t="s">
        <v>12</v>
      </c>
      <c r="E2411" s="4" t="s">
        <v>4968</v>
      </c>
      <c r="F2411" s="4" t="s">
        <v>3825</v>
      </c>
      <c r="G2411" s="4" t="s">
        <v>3826</v>
      </c>
    </row>
    <row r="2412" spans="1:7" x14ac:dyDescent="0.25">
      <c r="A2412" s="4" t="s">
        <v>4928</v>
      </c>
      <c r="B2412" s="4" t="s">
        <v>4929</v>
      </c>
      <c r="C2412" s="74">
        <v>16221</v>
      </c>
      <c r="D2412" s="4" t="s">
        <v>25</v>
      </c>
      <c r="E2412" s="4">
        <v>5407</v>
      </c>
      <c r="F2412" s="4" t="s">
        <v>4044</v>
      </c>
      <c r="G2412" s="4" t="s">
        <v>4045</v>
      </c>
    </row>
    <row r="2413" spans="1:7" x14ac:dyDescent="0.25">
      <c r="A2413" s="4" t="s">
        <v>4930</v>
      </c>
      <c r="B2413" s="4" t="s">
        <v>4931</v>
      </c>
      <c r="C2413" s="74">
        <v>2396</v>
      </c>
      <c r="D2413" s="4" t="s">
        <v>9</v>
      </c>
      <c r="E2413" s="4">
        <v>299.5</v>
      </c>
      <c r="F2413" s="4" t="s">
        <v>3825</v>
      </c>
      <c r="G2413" s="4" t="s">
        <v>3826</v>
      </c>
    </row>
    <row r="2414" spans="1:7" x14ac:dyDescent="0.25">
      <c r="A2414" s="4" t="s">
        <v>4932</v>
      </c>
      <c r="B2414" s="4" t="s">
        <v>4933</v>
      </c>
      <c r="C2414" s="74">
        <v>755</v>
      </c>
      <c r="D2414" s="4" t="s">
        <v>12</v>
      </c>
      <c r="E2414" s="4">
        <v>125.8</v>
      </c>
      <c r="F2414" s="4" t="s">
        <v>3825</v>
      </c>
      <c r="G2414" s="4" t="s">
        <v>3826</v>
      </c>
    </row>
    <row r="2415" spans="1:7" x14ac:dyDescent="0.25">
      <c r="A2415" s="4" t="s">
        <v>4934</v>
      </c>
      <c r="B2415" s="4" t="s">
        <v>4935</v>
      </c>
      <c r="C2415" s="74">
        <v>27564</v>
      </c>
      <c r="D2415" s="4" t="s">
        <v>25</v>
      </c>
      <c r="E2415" s="4">
        <v>3937.7</v>
      </c>
      <c r="F2415" s="4" t="s">
        <v>3825</v>
      </c>
      <c r="G2415" s="4" t="s">
        <v>3826</v>
      </c>
    </row>
    <row r="2416" spans="1:7" x14ac:dyDescent="0.25">
      <c r="A2416" s="4" t="s">
        <v>4936</v>
      </c>
      <c r="B2416" s="4" t="s">
        <v>4937</v>
      </c>
      <c r="C2416" s="74">
        <v>11148</v>
      </c>
      <c r="D2416" s="4" t="s">
        <v>25</v>
      </c>
      <c r="E2416" s="4">
        <v>428.8</v>
      </c>
      <c r="F2416" s="4" t="s">
        <v>4938</v>
      </c>
      <c r="G2416" s="4" t="s">
        <v>4939</v>
      </c>
    </row>
    <row r="2417" spans="1:7" x14ac:dyDescent="0.25">
      <c r="A2417" s="4" t="s">
        <v>4940</v>
      </c>
      <c r="B2417" s="4" t="s">
        <v>4941</v>
      </c>
      <c r="C2417" s="74">
        <v>14330</v>
      </c>
      <c r="D2417" s="4" t="s">
        <v>25</v>
      </c>
      <c r="E2417" s="4">
        <v>367.4</v>
      </c>
      <c r="F2417" s="4" t="s">
        <v>4938</v>
      </c>
      <c r="G2417" s="4" t="s">
        <v>4939</v>
      </c>
    </row>
    <row r="2418" spans="1:7" x14ac:dyDescent="0.25">
      <c r="A2418" s="4" t="s">
        <v>4942</v>
      </c>
      <c r="B2418" s="4" t="s">
        <v>4943</v>
      </c>
      <c r="C2418" s="74">
        <v>12143</v>
      </c>
      <c r="D2418" s="4" t="s">
        <v>25</v>
      </c>
      <c r="E2418" s="4">
        <v>357.1</v>
      </c>
      <c r="F2418" s="4" t="s">
        <v>4938</v>
      </c>
      <c r="G2418" s="4" t="s">
        <v>4939</v>
      </c>
    </row>
    <row r="2419" spans="1:7" x14ac:dyDescent="0.25">
      <c r="A2419" s="4" t="s">
        <v>4944</v>
      </c>
      <c r="B2419" s="4" t="s">
        <v>4945</v>
      </c>
      <c r="C2419" s="74">
        <v>35280</v>
      </c>
      <c r="D2419" s="4" t="s">
        <v>25</v>
      </c>
      <c r="E2419" s="4">
        <v>2075.3000000000002</v>
      </c>
      <c r="F2419" s="4" t="s">
        <v>4946</v>
      </c>
      <c r="G2419" s="4" t="s">
        <v>4947</v>
      </c>
    </row>
    <row r="2420" spans="1:7" x14ac:dyDescent="0.25">
      <c r="A2420" s="4" t="s">
        <v>4948</v>
      </c>
      <c r="B2420" s="4" t="s">
        <v>4949</v>
      </c>
      <c r="C2420" s="74">
        <v>32720</v>
      </c>
      <c r="D2420" s="4" t="s">
        <v>25</v>
      </c>
      <c r="E2420" s="4">
        <v>277.3</v>
      </c>
      <c r="F2420" s="4" t="s">
        <v>4946</v>
      </c>
      <c r="G2420" s="4" t="s">
        <v>4947</v>
      </c>
    </row>
    <row r="2421" spans="1:7" x14ac:dyDescent="0.25">
      <c r="A2421" s="4" t="s">
        <v>4950</v>
      </c>
      <c r="B2421" s="4" t="s">
        <v>4677</v>
      </c>
      <c r="C2421" s="74">
        <v>146985</v>
      </c>
      <c r="D2421" s="4" t="s">
        <v>60</v>
      </c>
      <c r="E2421" s="4">
        <v>1027.9000000000001</v>
      </c>
      <c r="F2421" s="4" t="s">
        <v>4951</v>
      </c>
      <c r="G2421" s="4" t="s">
        <v>4952</v>
      </c>
    </row>
    <row r="2422" spans="1:7" x14ac:dyDescent="0.25">
      <c r="A2422" s="4" t="s">
        <v>4953</v>
      </c>
      <c r="B2422" s="4" t="s">
        <v>4954</v>
      </c>
      <c r="C2422" s="74">
        <v>33701</v>
      </c>
      <c r="D2422" s="4" t="s">
        <v>25</v>
      </c>
      <c r="E2422" s="4">
        <v>285.60000000000002</v>
      </c>
      <c r="F2422" s="4" t="s">
        <v>4946</v>
      </c>
      <c r="G2422" s="4" t="s">
        <v>4947</v>
      </c>
    </row>
    <row r="2423" spans="1:7" x14ac:dyDescent="0.25">
      <c r="A2423" s="4" t="s">
        <v>4955</v>
      </c>
      <c r="B2423" s="4" t="s">
        <v>4956</v>
      </c>
      <c r="C2423" s="74">
        <v>53524</v>
      </c>
      <c r="D2423" s="4" t="s">
        <v>25</v>
      </c>
      <c r="E2423" s="4">
        <v>540.6</v>
      </c>
      <c r="F2423" s="4" t="s">
        <v>4938</v>
      </c>
      <c r="G2423" s="4" t="s">
        <v>4939</v>
      </c>
    </row>
    <row r="2424" spans="1:7" x14ac:dyDescent="0.25">
      <c r="A2424" s="4" t="s">
        <v>4957</v>
      </c>
      <c r="B2424" s="4" t="s">
        <v>4958</v>
      </c>
      <c r="C2424" s="74">
        <v>105967</v>
      </c>
      <c r="D2424" s="4" t="s">
        <v>60</v>
      </c>
      <c r="E2424" s="4">
        <v>439.7</v>
      </c>
      <c r="F2424" s="4" t="s">
        <v>4946</v>
      </c>
      <c r="G2424" s="4" t="s">
        <v>4947</v>
      </c>
    </row>
    <row r="2425" spans="1:7" x14ac:dyDescent="0.25">
      <c r="A2425" s="4" t="s">
        <v>4959</v>
      </c>
      <c r="B2425" s="4" t="s">
        <v>4960</v>
      </c>
      <c r="C2425" s="74">
        <v>84063</v>
      </c>
      <c r="D2425" s="4" t="s">
        <v>25</v>
      </c>
      <c r="E2425" s="4">
        <v>875.7</v>
      </c>
      <c r="F2425" s="4" t="s">
        <v>4938</v>
      </c>
      <c r="G2425" s="4" t="s">
        <v>4939</v>
      </c>
    </row>
    <row r="2426" spans="1:7" x14ac:dyDescent="0.25">
      <c r="A2426" s="4" t="s">
        <v>4961</v>
      </c>
      <c r="B2426" s="4" t="s">
        <v>3228</v>
      </c>
      <c r="C2426" s="74">
        <v>32940</v>
      </c>
      <c r="D2426" s="4" t="s">
        <v>25</v>
      </c>
      <c r="E2426" s="4">
        <v>378.6</v>
      </c>
      <c r="F2426" s="4" t="s">
        <v>4951</v>
      </c>
      <c r="G2426" s="4" t="s">
        <v>4952</v>
      </c>
    </row>
    <row r="2427" spans="1:7" x14ac:dyDescent="0.25">
      <c r="A2427" s="4" t="s">
        <v>4962</v>
      </c>
      <c r="B2427" s="4" t="s">
        <v>4963</v>
      </c>
      <c r="C2427" s="74">
        <v>23068</v>
      </c>
      <c r="D2427" s="4" t="s">
        <v>25</v>
      </c>
      <c r="E2427" s="4">
        <v>397.7</v>
      </c>
      <c r="F2427" s="4" t="s">
        <v>4951</v>
      </c>
      <c r="G2427" s="4" t="s">
        <v>4952</v>
      </c>
    </row>
    <row r="2428" spans="1:7" x14ac:dyDescent="0.25">
      <c r="A2428" s="4" t="s">
        <v>4964</v>
      </c>
      <c r="B2428" s="4" t="s">
        <v>4965</v>
      </c>
      <c r="C2428" s="74">
        <v>7127</v>
      </c>
      <c r="D2428" s="4" t="s">
        <v>9</v>
      </c>
      <c r="E2428" s="4">
        <v>165.7</v>
      </c>
      <c r="F2428" s="4" t="s">
        <v>4946</v>
      </c>
      <c r="G2428" s="4" t="s">
        <v>4947</v>
      </c>
    </row>
    <row r="2429" spans="1:7" x14ac:dyDescent="0.25">
      <c r="A2429" s="4" t="s">
        <v>4966</v>
      </c>
      <c r="B2429" s="4" t="s">
        <v>4967</v>
      </c>
      <c r="C2429" s="74">
        <v>5350</v>
      </c>
      <c r="D2429" s="4" t="s">
        <v>9</v>
      </c>
      <c r="E2429" s="4">
        <v>63.7</v>
      </c>
      <c r="F2429" s="4" t="s">
        <v>4938</v>
      </c>
      <c r="G2429" s="4" t="s">
        <v>4939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3"/>
  <sheetViews>
    <sheetView zoomScaleNormal="100" workbookViewId="0">
      <selection activeCell="E35" sqref="E35"/>
    </sheetView>
  </sheetViews>
  <sheetFormatPr baseColWidth="10" defaultColWidth="14.5703125" defaultRowHeight="12" x14ac:dyDescent="0.2"/>
  <cols>
    <col min="1" max="1" width="13.42578125" style="7" bestFit="1" customWidth="1"/>
    <col min="2" max="2" width="14.5703125" style="7" customWidth="1"/>
    <col min="3" max="3" width="11.5703125" style="7" customWidth="1"/>
    <col min="4" max="4" width="17.7109375" style="64" customWidth="1"/>
    <col min="5" max="19" width="17.7109375" style="7" customWidth="1"/>
    <col min="20" max="16384" width="14.5703125" style="7"/>
  </cols>
  <sheetData>
    <row r="1" spans="1:19" s="12" customFormat="1" ht="60" x14ac:dyDescent="0.25">
      <c r="A1" s="79" t="s">
        <v>5129</v>
      </c>
      <c r="B1" s="79" t="s">
        <v>5130</v>
      </c>
      <c r="C1" s="79" t="s">
        <v>5133</v>
      </c>
      <c r="D1" s="79" t="s">
        <v>5132</v>
      </c>
      <c r="E1" s="76" t="s">
        <v>5055</v>
      </c>
      <c r="F1" s="76" t="s">
        <v>5056</v>
      </c>
      <c r="G1" s="76" t="s">
        <v>4978</v>
      </c>
      <c r="H1" s="76" t="s">
        <v>5067</v>
      </c>
      <c r="I1" s="76" t="s">
        <v>5156</v>
      </c>
      <c r="J1" s="76" t="s">
        <v>5160</v>
      </c>
      <c r="K1" s="76" t="s">
        <v>5158</v>
      </c>
      <c r="L1" s="76" t="s">
        <v>5157</v>
      </c>
      <c r="M1" s="76" t="s">
        <v>5159</v>
      </c>
      <c r="N1" s="76" t="s">
        <v>5161</v>
      </c>
      <c r="O1" s="76" t="s">
        <v>5162</v>
      </c>
      <c r="P1" s="76" t="s">
        <v>5057</v>
      </c>
      <c r="Q1" s="76" t="s">
        <v>5164</v>
      </c>
      <c r="R1" s="77" t="s">
        <v>5058</v>
      </c>
      <c r="S1" s="76" t="s">
        <v>5163</v>
      </c>
    </row>
    <row r="2" spans="1:19" s="12" customFormat="1" ht="22.5" x14ac:dyDescent="0.25">
      <c r="A2" s="102"/>
      <c r="B2" s="102"/>
      <c r="C2" s="102"/>
      <c r="D2" s="103"/>
      <c r="E2" s="87" t="s">
        <v>5061</v>
      </c>
      <c r="F2" s="87" t="s">
        <v>5061</v>
      </c>
      <c r="G2" s="87" t="s">
        <v>5062</v>
      </c>
      <c r="H2" s="87" t="s">
        <v>5061</v>
      </c>
      <c r="I2" s="87" t="s">
        <v>5066</v>
      </c>
      <c r="J2" s="87" t="s">
        <v>5062</v>
      </c>
      <c r="K2" s="87" t="s">
        <v>5062</v>
      </c>
      <c r="L2" s="87" t="s">
        <v>5062</v>
      </c>
      <c r="M2" s="87" t="s">
        <v>5062</v>
      </c>
      <c r="N2" s="86" t="s">
        <v>5063</v>
      </c>
      <c r="O2" s="87" t="s">
        <v>5062</v>
      </c>
      <c r="P2" s="87" t="s">
        <v>5064</v>
      </c>
      <c r="Q2" s="87" t="s">
        <v>5065</v>
      </c>
      <c r="R2" s="87" t="s">
        <v>5062</v>
      </c>
      <c r="S2" s="87" t="s">
        <v>5066</v>
      </c>
    </row>
    <row r="3" spans="1:19" s="12" customFormat="1" ht="33.75" x14ac:dyDescent="0.25">
      <c r="A3" s="71"/>
      <c r="B3" s="71"/>
      <c r="C3" s="71"/>
      <c r="D3" s="104"/>
      <c r="E3" s="105" t="s">
        <v>5198</v>
      </c>
      <c r="F3" s="105" t="s">
        <v>5199</v>
      </c>
      <c r="G3" s="105" t="s">
        <v>5200</v>
      </c>
      <c r="H3" s="105" t="s">
        <v>5201</v>
      </c>
      <c r="I3" s="105" t="s">
        <v>5201</v>
      </c>
      <c r="J3" s="105" t="s">
        <v>5200</v>
      </c>
      <c r="K3" s="105" t="s">
        <v>5200</v>
      </c>
      <c r="L3" s="105" t="s">
        <v>5202</v>
      </c>
      <c r="M3" s="105" t="s">
        <v>5200</v>
      </c>
      <c r="N3" s="105" t="s">
        <v>5202</v>
      </c>
      <c r="O3" s="105" t="s">
        <v>5202</v>
      </c>
      <c r="P3" s="105" t="s">
        <v>5203</v>
      </c>
      <c r="Q3" s="105" t="s">
        <v>5204</v>
      </c>
      <c r="R3" s="105" t="s">
        <v>5203</v>
      </c>
      <c r="S3" s="105" t="s">
        <v>5204</v>
      </c>
    </row>
    <row r="4" spans="1:19" s="11" customFormat="1" ht="24" x14ac:dyDescent="0.25">
      <c r="A4" s="67" t="s">
        <v>2</v>
      </c>
      <c r="B4" s="67" t="s">
        <v>3</v>
      </c>
      <c r="C4" s="67" t="s">
        <v>4970</v>
      </c>
      <c r="D4" s="82" t="s">
        <v>5054</v>
      </c>
      <c r="E4" s="67" t="s">
        <v>4974</v>
      </c>
      <c r="F4" s="67" t="s">
        <v>1</v>
      </c>
      <c r="G4" s="67" t="s">
        <v>4971</v>
      </c>
      <c r="H4" s="67" t="s">
        <v>5086</v>
      </c>
      <c r="I4" s="67" t="s">
        <v>5087</v>
      </c>
      <c r="J4" s="67" t="s">
        <v>4979</v>
      </c>
      <c r="K4" s="67" t="s">
        <v>4980</v>
      </c>
      <c r="L4" s="67" t="s">
        <v>4981</v>
      </c>
      <c r="M4" s="67" t="s">
        <v>4982</v>
      </c>
      <c r="N4" s="67" t="s">
        <v>4983</v>
      </c>
      <c r="O4" s="67" t="s">
        <v>4984</v>
      </c>
      <c r="P4" s="67" t="s">
        <v>5093</v>
      </c>
      <c r="Q4" s="67" t="s">
        <v>4985</v>
      </c>
      <c r="R4" s="67" t="s">
        <v>5092</v>
      </c>
      <c r="S4" s="67" t="s">
        <v>4991</v>
      </c>
    </row>
    <row r="5" spans="1:19" x14ac:dyDescent="0.2">
      <c r="A5" s="5" t="s">
        <v>3633</v>
      </c>
      <c r="B5" s="5" t="s">
        <v>3634</v>
      </c>
      <c r="C5" s="5" t="s">
        <v>4975</v>
      </c>
      <c r="D5" s="38" t="s">
        <v>8</v>
      </c>
      <c r="E5" s="13">
        <v>486252</v>
      </c>
      <c r="F5" s="13">
        <v>489428</v>
      </c>
      <c r="G5" s="14">
        <v>0.13029189124904583</v>
      </c>
      <c r="H5" s="15">
        <v>3176</v>
      </c>
      <c r="I5" s="15" t="s">
        <v>5090</v>
      </c>
      <c r="J5" s="16">
        <v>0.47132353229228202</v>
      </c>
      <c r="K5" s="16">
        <v>-0.34103164104323619</v>
      </c>
      <c r="L5" s="17">
        <v>15.418907388247604</v>
      </c>
      <c r="M5" s="17">
        <v>-2.6593284380009297</v>
      </c>
      <c r="N5" s="17">
        <v>73.022744969686343</v>
      </c>
      <c r="O5" s="17">
        <v>17.694479964927815</v>
      </c>
      <c r="P5" s="18">
        <v>1.4959962509276714</v>
      </c>
      <c r="Q5" s="19">
        <v>146.42868786267135</v>
      </c>
      <c r="R5" s="20">
        <v>9.3079590508196877E-2</v>
      </c>
      <c r="S5" s="21" t="s">
        <v>4986</v>
      </c>
    </row>
    <row r="6" spans="1:19" x14ac:dyDescent="0.2">
      <c r="A6" s="5" t="s">
        <v>3177</v>
      </c>
      <c r="B6" s="5" t="s">
        <v>3178</v>
      </c>
      <c r="C6" s="5" t="s">
        <v>4972</v>
      </c>
      <c r="D6" s="38" t="s">
        <v>295</v>
      </c>
      <c r="E6" s="13">
        <v>253270</v>
      </c>
      <c r="F6" s="13">
        <v>266909</v>
      </c>
      <c r="G6" s="14">
        <v>1.0545549045613001</v>
      </c>
      <c r="H6" s="15">
        <v>13639</v>
      </c>
      <c r="I6" s="15" t="s">
        <v>5088</v>
      </c>
      <c r="J6" s="16">
        <v>0.16306593545859535</v>
      </c>
      <c r="K6" s="16">
        <v>0.8914889691027047</v>
      </c>
      <c r="L6" s="17">
        <v>16.389450142731697</v>
      </c>
      <c r="M6" s="17">
        <v>-0.13064489113641109</v>
      </c>
      <c r="N6" s="17">
        <v>86.503009703360831</v>
      </c>
      <c r="O6" s="17">
        <v>22.906425712683415</v>
      </c>
      <c r="P6" s="18">
        <v>2.2312460554006712</v>
      </c>
      <c r="Q6" s="19">
        <v>87.942026054176168</v>
      </c>
      <c r="R6" s="20">
        <v>0.17732824057455462</v>
      </c>
      <c r="S6" s="21" t="s">
        <v>4990</v>
      </c>
    </row>
    <row r="7" spans="1:19" x14ac:dyDescent="0.2">
      <c r="A7" s="5" t="s">
        <v>6</v>
      </c>
      <c r="B7" s="5" t="s">
        <v>7</v>
      </c>
      <c r="C7" s="5" t="s">
        <v>4975</v>
      </c>
      <c r="D7" s="38" t="s">
        <v>8</v>
      </c>
      <c r="E7" s="13">
        <v>538291</v>
      </c>
      <c r="F7" s="13">
        <v>538574</v>
      </c>
      <c r="G7" s="14">
        <v>1.0512548239960395E-2</v>
      </c>
      <c r="H7" s="15">
        <v>283</v>
      </c>
      <c r="I7" s="15" t="s">
        <v>5090</v>
      </c>
      <c r="J7" s="16">
        <v>0.22692988409158324</v>
      </c>
      <c r="K7" s="16">
        <v>-0.21641733585162284</v>
      </c>
      <c r="L7" s="17">
        <v>12.71754822962847</v>
      </c>
      <c r="M7" s="17">
        <v>-1.0351113834019099</v>
      </c>
      <c r="N7" s="17">
        <v>80.871345897134574</v>
      </c>
      <c r="O7" s="17">
        <v>23.25502069649724</v>
      </c>
      <c r="P7" s="18">
        <v>1.423576840478848</v>
      </c>
      <c r="Q7" s="19">
        <v>109.29725324979937</v>
      </c>
      <c r="R7" s="20">
        <v>4.7286822242578935E-2</v>
      </c>
      <c r="S7" s="21" t="s">
        <v>4989</v>
      </c>
    </row>
    <row r="8" spans="1:19" x14ac:dyDescent="0.2">
      <c r="A8" s="5" t="s">
        <v>2160</v>
      </c>
      <c r="B8" s="5" t="s">
        <v>2161</v>
      </c>
      <c r="C8" s="5" t="s">
        <v>4975</v>
      </c>
      <c r="D8" s="38" t="s">
        <v>8</v>
      </c>
      <c r="E8" s="13">
        <v>223891</v>
      </c>
      <c r="F8" s="13">
        <v>220593</v>
      </c>
      <c r="G8" s="14">
        <v>-0.29635901920918029</v>
      </c>
      <c r="H8" s="15">
        <v>-3298</v>
      </c>
      <c r="I8" s="15" t="s">
        <v>5091</v>
      </c>
      <c r="J8" s="16">
        <v>0.39080211477887355</v>
      </c>
      <c r="K8" s="16">
        <v>-0.68716113398805378</v>
      </c>
      <c r="L8" s="17">
        <v>21.039747166328429</v>
      </c>
      <c r="M8" s="17">
        <v>-2.7282822267432838</v>
      </c>
      <c r="N8" s="17">
        <v>66.256970650059444</v>
      </c>
      <c r="O8" s="17">
        <v>17.19872015365069</v>
      </c>
      <c r="P8" s="18">
        <v>2.0754499614589523</v>
      </c>
      <c r="Q8" s="19">
        <v>193.03953337359513</v>
      </c>
      <c r="R8" s="20">
        <v>0.12226423117056384</v>
      </c>
      <c r="S8" s="21" t="s">
        <v>4986</v>
      </c>
    </row>
    <row r="9" spans="1:19" x14ac:dyDescent="0.2">
      <c r="A9" s="5" t="s">
        <v>1147</v>
      </c>
      <c r="B9" s="5" t="s">
        <v>1148</v>
      </c>
      <c r="C9" s="5" t="s">
        <v>4975</v>
      </c>
      <c r="D9" s="38" t="s">
        <v>8</v>
      </c>
      <c r="E9" s="13">
        <v>432916</v>
      </c>
      <c r="F9" s="13">
        <v>445516</v>
      </c>
      <c r="G9" s="14">
        <v>0.57543826512329588</v>
      </c>
      <c r="H9" s="15">
        <v>12600</v>
      </c>
      <c r="I9" s="15" t="s">
        <v>5089</v>
      </c>
      <c r="J9" s="16">
        <v>0.69801574953527412</v>
      </c>
      <c r="K9" s="16">
        <v>-0.12257748441197826</v>
      </c>
      <c r="L9" s="17">
        <v>17.845079955554304</v>
      </c>
      <c r="M9" s="17">
        <v>-2.1293513653405594</v>
      </c>
      <c r="N9" s="17">
        <v>70.382731849971904</v>
      </c>
      <c r="O9" s="17">
        <v>17.178257343543368</v>
      </c>
      <c r="P9" s="18">
        <v>1.431911320527357</v>
      </c>
      <c r="Q9" s="19">
        <v>99.169176563286783</v>
      </c>
      <c r="R9" s="20">
        <v>0.18089345262614212</v>
      </c>
      <c r="S9" s="21" t="s">
        <v>4990</v>
      </c>
    </row>
    <row r="10" spans="1:19" x14ac:dyDescent="0.2">
      <c r="A10" s="5" t="s">
        <v>2108</v>
      </c>
      <c r="B10" s="5" t="s">
        <v>2109</v>
      </c>
      <c r="C10" s="5" t="s">
        <v>4973</v>
      </c>
      <c r="D10" s="38" t="s">
        <v>295</v>
      </c>
      <c r="E10" s="13">
        <v>198351</v>
      </c>
      <c r="F10" s="13">
        <v>201792</v>
      </c>
      <c r="G10" s="14">
        <v>0.34457781674153143</v>
      </c>
      <c r="H10" s="15">
        <v>3441</v>
      </c>
      <c r="I10" s="15" t="s">
        <v>5090</v>
      </c>
      <c r="J10" s="16">
        <v>-1.3418607219809709E-2</v>
      </c>
      <c r="K10" s="16">
        <v>0.35799642396134113</v>
      </c>
      <c r="L10" s="17">
        <v>18.833529935988519</v>
      </c>
      <c r="M10" s="17">
        <v>0.1897735560931979</v>
      </c>
      <c r="N10" s="17">
        <v>81.952783485166776</v>
      </c>
      <c r="O10" s="17">
        <v>22.594468071003938</v>
      </c>
      <c r="P10" s="18">
        <v>2.8567935767992232</v>
      </c>
      <c r="Q10" s="19">
        <v>142.41114185940663</v>
      </c>
      <c r="R10" s="20">
        <v>0.21841798483214822</v>
      </c>
      <c r="S10" s="21" t="s">
        <v>4988</v>
      </c>
    </row>
    <row r="11" spans="1:19" x14ac:dyDescent="0.2">
      <c r="A11" s="5" t="s">
        <v>3399</v>
      </c>
      <c r="B11" s="5" t="s">
        <v>3400</v>
      </c>
      <c r="C11" s="5" t="s">
        <v>4976</v>
      </c>
      <c r="D11" s="38" t="s">
        <v>8</v>
      </c>
      <c r="E11" s="13">
        <v>1296166</v>
      </c>
      <c r="F11" s="13">
        <v>1370678</v>
      </c>
      <c r="G11" s="14">
        <v>1.1241684491616777</v>
      </c>
      <c r="H11" s="15">
        <v>74512</v>
      </c>
      <c r="I11" s="15" t="s">
        <v>5088</v>
      </c>
      <c r="J11" s="16">
        <v>0.90071371837289715</v>
      </c>
      <c r="K11" s="16">
        <v>0.22345473078878053</v>
      </c>
      <c r="L11" s="17">
        <v>16.423706955959481</v>
      </c>
      <c r="M11" s="17">
        <v>-0.81281273090055839</v>
      </c>
      <c r="N11" s="17">
        <v>70.32114625088829</v>
      </c>
      <c r="O11" s="17">
        <v>15.894342155577764</v>
      </c>
      <c r="P11" s="18">
        <v>0.79413411756411278</v>
      </c>
      <c r="Q11" s="19">
        <v>119.17761847845802</v>
      </c>
      <c r="R11" s="20">
        <v>0.17335779028748838</v>
      </c>
      <c r="S11" s="21" t="s">
        <v>4988</v>
      </c>
    </row>
    <row r="12" spans="1:19" x14ac:dyDescent="0.2">
      <c r="A12" s="5" t="s">
        <v>3629</v>
      </c>
      <c r="B12" s="5" t="s">
        <v>3630</v>
      </c>
      <c r="C12" s="5" t="s">
        <v>4975</v>
      </c>
      <c r="D12" s="38" t="s">
        <v>8</v>
      </c>
      <c r="E12" s="13">
        <v>6902389</v>
      </c>
      <c r="F12" s="13">
        <v>7020210</v>
      </c>
      <c r="G12" s="14">
        <v>0.33908456658033881</v>
      </c>
      <c r="H12" s="15">
        <v>117821</v>
      </c>
      <c r="I12" s="15" t="s">
        <v>5090</v>
      </c>
      <c r="J12" s="16">
        <v>0.96737571004984202</v>
      </c>
      <c r="K12" s="16">
        <v>-0.62829114346950321</v>
      </c>
      <c r="L12" s="17">
        <v>10.184258458098263</v>
      </c>
      <c r="M12" s="17">
        <v>-1.1766026191337708</v>
      </c>
      <c r="N12" s="17">
        <v>62.841277810069997</v>
      </c>
      <c r="O12" s="17">
        <v>14.280327300632454</v>
      </c>
      <c r="P12" s="18">
        <v>1.1737899117950654</v>
      </c>
      <c r="Q12" s="19">
        <v>100.37367790035366</v>
      </c>
      <c r="R12" s="20">
        <v>8.8601567320365421E-2</v>
      </c>
      <c r="S12" s="21" t="s">
        <v>4989</v>
      </c>
    </row>
    <row r="13" spans="1:19" x14ac:dyDescent="0.2">
      <c r="A13" s="5" t="s">
        <v>111</v>
      </c>
      <c r="B13" s="5" t="s">
        <v>112</v>
      </c>
      <c r="C13" s="5" t="s">
        <v>4975</v>
      </c>
      <c r="D13" s="38" t="s">
        <v>8</v>
      </c>
      <c r="E13" s="13">
        <v>1831514</v>
      </c>
      <c r="F13" s="13">
        <v>1869055</v>
      </c>
      <c r="G13" s="14">
        <v>0.40662465028313832</v>
      </c>
      <c r="H13" s="15">
        <v>37541</v>
      </c>
      <c r="I13" s="15" t="s">
        <v>5090</v>
      </c>
      <c r="J13" s="16">
        <v>0.50018698823752816</v>
      </c>
      <c r="K13" s="16">
        <v>-9.3562337954389896E-2</v>
      </c>
      <c r="L13" s="17">
        <v>9.4758464252463757</v>
      </c>
      <c r="M13" s="17">
        <v>-0.35700914501164416</v>
      </c>
      <c r="N13" s="17">
        <v>75.533154818214783</v>
      </c>
      <c r="O13" s="17">
        <v>19.036039190422112</v>
      </c>
      <c r="P13" s="18">
        <v>1.6734425350320947</v>
      </c>
      <c r="Q13" s="19">
        <v>130.89841349222132</v>
      </c>
      <c r="R13" s="20">
        <v>0.12770837163550994</v>
      </c>
      <c r="S13" s="21" t="s">
        <v>4988</v>
      </c>
    </row>
    <row r="14" spans="1:19" x14ac:dyDescent="0.2">
      <c r="A14" s="5" t="s">
        <v>3825</v>
      </c>
      <c r="B14" s="5" t="s">
        <v>3826</v>
      </c>
      <c r="C14" s="5" t="s">
        <v>4973</v>
      </c>
      <c r="D14" s="38" t="s">
        <v>295</v>
      </c>
      <c r="E14" s="13">
        <v>337395</v>
      </c>
      <c r="F14" s="13">
        <v>348720</v>
      </c>
      <c r="G14" s="14">
        <v>0.66248392351362373</v>
      </c>
      <c r="H14" s="15">
        <v>11325</v>
      </c>
      <c r="I14" s="15" t="s">
        <v>5089</v>
      </c>
      <c r="J14" s="16">
        <v>1.2679913047312414</v>
      </c>
      <c r="K14" s="16">
        <v>-0.6055073812176176</v>
      </c>
      <c r="L14" s="17">
        <v>16.529284293626478</v>
      </c>
      <c r="M14" s="17">
        <v>-1.5128820478633176</v>
      </c>
      <c r="N14" s="17">
        <v>71.610898659682292</v>
      </c>
      <c r="O14" s="17">
        <v>10.844886633843753</v>
      </c>
      <c r="P14" s="18">
        <v>0.76659118014704575</v>
      </c>
      <c r="Q14" s="19">
        <v>130.77812352517753</v>
      </c>
      <c r="R14" s="20">
        <v>0.11896312650687656</v>
      </c>
      <c r="S14" s="21" t="s">
        <v>4988</v>
      </c>
    </row>
    <row r="15" spans="1:19" x14ac:dyDescent="0.2">
      <c r="A15" s="5" t="s">
        <v>4407</v>
      </c>
      <c r="B15" s="5" t="s">
        <v>4408</v>
      </c>
      <c r="C15" s="5" t="s">
        <v>4973</v>
      </c>
      <c r="D15" s="38" t="s">
        <v>295</v>
      </c>
      <c r="E15" s="13">
        <v>291043</v>
      </c>
      <c r="F15" s="13">
        <v>309985</v>
      </c>
      <c r="G15" s="14">
        <v>1.2690425949696493</v>
      </c>
      <c r="H15" s="15">
        <v>18942</v>
      </c>
      <c r="I15" s="15" t="s">
        <v>5088</v>
      </c>
      <c r="J15" s="16">
        <v>0.89500264101993166</v>
      </c>
      <c r="K15" s="16">
        <v>0.37403995394971762</v>
      </c>
      <c r="L15" s="17">
        <v>25.130410127934528</v>
      </c>
      <c r="M15" s="17">
        <v>0.5987377886395695</v>
      </c>
      <c r="N15" s="17">
        <v>70.082074669100834</v>
      </c>
      <c r="O15" s="17">
        <v>14.694840543303748</v>
      </c>
      <c r="P15" s="18">
        <v>1.1718002042473206</v>
      </c>
      <c r="Q15" s="19">
        <v>129.15485707823697</v>
      </c>
      <c r="R15" s="20">
        <v>0.2465782523155497</v>
      </c>
      <c r="S15" s="21" t="s">
        <v>4988</v>
      </c>
    </row>
    <row r="16" spans="1:19" x14ac:dyDescent="0.2">
      <c r="A16" s="5" t="s">
        <v>4790</v>
      </c>
      <c r="B16" s="5" t="s">
        <v>4791</v>
      </c>
      <c r="C16" s="5" t="s">
        <v>4973</v>
      </c>
      <c r="D16" s="38" t="s">
        <v>295</v>
      </c>
      <c r="E16" s="13">
        <v>177917</v>
      </c>
      <c r="F16" s="13">
        <v>181406</v>
      </c>
      <c r="G16" s="14">
        <v>0.38916456237401142</v>
      </c>
      <c r="H16" s="15">
        <v>3489</v>
      </c>
      <c r="I16" s="15" t="s">
        <v>5090</v>
      </c>
      <c r="J16" s="16">
        <v>0.78401768670877792</v>
      </c>
      <c r="K16" s="16">
        <v>-0.39485312433476649</v>
      </c>
      <c r="L16" s="17">
        <v>24.392474215230415</v>
      </c>
      <c r="M16" s="17">
        <v>-0.40929259544205676</v>
      </c>
      <c r="N16" s="17">
        <v>72.409121064116107</v>
      </c>
      <c r="O16" s="17">
        <v>15.431541370288901</v>
      </c>
      <c r="P16" s="18">
        <v>1.9237155402670378</v>
      </c>
      <c r="Q16" s="19">
        <v>176.22621072350671</v>
      </c>
      <c r="R16" s="20">
        <v>0.1824713955722943</v>
      </c>
      <c r="S16" s="21" t="s">
        <v>4987</v>
      </c>
    </row>
    <row r="17" spans="1:19" x14ac:dyDescent="0.2">
      <c r="A17" s="5" t="s">
        <v>4399</v>
      </c>
      <c r="B17" s="5" t="s">
        <v>4400</v>
      </c>
      <c r="C17" s="5" t="s">
        <v>4973</v>
      </c>
      <c r="D17" s="38" t="s">
        <v>295</v>
      </c>
      <c r="E17" s="13">
        <v>186716</v>
      </c>
      <c r="F17" s="13">
        <v>195819</v>
      </c>
      <c r="G17" s="14">
        <v>0.95658666673728021</v>
      </c>
      <c r="H17" s="15">
        <v>9103</v>
      </c>
      <c r="I17" s="15" t="s">
        <v>5088</v>
      </c>
      <c r="J17" s="16">
        <v>0.85528494788253595</v>
      </c>
      <c r="K17" s="16">
        <v>0.1013017188547443</v>
      </c>
      <c r="L17" s="17">
        <v>22.4579028354953</v>
      </c>
      <c r="M17" s="17">
        <v>0.66896881601856695</v>
      </c>
      <c r="N17" s="17">
        <v>70.100780336575582</v>
      </c>
      <c r="O17" s="17">
        <v>14.080883580531165</v>
      </c>
      <c r="P17" s="18">
        <v>1.3780489980636741</v>
      </c>
      <c r="Q17" s="19">
        <v>154.55002821913303</v>
      </c>
      <c r="R17" s="20">
        <v>0.30972800819271096</v>
      </c>
      <c r="S17" s="21" t="s">
        <v>4987</v>
      </c>
    </row>
    <row r="18" spans="1:19" x14ac:dyDescent="0.2">
      <c r="A18" s="5" t="s">
        <v>3813</v>
      </c>
      <c r="B18" s="5" t="s">
        <v>3814</v>
      </c>
      <c r="C18" s="5" t="s">
        <v>4973</v>
      </c>
      <c r="D18" s="38" t="s">
        <v>295</v>
      </c>
      <c r="E18" s="13">
        <v>219786</v>
      </c>
      <c r="F18" s="13">
        <v>227844.00000000006</v>
      </c>
      <c r="G18" s="14">
        <v>0.72273599193315441</v>
      </c>
      <c r="H18" s="15">
        <v>8058.0000000000582</v>
      </c>
      <c r="I18" s="15" t="s">
        <v>5089</v>
      </c>
      <c r="J18" s="16">
        <v>1.1283220127226379</v>
      </c>
      <c r="K18" s="16">
        <v>-0.40558602078948347</v>
      </c>
      <c r="L18" s="17">
        <v>22.221599432180735</v>
      </c>
      <c r="M18" s="17">
        <v>-1.7585437102702772</v>
      </c>
      <c r="N18" s="17">
        <v>66.916917301461353</v>
      </c>
      <c r="O18" s="17">
        <v>11.490037907844316</v>
      </c>
      <c r="P18" s="18">
        <v>1.7912531294689895</v>
      </c>
      <c r="Q18" s="19">
        <v>168.77104680726316</v>
      </c>
      <c r="R18" s="20">
        <v>0.12736146767018081</v>
      </c>
      <c r="S18" s="21" t="s">
        <v>4986</v>
      </c>
    </row>
    <row r="19" spans="1:19" x14ac:dyDescent="0.2">
      <c r="A19" s="5" t="s">
        <v>4800</v>
      </c>
      <c r="B19" s="5" t="s">
        <v>4801</v>
      </c>
      <c r="C19" s="5" t="s">
        <v>4973</v>
      </c>
      <c r="D19" s="38" t="s">
        <v>295</v>
      </c>
      <c r="E19" s="13">
        <v>258483</v>
      </c>
      <c r="F19" s="13">
        <v>269448</v>
      </c>
      <c r="G19" s="14">
        <v>0.8343715184437217</v>
      </c>
      <c r="H19" s="15">
        <v>10965</v>
      </c>
      <c r="I19" s="15" t="s">
        <v>5089</v>
      </c>
      <c r="J19" s="16">
        <v>0.8405351384158094</v>
      </c>
      <c r="K19" s="16">
        <v>-6.1636199720877319E-3</v>
      </c>
      <c r="L19" s="17">
        <v>21.412044982927096</v>
      </c>
      <c r="M19" s="17">
        <v>-4.1391530467205229E-2</v>
      </c>
      <c r="N19" s="17">
        <v>70.739432022384435</v>
      </c>
      <c r="O19" s="17">
        <v>14.357217336876445</v>
      </c>
      <c r="P19" s="18">
        <v>1.0046523283459035</v>
      </c>
      <c r="Q19" s="19">
        <v>157.06755621393256</v>
      </c>
      <c r="R19" s="20">
        <v>0.17118815390541861</v>
      </c>
      <c r="S19" s="21" t="s">
        <v>4987</v>
      </c>
    </row>
    <row r="20" spans="1:19" x14ac:dyDescent="0.2">
      <c r="A20" s="5" t="s">
        <v>3896</v>
      </c>
      <c r="B20" s="5" t="s">
        <v>3897</v>
      </c>
      <c r="C20" s="5" t="s">
        <v>4973</v>
      </c>
      <c r="D20" s="38" t="s">
        <v>295</v>
      </c>
      <c r="E20" s="13">
        <v>332043</v>
      </c>
      <c r="F20" s="13">
        <v>334325.99999999994</v>
      </c>
      <c r="G20" s="14">
        <v>0.13713567015829486</v>
      </c>
      <c r="H20" s="15">
        <v>2282.9999999999418</v>
      </c>
      <c r="I20" s="15" t="s">
        <v>5090</v>
      </c>
      <c r="J20" s="16">
        <v>0.71877592164441451</v>
      </c>
      <c r="K20" s="16">
        <v>-0.58164025148611964</v>
      </c>
      <c r="L20" s="17">
        <v>25.873130080583206</v>
      </c>
      <c r="M20" s="17">
        <v>-1.0283812809730675</v>
      </c>
      <c r="N20" s="17">
        <v>74.866191439703726</v>
      </c>
      <c r="O20" s="17">
        <v>16.41205331402324</v>
      </c>
      <c r="P20" s="18">
        <v>1.6245819723596604</v>
      </c>
      <c r="Q20" s="19">
        <v>122.67412418260319</v>
      </c>
      <c r="R20" s="20">
        <v>0.16692246225966192</v>
      </c>
      <c r="S20" s="21" t="s">
        <v>4988</v>
      </c>
    </row>
    <row r="21" spans="1:19" x14ac:dyDescent="0.2">
      <c r="A21" s="5" t="s">
        <v>3950</v>
      </c>
      <c r="B21" s="5" t="s">
        <v>3951</v>
      </c>
      <c r="C21" s="5" t="s">
        <v>4973</v>
      </c>
      <c r="D21" s="38" t="s">
        <v>295</v>
      </c>
      <c r="E21" s="13">
        <v>225850</v>
      </c>
      <c r="F21" s="13">
        <v>228052</v>
      </c>
      <c r="G21" s="14">
        <v>0.19424062367290329</v>
      </c>
      <c r="H21" s="15">
        <v>2202</v>
      </c>
      <c r="I21" s="15" t="s">
        <v>5090</v>
      </c>
      <c r="J21" s="16">
        <v>1.1728534661012362</v>
      </c>
      <c r="K21" s="16">
        <v>-0.97861284242833291</v>
      </c>
      <c r="L21" s="17">
        <v>20.941527241855205</v>
      </c>
      <c r="M21" s="17">
        <v>-1.7481570726573192</v>
      </c>
      <c r="N21" s="17">
        <v>67.460346357060374</v>
      </c>
      <c r="O21" s="17">
        <v>11.666018310325029</v>
      </c>
      <c r="P21" s="18">
        <v>2.5460331914408147</v>
      </c>
      <c r="Q21" s="19">
        <v>174.22506829179724</v>
      </c>
      <c r="R21" s="20">
        <v>0.3364151545732435</v>
      </c>
      <c r="S21" s="21" t="s">
        <v>4987</v>
      </c>
    </row>
    <row r="22" spans="1:19" x14ac:dyDescent="0.2">
      <c r="A22" s="5" t="s">
        <v>3817</v>
      </c>
      <c r="B22" s="5" t="s">
        <v>3818</v>
      </c>
      <c r="C22" s="5" t="s">
        <v>4973</v>
      </c>
      <c r="D22" s="38" t="s">
        <v>295</v>
      </c>
      <c r="E22" s="13">
        <v>323637</v>
      </c>
      <c r="F22" s="13">
        <v>346826</v>
      </c>
      <c r="G22" s="14">
        <v>1.393635728919107</v>
      </c>
      <c r="H22" s="15">
        <v>23189</v>
      </c>
      <c r="I22" s="15" t="s">
        <v>5088</v>
      </c>
      <c r="J22" s="16">
        <v>1.3724808806471021</v>
      </c>
      <c r="K22" s="16">
        <v>2.1154848272005033E-2</v>
      </c>
      <c r="L22" s="17">
        <v>19.585607211750212</v>
      </c>
      <c r="M22" s="17">
        <v>-0.85668320670611031</v>
      </c>
      <c r="N22" s="17">
        <v>70.389007184774883</v>
      </c>
      <c r="O22" s="17">
        <v>10.613351427096443</v>
      </c>
      <c r="P22" s="18">
        <v>1.6084532105760818</v>
      </c>
      <c r="Q22" s="19">
        <v>186.918625879736</v>
      </c>
      <c r="R22" s="20">
        <v>0.32034818208178795</v>
      </c>
      <c r="S22" s="21" t="s">
        <v>4987</v>
      </c>
    </row>
    <row r="23" spans="1:19" x14ac:dyDescent="0.2">
      <c r="A23" s="5" t="s">
        <v>3892</v>
      </c>
      <c r="B23" s="5" t="s">
        <v>3893</v>
      </c>
      <c r="C23" s="5" t="s">
        <v>4972</v>
      </c>
      <c r="D23" s="38" t="s">
        <v>295</v>
      </c>
      <c r="E23" s="13">
        <v>398509</v>
      </c>
      <c r="F23" s="13">
        <v>408672</v>
      </c>
      <c r="G23" s="14">
        <v>0.5049263913644797</v>
      </c>
      <c r="H23" s="15">
        <v>10163</v>
      </c>
      <c r="I23" s="15" t="s">
        <v>5089</v>
      </c>
      <c r="J23" s="16">
        <v>1.0484563255893551</v>
      </c>
      <c r="K23" s="16">
        <v>-0.54352993422487528</v>
      </c>
      <c r="L23" s="17">
        <v>16.479043107914229</v>
      </c>
      <c r="M23" s="17">
        <v>3.9476822505379872E-2</v>
      </c>
      <c r="N23" s="17">
        <v>73.534256405493934</v>
      </c>
      <c r="O23" s="17">
        <v>14.234665403574359</v>
      </c>
      <c r="P23" s="18">
        <v>1.9438948104384401</v>
      </c>
      <c r="Q23" s="19">
        <v>140.90005114394822</v>
      </c>
      <c r="R23" s="20">
        <v>0.22515163881640171</v>
      </c>
      <c r="S23" s="21" t="s">
        <v>4988</v>
      </c>
    </row>
    <row r="24" spans="1:19" x14ac:dyDescent="0.2">
      <c r="A24" s="5" t="s">
        <v>293</v>
      </c>
      <c r="B24" s="5" t="s">
        <v>294</v>
      </c>
      <c r="C24" s="5" t="s">
        <v>4972</v>
      </c>
      <c r="D24" s="38" t="s">
        <v>295</v>
      </c>
      <c r="E24" s="13">
        <v>260602</v>
      </c>
      <c r="F24" s="13">
        <v>264376</v>
      </c>
      <c r="G24" s="14">
        <v>0.28797371077988743</v>
      </c>
      <c r="H24" s="15">
        <v>3774</v>
      </c>
      <c r="I24" s="15" t="s">
        <v>5090</v>
      </c>
      <c r="J24" s="16">
        <v>0.38480429874482569</v>
      </c>
      <c r="K24" s="16">
        <v>-9.6830587964938292E-2</v>
      </c>
      <c r="L24" s="17">
        <v>22.037046840588442</v>
      </c>
      <c r="M24" s="17">
        <v>-1.7919820042552992</v>
      </c>
      <c r="N24" s="17">
        <v>71.758223598964591</v>
      </c>
      <c r="O24" s="17">
        <v>17.55026183256982</v>
      </c>
      <c r="P24" s="18">
        <v>2.0646447260242073</v>
      </c>
      <c r="Q24" s="19">
        <v>170.96398446071026</v>
      </c>
      <c r="R24" s="20">
        <v>0.13210976847378758</v>
      </c>
      <c r="S24" s="21" t="s">
        <v>4986</v>
      </c>
    </row>
    <row r="25" spans="1:19" x14ac:dyDescent="0.2">
      <c r="A25" s="5" t="s">
        <v>3319</v>
      </c>
      <c r="B25" s="5" t="s">
        <v>3320</v>
      </c>
      <c r="C25" s="5" t="s">
        <v>4973</v>
      </c>
      <c r="D25" s="38" t="s">
        <v>295</v>
      </c>
      <c r="E25" s="13">
        <v>268619</v>
      </c>
      <c r="F25" s="13">
        <v>272985</v>
      </c>
      <c r="G25" s="14">
        <v>0.32297704809471917</v>
      </c>
      <c r="H25" s="15">
        <v>4366</v>
      </c>
      <c r="I25" s="15" t="s">
        <v>5090</v>
      </c>
      <c r="J25" s="16">
        <v>0.53728408161061503</v>
      </c>
      <c r="K25" s="16">
        <v>-0.21430703351589592</v>
      </c>
      <c r="L25" s="17">
        <v>13.638866702724952</v>
      </c>
      <c r="M25" s="17">
        <v>-0.32083797556713423</v>
      </c>
      <c r="N25" s="17">
        <v>74.313793418575301</v>
      </c>
      <c r="O25" s="17">
        <v>17.56895631579895</v>
      </c>
      <c r="P25" s="18">
        <v>1.2366947981847822</v>
      </c>
      <c r="Q25" s="19">
        <v>145.26406088343165</v>
      </c>
      <c r="R25" s="20">
        <v>0.12937172533513452</v>
      </c>
      <c r="S25" s="21" t="s">
        <v>4986</v>
      </c>
    </row>
    <row r="26" spans="1:19" x14ac:dyDescent="0.2">
      <c r="A26" s="5" t="s">
        <v>3559</v>
      </c>
      <c r="B26" s="5" t="s">
        <v>3560</v>
      </c>
      <c r="C26" s="5" t="s">
        <v>4973</v>
      </c>
      <c r="D26" s="38" t="s">
        <v>295</v>
      </c>
      <c r="E26" s="13">
        <v>185712</v>
      </c>
      <c r="F26" s="13">
        <v>198626</v>
      </c>
      <c r="G26" s="14">
        <v>1.3536109272863195</v>
      </c>
      <c r="H26" s="15">
        <v>12914</v>
      </c>
      <c r="I26" s="15" t="s">
        <v>5088</v>
      </c>
      <c r="J26" s="16">
        <v>0.52324808339889317</v>
      </c>
      <c r="K26" s="16">
        <v>0.83036284388742643</v>
      </c>
      <c r="L26" s="17">
        <v>20.485781766568458</v>
      </c>
      <c r="M26" s="17">
        <v>1.2028362915414981</v>
      </c>
      <c r="N26" s="17">
        <v>72.654870162263776</v>
      </c>
      <c r="O26" s="17">
        <v>18.00310407040152</v>
      </c>
      <c r="P26" s="18">
        <v>1.3849708102998548</v>
      </c>
      <c r="Q26" s="19">
        <v>140.54112968356813</v>
      </c>
      <c r="R26" s="20">
        <v>0.19048430170175965</v>
      </c>
      <c r="S26" s="21" t="s">
        <v>4988</v>
      </c>
    </row>
    <row r="27" spans="1:19" x14ac:dyDescent="0.2">
      <c r="A27" s="5" t="s">
        <v>2859</v>
      </c>
      <c r="B27" s="5" t="s">
        <v>2860</v>
      </c>
      <c r="C27" s="5" t="s">
        <v>4973</v>
      </c>
      <c r="D27" s="38" t="s">
        <v>295</v>
      </c>
      <c r="E27" s="13">
        <v>289080</v>
      </c>
      <c r="F27" s="13">
        <v>302980</v>
      </c>
      <c r="G27" s="14">
        <v>0.94369155827800366</v>
      </c>
      <c r="H27" s="15">
        <v>13900</v>
      </c>
      <c r="I27" s="15" t="s">
        <v>5088</v>
      </c>
      <c r="J27" s="16">
        <v>-0.11073100226988662</v>
      </c>
      <c r="K27" s="16">
        <v>1.0544225605478903</v>
      </c>
      <c r="L27" s="17">
        <v>13.319240102874859</v>
      </c>
      <c r="M27" s="17">
        <v>1.6546258245935919</v>
      </c>
      <c r="N27" s="17">
        <v>79.869694974140089</v>
      </c>
      <c r="O27" s="17">
        <v>23.579647330312731</v>
      </c>
      <c r="P27" s="18">
        <v>1.5111059158253894</v>
      </c>
      <c r="Q27" s="19">
        <v>152.54683579387557</v>
      </c>
      <c r="R27" s="20">
        <v>0.1239038627901997</v>
      </c>
      <c r="S27" s="21" t="s">
        <v>4986</v>
      </c>
    </row>
    <row r="28" spans="1:19" x14ac:dyDescent="0.2">
      <c r="A28" s="5" t="s">
        <v>1515</v>
      </c>
      <c r="B28" s="5" t="s">
        <v>1516</v>
      </c>
      <c r="C28" s="5" t="s">
        <v>4973</v>
      </c>
      <c r="D28" s="38" t="s">
        <v>295</v>
      </c>
      <c r="E28" s="13">
        <v>183091</v>
      </c>
      <c r="F28" s="13">
        <v>181321</v>
      </c>
      <c r="G28" s="14">
        <v>-0.19409850146284713</v>
      </c>
      <c r="H28" s="15">
        <v>-1770</v>
      </c>
      <c r="I28" s="15" t="s">
        <v>5091</v>
      </c>
      <c r="J28" s="16">
        <v>0.10297089992859518</v>
      </c>
      <c r="K28" s="16">
        <v>-0.29706940139144228</v>
      </c>
      <c r="L28" s="17">
        <v>11.645170192236453</v>
      </c>
      <c r="M28" s="17">
        <v>-9.481374312055868E-2</v>
      </c>
      <c r="N28" s="17">
        <v>76.615662718588439</v>
      </c>
      <c r="O28" s="17">
        <v>19.681836273018348</v>
      </c>
      <c r="P28" s="18">
        <v>2.0401704494661246</v>
      </c>
      <c r="Q28" s="19">
        <v>150.38381480575572</v>
      </c>
      <c r="R28" s="20">
        <v>9.1429963356042726E-2</v>
      </c>
      <c r="S28" s="21" t="s">
        <v>4986</v>
      </c>
    </row>
    <row r="29" spans="1:19" x14ac:dyDescent="0.2">
      <c r="A29" s="5" t="s">
        <v>1780</v>
      </c>
      <c r="B29" s="5" t="s">
        <v>1781</v>
      </c>
      <c r="C29" s="5" t="s">
        <v>4972</v>
      </c>
      <c r="D29" s="38" t="s">
        <v>295</v>
      </c>
      <c r="E29" s="13">
        <v>288057</v>
      </c>
      <c r="F29" s="13">
        <v>294724</v>
      </c>
      <c r="G29" s="14">
        <v>0.45866763377888642</v>
      </c>
      <c r="H29" s="15">
        <v>6667</v>
      </c>
      <c r="I29" s="15" t="s">
        <v>5090</v>
      </c>
      <c r="J29" s="16">
        <v>0.508338854956081</v>
      </c>
      <c r="K29" s="16">
        <v>-4.9671221177194531E-2</v>
      </c>
      <c r="L29" s="17">
        <v>14.480459504278492</v>
      </c>
      <c r="M29" s="17">
        <v>-1.4694137351354497</v>
      </c>
      <c r="N29" s="17">
        <v>71.065613506332355</v>
      </c>
      <c r="O29" s="17">
        <v>16.327670063455265</v>
      </c>
      <c r="P29" s="18">
        <v>1.9552704012356372</v>
      </c>
      <c r="Q29" s="19">
        <v>149.7908904753042</v>
      </c>
      <c r="R29" s="20">
        <v>0.14166863126075932</v>
      </c>
      <c r="S29" s="21" t="s">
        <v>4986</v>
      </c>
    </row>
    <row r="30" spans="1:19" x14ac:dyDescent="0.2">
      <c r="A30" s="5" t="s">
        <v>588</v>
      </c>
      <c r="B30" s="5" t="s">
        <v>589</v>
      </c>
      <c r="C30" s="5" t="s">
        <v>4973</v>
      </c>
      <c r="D30" s="38" t="s">
        <v>295</v>
      </c>
      <c r="E30" s="13">
        <v>213017</v>
      </c>
      <c r="F30" s="13">
        <v>219366</v>
      </c>
      <c r="G30" s="14">
        <v>0.58912038886893558</v>
      </c>
      <c r="H30" s="15">
        <v>6349</v>
      </c>
      <c r="I30" s="15" t="s">
        <v>5089</v>
      </c>
      <c r="J30" s="16">
        <v>0.42479022527043425</v>
      </c>
      <c r="K30" s="16">
        <v>0.16433016359850136</v>
      </c>
      <c r="L30" s="17">
        <v>16.728323228954274</v>
      </c>
      <c r="M30" s="17">
        <v>0.56776602039485535</v>
      </c>
      <c r="N30" s="17">
        <v>81.280824496111094</v>
      </c>
      <c r="O30" s="17">
        <v>20.027057231780134</v>
      </c>
      <c r="P30" s="18">
        <v>2.2282485146354922</v>
      </c>
      <c r="Q30" s="19">
        <v>157.50526096817774</v>
      </c>
      <c r="R30" s="20">
        <v>0.18409353013471561</v>
      </c>
      <c r="S30" s="21" t="s">
        <v>4987</v>
      </c>
    </row>
    <row r="31" spans="1:19" x14ac:dyDescent="0.2">
      <c r="A31" s="5" t="s">
        <v>4275</v>
      </c>
      <c r="B31" s="5" t="s">
        <v>4276</v>
      </c>
      <c r="C31" s="5" t="s">
        <v>4972</v>
      </c>
      <c r="D31" s="38" t="s">
        <v>295</v>
      </c>
      <c r="E31" s="13">
        <v>186846</v>
      </c>
      <c r="F31" s="13">
        <v>191072.99999999997</v>
      </c>
      <c r="G31" s="14">
        <v>0.44841851679384703</v>
      </c>
      <c r="H31" s="15">
        <v>4226.9999999999709</v>
      </c>
      <c r="I31" s="15" t="s">
        <v>5090</v>
      </c>
      <c r="J31" s="16">
        <v>0.40937947866275554</v>
      </c>
      <c r="K31" s="16">
        <v>3.9039038131091511E-2</v>
      </c>
      <c r="L31" s="17">
        <v>24.151713197159374</v>
      </c>
      <c r="M31" s="17">
        <v>-1.7240516693318164</v>
      </c>
      <c r="N31" s="17">
        <v>70.694146903553616</v>
      </c>
      <c r="O31" s="17">
        <v>17.327034834636869</v>
      </c>
      <c r="P31" s="18">
        <v>1.992383344639757</v>
      </c>
      <c r="Q31" s="19">
        <v>188.54819839310855</v>
      </c>
      <c r="R31" s="20">
        <v>0.18369472089320005</v>
      </c>
      <c r="S31" s="21" t="s">
        <v>4987</v>
      </c>
    </row>
    <row r="32" spans="1:19" x14ac:dyDescent="0.2">
      <c r="A32" s="5" t="s">
        <v>2547</v>
      </c>
      <c r="B32" s="5" t="s">
        <v>2548</v>
      </c>
      <c r="C32" s="5" t="s">
        <v>4973</v>
      </c>
      <c r="D32" s="38" t="s">
        <v>295</v>
      </c>
      <c r="E32" s="13">
        <v>276826</v>
      </c>
      <c r="F32" s="13">
        <v>277730.00000000006</v>
      </c>
      <c r="G32" s="14">
        <v>6.5226638490711863E-2</v>
      </c>
      <c r="H32" s="15">
        <v>904.00000000005821</v>
      </c>
      <c r="I32" s="15" t="s">
        <v>5090</v>
      </c>
      <c r="J32" s="16">
        <v>0.27613091316807326</v>
      </c>
      <c r="K32" s="16">
        <v>-0.21090427467736142</v>
      </c>
      <c r="L32" s="17">
        <v>12.443407267833534</v>
      </c>
      <c r="M32" s="17">
        <v>0.56792519551804865</v>
      </c>
      <c r="N32" s="17">
        <v>75.996767485623565</v>
      </c>
      <c r="O32" s="17">
        <v>17.102471937361351</v>
      </c>
      <c r="P32" s="18">
        <v>1.50829551932258</v>
      </c>
      <c r="Q32" s="19">
        <v>106.48214365904971</v>
      </c>
      <c r="R32" s="20">
        <v>7.5328482252084716E-2</v>
      </c>
      <c r="S32" s="21" t="s">
        <v>4989</v>
      </c>
    </row>
    <row r="33" spans="1:19" x14ac:dyDescent="0.2">
      <c r="A33" s="5" t="s">
        <v>396</v>
      </c>
      <c r="B33" s="5" t="s">
        <v>397</v>
      </c>
      <c r="C33" s="5" t="s">
        <v>4975</v>
      </c>
      <c r="D33" s="38" t="s">
        <v>8</v>
      </c>
      <c r="E33" s="13">
        <v>244652</v>
      </c>
      <c r="F33" s="13">
        <v>251650</v>
      </c>
      <c r="G33" s="14">
        <v>0.5656425619471328</v>
      </c>
      <c r="H33" s="15">
        <v>6998</v>
      </c>
      <c r="I33" s="15" t="s">
        <v>5089</v>
      </c>
      <c r="J33" s="16">
        <v>0.4104505472374308</v>
      </c>
      <c r="K33" s="16">
        <v>0.15519201470970204</v>
      </c>
      <c r="L33" s="17">
        <v>22.156322520600764</v>
      </c>
      <c r="M33" s="17">
        <v>-3.2165386463874457</v>
      </c>
      <c r="N33" s="17">
        <v>69.940989811633472</v>
      </c>
      <c r="O33" s="17">
        <v>18.118012515624425</v>
      </c>
      <c r="P33" s="18">
        <v>1.8314053478923</v>
      </c>
      <c r="Q33" s="19">
        <v>158.73118316789518</v>
      </c>
      <c r="R33" s="20">
        <v>0.10904955455769309</v>
      </c>
      <c r="S33" s="21" t="s">
        <v>4986</v>
      </c>
    </row>
    <row r="34" spans="1:19" x14ac:dyDescent="0.2">
      <c r="A34" s="5" t="s">
        <v>446</v>
      </c>
      <c r="B34" s="5" t="s">
        <v>447</v>
      </c>
      <c r="C34" s="5" t="s">
        <v>4973</v>
      </c>
      <c r="D34" s="38" t="s">
        <v>295</v>
      </c>
      <c r="E34" s="13">
        <v>189980</v>
      </c>
      <c r="F34" s="13">
        <v>192816</v>
      </c>
      <c r="G34" s="14">
        <v>0.29679081089712955</v>
      </c>
      <c r="H34" s="15">
        <v>2836</v>
      </c>
      <c r="I34" s="15" t="s">
        <v>5090</v>
      </c>
      <c r="J34" s="16">
        <v>0.49531414244573846</v>
      </c>
      <c r="K34" s="16">
        <v>-0.19852333154860891</v>
      </c>
      <c r="L34" s="17">
        <v>21.663486977464483</v>
      </c>
      <c r="M34" s="17">
        <v>-2.0120734972758902</v>
      </c>
      <c r="N34" s="17">
        <v>72.744418813657902</v>
      </c>
      <c r="O34" s="17">
        <v>17.560028994601048</v>
      </c>
      <c r="P34" s="18">
        <v>2.3270338356369482</v>
      </c>
      <c r="Q34" s="19">
        <v>113.72078274297523</v>
      </c>
      <c r="R34" s="20">
        <v>0.17926203408739394</v>
      </c>
      <c r="S34" s="21" t="s">
        <v>4988</v>
      </c>
    </row>
    <row r="35" spans="1:19" x14ac:dyDescent="0.2">
      <c r="A35" s="5" t="s">
        <v>702</v>
      </c>
      <c r="B35" s="5" t="s">
        <v>703</v>
      </c>
      <c r="C35" s="5" t="s">
        <v>4975</v>
      </c>
      <c r="D35" s="38" t="s">
        <v>8</v>
      </c>
      <c r="E35" s="13">
        <v>207267</v>
      </c>
      <c r="F35" s="13">
        <v>208497</v>
      </c>
      <c r="G35" s="14">
        <v>0.11840675464522832</v>
      </c>
      <c r="H35" s="15">
        <v>1230</v>
      </c>
      <c r="I35" s="15" t="s">
        <v>5090</v>
      </c>
      <c r="J35" s="16">
        <v>0.27214300437565891</v>
      </c>
      <c r="K35" s="16">
        <v>-0.1537362497304306</v>
      </c>
      <c r="L35" s="17">
        <v>23.04907374540236</v>
      </c>
      <c r="M35" s="17">
        <v>-1.8827103355155139</v>
      </c>
      <c r="N35" s="17">
        <v>70.028899018731309</v>
      </c>
      <c r="O35" s="17">
        <v>17.457704030296657</v>
      </c>
      <c r="P35" s="18">
        <v>1.6471415509825356</v>
      </c>
      <c r="Q35" s="19">
        <v>206.24648875017385</v>
      </c>
      <c r="R35" s="20">
        <v>0.12797598382282882</v>
      </c>
      <c r="S35" s="21" t="s">
        <v>4986</v>
      </c>
    </row>
    <row r="36" spans="1:19" x14ac:dyDescent="0.2">
      <c r="A36" s="5" t="s">
        <v>724</v>
      </c>
      <c r="B36" s="5" t="s">
        <v>725</v>
      </c>
      <c r="C36" s="5" t="s">
        <v>4973</v>
      </c>
      <c r="D36" s="38" t="s">
        <v>295</v>
      </c>
      <c r="E36" s="13">
        <v>243601</v>
      </c>
      <c r="F36" s="13">
        <v>256591.99999999997</v>
      </c>
      <c r="G36" s="14">
        <v>1.0445302012207058</v>
      </c>
      <c r="H36" s="15">
        <v>12990.999999999971</v>
      </c>
      <c r="I36" s="15" t="s">
        <v>5088</v>
      </c>
      <c r="J36" s="16">
        <v>0.46931897348358664</v>
      </c>
      <c r="K36" s="16">
        <v>0.57521122773711919</v>
      </c>
      <c r="L36" s="17">
        <v>18.886824474581115</v>
      </c>
      <c r="M36" s="17">
        <v>-0.82181482070750045</v>
      </c>
      <c r="N36" s="17">
        <v>79.929726503513905</v>
      </c>
      <c r="O36" s="17">
        <v>19.651452753580699</v>
      </c>
      <c r="P36" s="18">
        <v>2.4438408997705778</v>
      </c>
      <c r="Q36" s="19">
        <v>123.21697821995311</v>
      </c>
      <c r="R36" s="20">
        <v>0.18573487041592904</v>
      </c>
      <c r="S36" s="21" t="s">
        <v>4988</v>
      </c>
    </row>
    <row r="37" spans="1:19" x14ac:dyDescent="0.2">
      <c r="A37" s="5" t="s">
        <v>816</v>
      </c>
      <c r="B37" s="5" t="s">
        <v>817</v>
      </c>
      <c r="C37" s="5" t="s">
        <v>4975</v>
      </c>
      <c r="D37" s="38" t="s">
        <v>8</v>
      </c>
      <c r="E37" s="13">
        <v>704395</v>
      </c>
      <c r="F37" s="13">
        <v>755882</v>
      </c>
      <c r="G37" s="14">
        <v>1.4209204736353565</v>
      </c>
      <c r="H37" s="15">
        <v>51487</v>
      </c>
      <c r="I37" s="15" t="s">
        <v>5088</v>
      </c>
      <c r="J37" s="16">
        <v>0.7636271195736849</v>
      </c>
      <c r="K37" s="16">
        <v>0.65729335406167155</v>
      </c>
      <c r="L37" s="17">
        <v>19.961243936408856</v>
      </c>
      <c r="M37" s="17">
        <v>-1.6247026235295614</v>
      </c>
      <c r="N37" s="17">
        <v>59.694721108834479</v>
      </c>
      <c r="O37" s="17">
        <v>14.270675068286717</v>
      </c>
      <c r="P37" s="18">
        <v>0.76470321683973275</v>
      </c>
      <c r="Q37" s="19">
        <v>123.33607037357838</v>
      </c>
      <c r="R37" s="20">
        <v>0.14261615783993836</v>
      </c>
      <c r="S37" s="21" t="s">
        <v>4988</v>
      </c>
    </row>
    <row r="38" spans="1:19" x14ac:dyDescent="0.2">
      <c r="A38" s="5" t="s">
        <v>892</v>
      </c>
      <c r="B38" s="5" t="s">
        <v>893</v>
      </c>
      <c r="C38" s="5" t="s">
        <v>4975</v>
      </c>
      <c r="D38" s="38" t="s">
        <v>8</v>
      </c>
      <c r="E38" s="13">
        <v>721436</v>
      </c>
      <c r="F38" s="13">
        <v>773542</v>
      </c>
      <c r="G38" s="14">
        <v>1.4044976185802582</v>
      </c>
      <c r="H38" s="15">
        <v>52106</v>
      </c>
      <c r="I38" s="15" t="s">
        <v>5088</v>
      </c>
      <c r="J38" s="16">
        <v>0.4788488886899453</v>
      </c>
      <c r="K38" s="16">
        <v>0.92564872989031288</v>
      </c>
      <c r="L38" s="17">
        <v>19.276699684043049</v>
      </c>
      <c r="M38" s="17">
        <v>-0.7548793933584319</v>
      </c>
      <c r="N38" s="17">
        <v>63.848124520007318</v>
      </c>
      <c r="O38" s="17">
        <v>15.795661569115394</v>
      </c>
      <c r="P38" s="18">
        <v>0.76605369634497045</v>
      </c>
      <c r="Q38" s="19">
        <v>152.90017896381573</v>
      </c>
      <c r="R38" s="20">
        <v>9.5704952978263869E-2</v>
      </c>
      <c r="S38" s="21" t="s">
        <v>4986</v>
      </c>
    </row>
    <row r="39" spans="1:19" x14ac:dyDescent="0.2">
      <c r="A39" s="5" t="s">
        <v>950</v>
      </c>
      <c r="B39" s="5" t="s">
        <v>951</v>
      </c>
      <c r="C39" s="5" t="s">
        <v>4975</v>
      </c>
      <c r="D39" s="38" t="s">
        <v>8</v>
      </c>
      <c r="E39" s="13">
        <v>417647</v>
      </c>
      <c r="F39" s="13">
        <v>457839</v>
      </c>
      <c r="G39" s="14">
        <v>1.8546084577889976</v>
      </c>
      <c r="H39" s="15">
        <v>40192</v>
      </c>
      <c r="I39" s="15" t="s">
        <v>5088</v>
      </c>
      <c r="J39" s="16">
        <v>0.68260407334973738</v>
      </c>
      <c r="K39" s="16">
        <v>1.1720043844392605</v>
      </c>
      <c r="L39" s="17">
        <v>20.953274299987594</v>
      </c>
      <c r="M39" s="17">
        <v>-1.3731414412009868</v>
      </c>
      <c r="N39" s="17">
        <v>64.776579785043893</v>
      </c>
      <c r="O39" s="17">
        <v>15.780281887147845</v>
      </c>
      <c r="P39" s="18">
        <v>1.1479220557591336</v>
      </c>
      <c r="Q39" s="19">
        <v>133.12907942287305</v>
      </c>
      <c r="R39" s="20">
        <v>0.1695347897181238</v>
      </c>
      <c r="S39" s="21" t="s">
        <v>4988</v>
      </c>
    </row>
    <row r="40" spans="1:19" x14ac:dyDescent="0.2">
      <c r="A40" s="5" t="s">
        <v>1014</v>
      </c>
      <c r="B40" s="5" t="s">
        <v>1015</v>
      </c>
      <c r="C40" s="5" t="s">
        <v>4975</v>
      </c>
      <c r="D40" s="38" t="s">
        <v>8</v>
      </c>
      <c r="E40" s="13">
        <v>409757</v>
      </c>
      <c r="F40" s="13">
        <v>438865</v>
      </c>
      <c r="G40" s="14">
        <v>1.3820136772410008</v>
      </c>
      <c r="H40" s="15">
        <v>29108</v>
      </c>
      <c r="I40" s="15" t="s">
        <v>5088</v>
      </c>
      <c r="J40" s="16">
        <v>0.6626619792927253</v>
      </c>
      <c r="K40" s="16">
        <v>0.71935169794827547</v>
      </c>
      <c r="L40" s="17">
        <v>24.569718754188216</v>
      </c>
      <c r="M40" s="17">
        <v>-1.9089256873061289</v>
      </c>
      <c r="N40" s="17">
        <v>64.756265749537079</v>
      </c>
      <c r="O40" s="17">
        <v>14.355285703100479</v>
      </c>
      <c r="P40" s="18">
        <v>1.3005651169970101</v>
      </c>
      <c r="Q40" s="19">
        <v>177.42058797017393</v>
      </c>
      <c r="R40" s="20">
        <v>0.1742445107369337</v>
      </c>
      <c r="S40" s="21" t="s">
        <v>4987</v>
      </c>
    </row>
    <row r="41" spans="1:19" x14ac:dyDescent="0.2">
      <c r="A41" s="5" t="s">
        <v>1101</v>
      </c>
      <c r="B41" s="5" t="s">
        <v>1102</v>
      </c>
      <c r="C41" s="5" t="s">
        <v>4975</v>
      </c>
      <c r="D41" s="38" t="s">
        <v>8</v>
      </c>
      <c r="E41" s="13">
        <v>287005</v>
      </c>
      <c r="F41" s="13">
        <v>292268</v>
      </c>
      <c r="G41" s="14">
        <v>0.36409225837021886</v>
      </c>
      <c r="H41" s="15">
        <v>5263</v>
      </c>
      <c r="I41" s="15" t="s">
        <v>5090</v>
      </c>
      <c r="J41" s="16">
        <v>0.34174724612367113</v>
      </c>
      <c r="K41" s="16">
        <v>2.2345012246547745E-2</v>
      </c>
      <c r="L41" s="17">
        <v>22.367597353893455</v>
      </c>
      <c r="M41" s="17">
        <v>-2.615633447338106</v>
      </c>
      <c r="N41" s="17">
        <v>76.134650072402906</v>
      </c>
      <c r="O41" s="17">
        <v>19.585208883692342</v>
      </c>
      <c r="P41" s="18">
        <v>2.0304727822306923</v>
      </c>
      <c r="Q41" s="19">
        <v>143.34073847151919</v>
      </c>
      <c r="R41" s="20">
        <v>0.17081192517424079</v>
      </c>
      <c r="S41" s="21" t="s">
        <v>4988</v>
      </c>
    </row>
    <row r="42" spans="1:19" x14ac:dyDescent="0.2">
      <c r="A42" s="5" t="s">
        <v>1247</v>
      </c>
      <c r="B42" s="5" t="s">
        <v>1248</v>
      </c>
      <c r="C42" s="5" t="s">
        <v>4975</v>
      </c>
      <c r="D42" s="38" t="s">
        <v>8</v>
      </c>
      <c r="E42" s="13">
        <v>400662</v>
      </c>
      <c r="F42" s="13">
        <v>402882.00000000006</v>
      </c>
      <c r="G42" s="14">
        <v>0.1105718055234739</v>
      </c>
      <c r="H42" s="15">
        <v>2220.0000000000582</v>
      </c>
      <c r="I42" s="15" t="s">
        <v>5090</v>
      </c>
      <c r="J42" s="16">
        <v>0.38306655688334029</v>
      </c>
      <c r="K42" s="16">
        <v>-0.27249475135986639</v>
      </c>
      <c r="L42" s="17">
        <v>13.170556165582962</v>
      </c>
      <c r="M42" s="17">
        <v>-1.6739836601270208</v>
      </c>
      <c r="N42" s="17">
        <v>82.683420271515089</v>
      </c>
      <c r="O42" s="17">
        <v>20.549088546822713</v>
      </c>
      <c r="P42" s="18">
        <v>1.3380748157975582</v>
      </c>
      <c r="Q42" s="19">
        <v>173.71803991103198</v>
      </c>
      <c r="R42" s="20">
        <v>0.10450867345413287</v>
      </c>
      <c r="S42" s="21" t="s">
        <v>4986</v>
      </c>
    </row>
    <row r="43" spans="1:19" x14ac:dyDescent="0.2">
      <c r="A43" s="5" t="s">
        <v>1355</v>
      </c>
      <c r="B43" s="5" t="s">
        <v>1356</v>
      </c>
      <c r="C43" s="5" t="s">
        <v>4975</v>
      </c>
      <c r="D43" s="38" t="s">
        <v>8</v>
      </c>
      <c r="E43" s="13">
        <v>587522</v>
      </c>
      <c r="F43" s="13">
        <v>630372</v>
      </c>
      <c r="G43" s="14">
        <v>1.4178865771711902</v>
      </c>
      <c r="H43" s="15">
        <v>42850</v>
      </c>
      <c r="I43" s="15" t="s">
        <v>5088</v>
      </c>
      <c r="J43" s="16">
        <v>0.60854963922416239</v>
      </c>
      <c r="K43" s="16">
        <v>0.80933693794702777</v>
      </c>
      <c r="L43" s="17">
        <v>20.633479797156319</v>
      </c>
      <c r="M43" s="17">
        <v>0.48361462197661353</v>
      </c>
      <c r="N43" s="17">
        <v>68.115468008005436</v>
      </c>
      <c r="O43" s="17">
        <v>15.859742761624087</v>
      </c>
      <c r="P43" s="18">
        <v>1.0808272949692181</v>
      </c>
      <c r="Q43" s="19">
        <v>179.24887747407777</v>
      </c>
      <c r="R43" s="20">
        <v>0.14844412411477084</v>
      </c>
      <c r="S43" s="21" t="s">
        <v>4986</v>
      </c>
    </row>
    <row r="44" spans="1:19" x14ac:dyDescent="0.2">
      <c r="A44" s="5" t="s">
        <v>1405</v>
      </c>
      <c r="B44" s="5" t="s">
        <v>1406</v>
      </c>
      <c r="C44" s="5" t="s">
        <v>4975</v>
      </c>
      <c r="D44" s="38" t="s">
        <v>8</v>
      </c>
      <c r="E44" s="13">
        <v>273047</v>
      </c>
      <c r="F44" s="13">
        <v>281899</v>
      </c>
      <c r="G44" s="14">
        <v>0.6401383679634387</v>
      </c>
      <c r="H44" s="15">
        <v>8852</v>
      </c>
      <c r="I44" s="15" t="s">
        <v>5089</v>
      </c>
      <c r="J44" s="16">
        <v>0.7394277917336376</v>
      </c>
      <c r="K44" s="16">
        <v>-9.9289423770198948E-2</v>
      </c>
      <c r="L44" s="17">
        <v>19.080145591477578</v>
      </c>
      <c r="M44" s="17">
        <v>-1.1307906783367905</v>
      </c>
      <c r="N44" s="17">
        <v>73.100468589434968</v>
      </c>
      <c r="O44" s="17">
        <v>16.594539779294205</v>
      </c>
      <c r="P44" s="18">
        <v>1.8302269144760608</v>
      </c>
      <c r="Q44" s="19">
        <v>130.70550676269488</v>
      </c>
      <c r="R44" s="20">
        <v>0.1620363351031667</v>
      </c>
      <c r="S44" s="21" t="s">
        <v>4988</v>
      </c>
    </row>
    <row r="45" spans="1:19" x14ac:dyDescent="0.2">
      <c r="A45" s="5" t="s">
        <v>1451</v>
      </c>
      <c r="B45" s="5" t="s">
        <v>1452</v>
      </c>
      <c r="C45" s="5" t="s">
        <v>4972</v>
      </c>
      <c r="D45" s="38" t="s">
        <v>295</v>
      </c>
      <c r="E45" s="13">
        <v>281585</v>
      </c>
      <c r="F45" s="13">
        <v>292691</v>
      </c>
      <c r="G45" s="14">
        <v>0.77666227966590728</v>
      </c>
      <c r="H45" s="15">
        <v>11106</v>
      </c>
      <c r="I45" s="15" t="s">
        <v>5089</v>
      </c>
      <c r="J45" s="16">
        <v>0.50078143208063775</v>
      </c>
      <c r="K45" s="16">
        <v>0.27588084758526954</v>
      </c>
      <c r="L45" s="17">
        <v>22.169024324367697</v>
      </c>
      <c r="M45" s="17">
        <v>-2.6020526190591031</v>
      </c>
      <c r="N45" s="17">
        <v>75.224195036452173</v>
      </c>
      <c r="O45" s="17">
        <v>17.346517576839169</v>
      </c>
      <c r="P45" s="18">
        <v>1.7581552848136681</v>
      </c>
      <c r="Q45" s="19">
        <v>175.36419446033668</v>
      </c>
      <c r="R45" s="20">
        <v>0.1577144515214759</v>
      </c>
      <c r="S45" s="21" t="s">
        <v>4987</v>
      </c>
    </row>
    <row r="46" spans="1:19" x14ac:dyDescent="0.2">
      <c r="A46" s="5" t="s">
        <v>2066</v>
      </c>
      <c r="B46" s="5" t="s">
        <v>2067</v>
      </c>
      <c r="C46" s="5" t="s">
        <v>4975</v>
      </c>
      <c r="D46" s="38" t="s">
        <v>8</v>
      </c>
      <c r="E46" s="13">
        <v>256956</v>
      </c>
      <c r="F46" s="13">
        <v>256558</v>
      </c>
      <c r="G46" s="14">
        <v>-3.0997276951583164E-2</v>
      </c>
      <c r="H46" s="15">
        <v>-398</v>
      </c>
      <c r="I46" s="15" t="s">
        <v>5091</v>
      </c>
      <c r="J46" s="16">
        <v>0.37352497552711772</v>
      </c>
      <c r="K46" s="16">
        <v>-0.40452225247870083</v>
      </c>
      <c r="L46" s="17">
        <v>21.750027177124323</v>
      </c>
      <c r="M46" s="17">
        <v>-4.0014572126747421</v>
      </c>
      <c r="N46" s="17">
        <v>66.003094297499388</v>
      </c>
      <c r="O46" s="17">
        <v>17.027239321320923</v>
      </c>
      <c r="P46" s="18">
        <v>1.851793638402448</v>
      </c>
      <c r="Q46" s="19">
        <v>161.1918567892491</v>
      </c>
      <c r="R46" s="20">
        <v>8.8824681554088736E-2</v>
      </c>
      <c r="S46" s="21" t="s">
        <v>4986</v>
      </c>
    </row>
    <row r="47" spans="1:19" x14ac:dyDescent="0.2">
      <c r="A47" s="5" t="s">
        <v>2250</v>
      </c>
      <c r="B47" s="5" t="s">
        <v>2251</v>
      </c>
      <c r="C47" s="5" t="s">
        <v>4975</v>
      </c>
      <c r="D47" s="38" t="s">
        <v>8</v>
      </c>
      <c r="E47" s="13">
        <v>1118332</v>
      </c>
      <c r="F47" s="13">
        <v>1141440</v>
      </c>
      <c r="G47" s="14">
        <v>0.40988441144167442</v>
      </c>
      <c r="H47" s="15">
        <v>23108</v>
      </c>
      <c r="I47" s="15" t="s">
        <v>5090</v>
      </c>
      <c r="J47" s="16">
        <v>0.79275419770481015</v>
      </c>
      <c r="K47" s="16">
        <v>-0.38286978626313578</v>
      </c>
      <c r="L47" s="17">
        <v>10.952233579416591</v>
      </c>
      <c r="M47" s="17">
        <v>-1.3841182699439236</v>
      </c>
      <c r="N47" s="17">
        <v>70.339415139906805</v>
      </c>
      <c r="O47" s="17">
        <v>14.00701584498692</v>
      </c>
      <c r="P47" s="18">
        <v>1.2666570560941786</v>
      </c>
      <c r="Q47" s="19">
        <v>166.01064902946163</v>
      </c>
      <c r="R47" s="20">
        <v>0.12316856403961321</v>
      </c>
      <c r="S47" s="21" t="s">
        <v>4986</v>
      </c>
    </row>
    <row r="48" spans="1:19" x14ac:dyDescent="0.2">
      <c r="A48" s="5" t="s">
        <v>2260</v>
      </c>
      <c r="B48" s="5" t="s">
        <v>2261</v>
      </c>
      <c r="C48" s="5" t="s">
        <v>4972</v>
      </c>
      <c r="D48" s="38" t="s">
        <v>295</v>
      </c>
      <c r="E48" s="13">
        <v>201932</v>
      </c>
      <c r="F48" s="13">
        <v>199892.99999999994</v>
      </c>
      <c r="G48" s="14">
        <v>-0.20276981727332943</v>
      </c>
      <c r="H48" s="15">
        <v>-2039.0000000000582</v>
      </c>
      <c r="I48" s="15" t="s">
        <v>5091</v>
      </c>
      <c r="J48" s="16">
        <v>0.36029183324239905</v>
      </c>
      <c r="K48" s="16">
        <v>-0.56306165051572843</v>
      </c>
      <c r="L48" s="17">
        <v>9.5376553148377639</v>
      </c>
      <c r="M48" s="17">
        <v>-1.4351969779983098</v>
      </c>
      <c r="N48" s="17">
        <v>75.306392897201675</v>
      </c>
      <c r="O48" s="17">
        <v>17.553384183987557</v>
      </c>
      <c r="P48" s="18">
        <v>2.7543682276260064</v>
      </c>
      <c r="Q48" s="19">
        <v>109.46348960498904</v>
      </c>
      <c r="R48" s="20">
        <v>0.23651583154369668</v>
      </c>
      <c r="S48" s="21" t="s">
        <v>4990</v>
      </c>
    </row>
    <row r="49" spans="1:19" x14ac:dyDescent="0.2">
      <c r="A49" s="5" t="s">
        <v>2256</v>
      </c>
      <c r="B49" s="5" t="s">
        <v>2257</v>
      </c>
      <c r="C49" s="5" t="s">
        <v>4973</v>
      </c>
      <c r="D49" s="38" t="s">
        <v>295</v>
      </c>
      <c r="E49" s="13">
        <v>191708</v>
      </c>
      <c r="F49" s="13">
        <v>192530.99999999997</v>
      </c>
      <c r="G49" s="14">
        <v>8.5712685744487871E-2</v>
      </c>
      <c r="H49" s="15">
        <v>822.9999999999709</v>
      </c>
      <c r="I49" s="15" t="s">
        <v>5090</v>
      </c>
      <c r="J49" s="16">
        <v>0.48646896125457711</v>
      </c>
      <c r="K49" s="16">
        <v>-0.40075627551008924</v>
      </c>
      <c r="L49" s="17">
        <v>16.775305759933239</v>
      </c>
      <c r="M49" s="17">
        <v>-1.4391677646437007</v>
      </c>
      <c r="N49" s="17">
        <v>73.623501451787121</v>
      </c>
      <c r="O49" s="17">
        <v>16.087964050492808</v>
      </c>
      <c r="P49" s="18">
        <v>1.6043325791927092</v>
      </c>
      <c r="Q49" s="19">
        <v>150.88669761844628</v>
      </c>
      <c r="R49" s="20">
        <v>0.12708903408993141</v>
      </c>
      <c r="S49" s="21" t="s">
        <v>4986</v>
      </c>
    </row>
    <row r="50" spans="1:19" x14ac:dyDescent="0.2">
      <c r="A50" s="5" t="s">
        <v>2539</v>
      </c>
      <c r="B50" s="5" t="s">
        <v>2540</v>
      </c>
      <c r="C50" s="5" t="s">
        <v>4973</v>
      </c>
      <c r="D50" s="38" t="s">
        <v>295</v>
      </c>
      <c r="E50" s="13">
        <v>244561</v>
      </c>
      <c r="F50" s="13">
        <v>242644.99999999997</v>
      </c>
      <c r="G50" s="14">
        <v>-0.1571822735105477</v>
      </c>
      <c r="H50" s="15">
        <v>-1916.0000000000291</v>
      </c>
      <c r="I50" s="15" t="s">
        <v>5091</v>
      </c>
      <c r="J50" s="16">
        <v>0.38352146589864267</v>
      </c>
      <c r="K50" s="16">
        <v>-0.54070373940919036</v>
      </c>
      <c r="L50" s="17">
        <v>12.710489095626151</v>
      </c>
      <c r="M50" s="17">
        <v>-0.94272637736231291</v>
      </c>
      <c r="N50" s="17">
        <v>76.524177612277413</v>
      </c>
      <c r="O50" s="17">
        <v>16.28202380271615</v>
      </c>
      <c r="P50" s="18">
        <v>0.91087339729582695</v>
      </c>
      <c r="Q50" s="19">
        <v>116.85624167762083</v>
      </c>
      <c r="R50" s="20">
        <v>0.11066558382547445</v>
      </c>
      <c r="S50" s="21" t="s">
        <v>4989</v>
      </c>
    </row>
    <row r="51" spans="1:19" x14ac:dyDescent="0.2">
      <c r="A51" s="5" t="s">
        <v>2815</v>
      </c>
      <c r="B51" s="5" t="s">
        <v>2816</v>
      </c>
      <c r="C51" s="5" t="s">
        <v>4975</v>
      </c>
      <c r="D51" s="38" t="s">
        <v>8</v>
      </c>
      <c r="E51" s="13">
        <v>280440</v>
      </c>
      <c r="F51" s="13">
        <v>286190</v>
      </c>
      <c r="G51" s="14">
        <v>0.40674753291647381</v>
      </c>
      <c r="H51" s="15">
        <v>5750</v>
      </c>
      <c r="I51" s="15" t="s">
        <v>5090</v>
      </c>
      <c r="J51" s="16">
        <v>0.31167471826608412</v>
      </c>
      <c r="K51" s="16">
        <v>9.5072814650389678E-2</v>
      </c>
      <c r="L51" s="17">
        <v>20.478675706236995</v>
      </c>
      <c r="M51" s="17">
        <v>-2.5619603371006772</v>
      </c>
      <c r="N51" s="17">
        <v>70.558528652567205</v>
      </c>
      <c r="O51" s="17">
        <v>19.348627826890965</v>
      </c>
      <c r="P51" s="18">
        <v>2.2452275141681</v>
      </c>
      <c r="Q51" s="19">
        <v>153.32947412630816</v>
      </c>
      <c r="R51" s="20">
        <v>0.17077843346262039</v>
      </c>
      <c r="S51" s="21" t="s">
        <v>4987</v>
      </c>
    </row>
    <row r="52" spans="1:19" x14ac:dyDescent="0.2">
      <c r="A52" s="5" t="s">
        <v>3251</v>
      </c>
      <c r="B52" s="5" t="s">
        <v>3252</v>
      </c>
      <c r="C52" s="5" t="s">
        <v>4975</v>
      </c>
      <c r="D52" s="38" t="s">
        <v>8</v>
      </c>
      <c r="E52" s="13">
        <v>474715</v>
      </c>
      <c r="F52" s="13">
        <v>487299</v>
      </c>
      <c r="G52" s="14">
        <v>0.52463690002446661</v>
      </c>
      <c r="H52" s="15">
        <v>12584</v>
      </c>
      <c r="I52" s="15" t="s">
        <v>5089</v>
      </c>
      <c r="J52" s="16">
        <v>0.6168569272697082</v>
      </c>
      <c r="K52" s="16">
        <v>-9.2220027245241545E-2</v>
      </c>
      <c r="L52" s="17">
        <v>15.3263328118909</v>
      </c>
      <c r="M52" s="17">
        <v>-1.6299341651998311</v>
      </c>
      <c r="N52" s="17">
        <v>65.956064983863413</v>
      </c>
      <c r="O52" s="17">
        <v>15.614608370117155</v>
      </c>
      <c r="P52" s="18">
        <v>1.0755896422488522</v>
      </c>
      <c r="Q52" s="19">
        <v>170.55954624012156</v>
      </c>
      <c r="R52" s="20">
        <v>9.3604568474303207E-2</v>
      </c>
      <c r="S52" s="21" t="s">
        <v>4986</v>
      </c>
    </row>
    <row r="53" spans="1:19" x14ac:dyDescent="0.2">
      <c r="A53" s="5" t="s">
        <v>3519</v>
      </c>
      <c r="B53" s="5" t="s">
        <v>3520</v>
      </c>
      <c r="C53" s="5" t="s">
        <v>4972</v>
      </c>
      <c r="D53" s="38" t="s">
        <v>295</v>
      </c>
      <c r="E53" s="13">
        <v>202571</v>
      </c>
      <c r="F53" s="13">
        <v>205187.99999999997</v>
      </c>
      <c r="G53" s="14">
        <v>0.25705361122632109</v>
      </c>
      <c r="H53" s="15">
        <v>2616.9999999999709</v>
      </c>
      <c r="I53" s="15" t="s">
        <v>5090</v>
      </c>
      <c r="J53" s="16">
        <v>0.37786979074805821</v>
      </c>
      <c r="K53" s="16">
        <v>-0.12081617952173712</v>
      </c>
      <c r="L53" s="17">
        <v>21.372269046981096</v>
      </c>
      <c r="M53" s="17">
        <v>-2.228943668028216</v>
      </c>
      <c r="N53" s="17">
        <v>79.975133227385356</v>
      </c>
      <c r="O53" s="17">
        <v>20.200995591722169</v>
      </c>
      <c r="P53" s="18">
        <v>2.1159119371023074</v>
      </c>
      <c r="Q53" s="19">
        <v>144.14937035245572</v>
      </c>
      <c r="R53" s="20">
        <v>0.16762603525604391</v>
      </c>
      <c r="S53" s="21" t="s">
        <v>4988</v>
      </c>
    </row>
    <row r="54" spans="1:19" x14ac:dyDescent="0.2">
      <c r="A54" s="5" t="s">
        <v>3661</v>
      </c>
      <c r="B54" s="5" t="s">
        <v>3662</v>
      </c>
      <c r="C54" s="5" t="s">
        <v>4973</v>
      </c>
      <c r="D54" s="38" t="s">
        <v>295</v>
      </c>
      <c r="E54" s="13">
        <v>239661</v>
      </c>
      <c r="F54" s="13">
        <v>236133</v>
      </c>
      <c r="G54" s="14">
        <v>-0.29616494808092364</v>
      </c>
      <c r="H54" s="15">
        <v>-3528</v>
      </c>
      <c r="I54" s="15" t="s">
        <v>5091</v>
      </c>
      <c r="J54" s="16">
        <v>0.40915758416848697</v>
      </c>
      <c r="K54" s="16">
        <v>-0.70532253224941055</v>
      </c>
      <c r="L54" s="17">
        <v>12.739201893961116</v>
      </c>
      <c r="M54" s="17">
        <v>-2.6003561292368582</v>
      </c>
      <c r="N54" s="17">
        <v>77.131316932005916</v>
      </c>
      <c r="O54" s="17">
        <v>18.275983768201392</v>
      </c>
      <c r="P54" s="18">
        <v>1.722200224362382</v>
      </c>
      <c r="Q54" s="19">
        <v>130.83517679590932</v>
      </c>
      <c r="R54" s="20">
        <v>6.3216940624639922E-2</v>
      </c>
      <c r="S54" s="21" t="s">
        <v>4989</v>
      </c>
    </row>
    <row r="55" spans="1:19" x14ac:dyDescent="0.2">
      <c r="A55" s="5" t="s">
        <v>3912</v>
      </c>
      <c r="B55" s="5" t="s">
        <v>3913</v>
      </c>
      <c r="C55" s="5" t="s">
        <v>4973</v>
      </c>
      <c r="D55" s="38" t="s">
        <v>295</v>
      </c>
      <c r="E55" s="13">
        <v>261451</v>
      </c>
      <c r="F55" s="13">
        <v>264238</v>
      </c>
      <c r="G55" s="14">
        <v>0.21229155465505301</v>
      </c>
      <c r="H55" s="15">
        <v>2787</v>
      </c>
      <c r="I55" s="15" t="s">
        <v>5090</v>
      </c>
      <c r="J55" s="16">
        <v>0.71860729336769646</v>
      </c>
      <c r="K55" s="16">
        <v>-0.50631573871264346</v>
      </c>
      <c r="L55" s="17">
        <v>30.419762753036778</v>
      </c>
      <c r="M55" s="17">
        <v>-0.61646273142781371</v>
      </c>
      <c r="N55" s="17">
        <v>76.374485049058777</v>
      </c>
      <c r="O55" s="17">
        <v>17.369625602881506</v>
      </c>
      <c r="P55" s="18">
        <v>1.1820784808586424</v>
      </c>
      <c r="Q55" s="19">
        <v>103.50376875986908</v>
      </c>
      <c r="R55" s="20">
        <v>0.14722934386270503</v>
      </c>
      <c r="S55" s="21" t="s">
        <v>4988</v>
      </c>
    </row>
    <row r="56" spans="1:19" x14ac:dyDescent="0.2">
      <c r="A56" s="5" t="s">
        <v>4147</v>
      </c>
      <c r="B56" s="5" t="s">
        <v>4148</v>
      </c>
      <c r="C56" s="5" t="s">
        <v>4973</v>
      </c>
      <c r="D56" s="38" t="s">
        <v>295</v>
      </c>
      <c r="E56" s="13">
        <v>177992</v>
      </c>
      <c r="F56" s="13">
        <v>178597</v>
      </c>
      <c r="G56" s="14">
        <v>6.7888344252930999E-2</v>
      </c>
      <c r="H56" s="15">
        <v>605</v>
      </c>
      <c r="I56" s="15" t="s">
        <v>5090</v>
      </c>
      <c r="J56" s="16">
        <v>0.52010326547493413</v>
      </c>
      <c r="K56" s="16">
        <v>-0.45221492122200313</v>
      </c>
      <c r="L56" s="17">
        <v>19.300215077378823</v>
      </c>
      <c r="M56" s="17">
        <v>-3.8688018358407517</v>
      </c>
      <c r="N56" s="17">
        <v>69.060890366312265</v>
      </c>
      <c r="O56" s="17">
        <v>15.328514131779375</v>
      </c>
      <c r="P56" s="18">
        <v>1.4031092394246603</v>
      </c>
      <c r="Q56" s="19">
        <v>117.67310507864447</v>
      </c>
      <c r="R56" s="20">
        <v>5.5570956896183576E-2</v>
      </c>
      <c r="S56" s="21" t="s">
        <v>4989</v>
      </c>
    </row>
    <row r="57" spans="1:19" x14ac:dyDescent="0.2">
      <c r="A57" s="5" t="s">
        <v>4227</v>
      </c>
      <c r="B57" s="5" t="s">
        <v>4228</v>
      </c>
      <c r="C57" s="5" t="s">
        <v>4975</v>
      </c>
      <c r="D57" s="38" t="s">
        <v>8</v>
      </c>
      <c r="E57" s="13">
        <v>423190</v>
      </c>
      <c r="F57" s="13">
        <v>431038</v>
      </c>
      <c r="G57" s="14">
        <v>0.36817615932023262</v>
      </c>
      <c r="H57" s="15">
        <v>7848</v>
      </c>
      <c r="I57" s="15" t="s">
        <v>5090</v>
      </c>
      <c r="J57" s="16">
        <v>5.7421969802238113E-2</v>
      </c>
      <c r="K57" s="16">
        <v>0.31075418951799449</v>
      </c>
      <c r="L57" s="17">
        <v>15.39848291185543</v>
      </c>
      <c r="M57" s="17">
        <v>-0.45237207405648405</v>
      </c>
      <c r="N57" s="17">
        <v>82.883222729014506</v>
      </c>
      <c r="O57" s="17">
        <v>24.32514705658533</v>
      </c>
      <c r="P57" s="18">
        <v>2.1097495736580392</v>
      </c>
      <c r="Q57" s="19">
        <v>120.65795318204908</v>
      </c>
      <c r="R57" s="20">
        <v>0.15393103782978376</v>
      </c>
      <c r="S57" s="21" t="s">
        <v>4988</v>
      </c>
    </row>
    <row r="58" spans="1:19" x14ac:dyDescent="0.2">
      <c r="A58" s="5" t="s">
        <v>720</v>
      </c>
      <c r="B58" s="5" t="s">
        <v>721</v>
      </c>
      <c r="C58" s="5" t="s">
        <v>4973</v>
      </c>
      <c r="D58" s="38" t="s">
        <v>295</v>
      </c>
      <c r="E58" s="13">
        <v>187253</v>
      </c>
      <c r="F58" s="13">
        <v>192582.00000000003</v>
      </c>
      <c r="G58" s="14">
        <v>0.56280570240512251</v>
      </c>
      <c r="H58" s="15">
        <v>5329.0000000000291</v>
      </c>
      <c r="I58" s="15" t="s">
        <v>5089</v>
      </c>
      <c r="J58" s="16">
        <v>0.54844248688117569</v>
      </c>
      <c r="K58" s="16">
        <v>1.4363215523946829E-2</v>
      </c>
      <c r="L58" s="17">
        <v>20.8695788833713</v>
      </c>
      <c r="M58" s="17">
        <v>-0.1775418868055656</v>
      </c>
      <c r="N58" s="17">
        <v>78.536603136479471</v>
      </c>
      <c r="O58" s="17">
        <v>19.459429544981752</v>
      </c>
      <c r="P58" s="18">
        <v>2.2793144627133799</v>
      </c>
      <c r="Q58" s="19">
        <v>93.883882174298648</v>
      </c>
      <c r="R58" s="20">
        <v>0.18773926089538132</v>
      </c>
      <c r="S58" s="21" t="s">
        <v>4990</v>
      </c>
    </row>
    <row r="59" spans="1:19" x14ac:dyDescent="0.2">
      <c r="A59" s="5" t="s">
        <v>4357</v>
      </c>
      <c r="B59" s="5" t="s">
        <v>4358</v>
      </c>
      <c r="C59" s="5" t="s">
        <v>4973</v>
      </c>
      <c r="D59" s="38" t="s">
        <v>295</v>
      </c>
      <c r="E59" s="13">
        <v>210012</v>
      </c>
      <c r="F59" s="13">
        <v>208390</v>
      </c>
      <c r="G59" s="14">
        <v>-0.15494679049536941</v>
      </c>
      <c r="H59" s="15">
        <v>-1622</v>
      </c>
      <c r="I59" s="15" t="s">
        <v>5091</v>
      </c>
      <c r="J59" s="16">
        <v>0.27903796241490386</v>
      </c>
      <c r="K59" s="16">
        <v>-0.43398475291027327</v>
      </c>
      <c r="L59" s="17">
        <v>18.473157400555763</v>
      </c>
      <c r="M59" s="17">
        <v>-3.5117645011416898</v>
      </c>
      <c r="N59" s="17">
        <v>75.345982082412775</v>
      </c>
      <c r="O59" s="17">
        <v>20.389767664492705</v>
      </c>
      <c r="P59" s="18">
        <v>2.127474512196649</v>
      </c>
      <c r="Q59" s="19">
        <v>95.354998015344961</v>
      </c>
      <c r="R59" s="20">
        <v>9.4156800111654504E-2</v>
      </c>
      <c r="S59" s="21" t="s">
        <v>4989</v>
      </c>
    </row>
    <row r="60" spans="1:19" x14ac:dyDescent="0.2">
      <c r="A60" s="5" t="s">
        <v>4044</v>
      </c>
      <c r="B60" s="5" t="s">
        <v>4045</v>
      </c>
      <c r="C60" s="5" t="s">
        <v>4973</v>
      </c>
      <c r="D60" s="38" t="s">
        <v>295</v>
      </c>
      <c r="E60" s="13">
        <v>195313</v>
      </c>
      <c r="F60" s="13">
        <v>204248.00000000003</v>
      </c>
      <c r="G60" s="14">
        <v>0.89864461911492999</v>
      </c>
      <c r="H60" s="15">
        <v>8935.0000000000291</v>
      </c>
      <c r="I60" s="15" t="s">
        <v>5089</v>
      </c>
      <c r="J60" s="16">
        <v>1.3790951334419563</v>
      </c>
      <c r="K60" s="16">
        <v>-0.48045051432702623</v>
      </c>
      <c r="L60" s="17">
        <v>21.828939003853513</v>
      </c>
      <c r="M60" s="17">
        <v>-1.626241660613903</v>
      </c>
      <c r="N60" s="17">
        <v>62.524742636696331</v>
      </c>
      <c r="O60" s="17">
        <v>9.3747149513050338</v>
      </c>
      <c r="P60" s="18">
        <v>2.017547442741856</v>
      </c>
      <c r="Q60" s="19">
        <v>182.81996410591353</v>
      </c>
      <c r="R60" s="20">
        <v>0.22930262987601871</v>
      </c>
      <c r="S60" s="21" t="s">
        <v>4987</v>
      </c>
    </row>
    <row r="61" spans="1:19" x14ac:dyDescent="0.2">
      <c r="A61" s="5" t="s">
        <v>4938</v>
      </c>
      <c r="B61" s="5" t="s">
        <v>4939</v>
      </c>
      <c r="C61" s="5" t="s">
        <v>4973</v>
      </c>
      <c r="D61" s="38" t="s">
        <v>295</v>
      </c>
      <c r="E61" s="13">
        <v>172686</v>
      </c>
      <c r="F61" s="13">
        <v>180558</v>
      </c>
      <c r="G61" s="14">
        <v>0.89552886701507184</v>
      </c>
      <c r="H61" s="15">
        <v>7872</v>
      </c>
      <c r="I61" s="15" t="s">
        <v>5089</v>
      </c>
      <c r="J61" s="16">
        <v>1.1687834831952297</v>
      </c>
      <c r="K61" s="16">
        <v>-0.27325461618015778</v>
      </c>
      <c r="L61" s="17">
        <v>16.090748057115601</v>
      </c>
      <c r="M61" s="17">
        <v>1.2785314856314178</v>
      </c>
      <c r="N61" s="17">
        <v>72.686988499444112</v>
      </c>
      <c r="O61" s="17">
        <v>10.350832821150153</v>
      </c>
      <c r="P61" s="18">
        <v>1.3679057616317198</v>
      </c>
      <c r="Q61" s="19">
        <v>82.704314479556032</v>
      </c>
      <c r="R61" s="20">
        <v>0.21865219559784671</v>
      </c>
      <c r="S61" s="21" t="s">
        <v>4990</v>
      </c>
    </row>
    <row r="62" spans="1:19" x14ac:dyDescent="0.2">
      <c r="A62" s="5" t="s">
        <v>4946</v>
      </c>
      <c r="B62" s="5" t="s">
        <v>4947</v>
      </c>
      <c r="C62" s="5" t="s">
        <v>4973</v>
      </c>
      <c r="D62" s="38" t="s">
        <v>295</v>
      </c>
      <c r="E62" s="13">
        <v>210224</v>
      </c>
      <c r="F62" s="13">
        <v>214795</v>
      </c>
      <c r="G62" s="14">
        <v>0.43113584785194892</v>
      </c>
      <c r="H62" s="15">
        <v>4571</v>
      </c>
      <c r="I62" s="15" t="s">
        <v>5090</v>
      </c>
      <c r="J62" s="16">
        <v>1.1665474001822149</v>
      </c>
      <c r="K62" s="16">
        <v>-0.73541155233026601</v>
      </c>
      <c r="L62" s="17">
        <v>11.192584586068994</v>
      </c>
      <c r="M62" s="17">
        <v>0.90274967265793205</v>
      </c>
      <c r="N62" s="17">
        <v>69.631052879442251</v>
      </c>
      <c r="O62" s="17">
        <v>9.704384779097694</v>
      </c>
      <c r="P62" s="18">
        <v>1.9592731886037456</v>
      </c>
      <c r="Q62" s="19">
        <v>76.682461457878105</v>
      </c>
      <c r="R62" s="20">
        <v>0.27101258791787947</v>
      </c>
      <c r="S62" s="21" t="s">
        <v>4990</v>
      </c>
    </row>
    <row r="63" spans="1:19" x14ac:dyDescent="0.2">
      <c r="A63" s="5" t="s">
        <v>4951</v>
      </c>
      <c r="B63" s="5" t="s">
        <v>4952</v>
      </c>
      <c r="C63" s="5" t="s">
        <v>4973</v>
      </c>
      <c r="D63" s="38" t="s">
        <v>295</v>
      </c>
      <c r="E63" s="13">
        <v>197394</v>
      </c>
      <c r="F63" s="13">
        <v>202993</v>
      </c>
      <c r="G63" s="14">
        <v>0.56096282273412346</v>
      </c>
      <c r="H63" s="15">
        <v>5599</v>
      </c>
      <c r="I63" s="15" t="s">
        <v>5089</v>
      </c>
      <c r="J63" s="16">
        <v>1.2066862362939423</v>
      </c>
      <c r="K63" s="16">
        <v>-0.64572341355981877</v>
      </c>
      <c r="L63" s="17">
        <v>13.959559220670902</v>
      </c>
      <c r="M63" s="17">
        <v>1.6751062051362453</v>
      </c>
      <c r="N63" s="17">
        <v>70.565911598777092</v>
      </c>
      <c r="O63" s="17">
        <v>10.54459481760685</v>
      </c>
      <c r="P63" s="18">
        <v>2.0053723569444184</v>
      </c>
      <c r="Q63" s="19">
        <v>72.897664362206726</v>
      </c>
      <c r="R63" s="20">
        <v>0.31241498788040972</v>
      </c>
      <c r="S63" s="21" t="s">
        <v>4990</v>
      </c>
    </row>
    <row r="64" spans="1:19" x14ac:dyDescent="0.2">
      <c r="A64" s="5"/>
      <c r="B64" s="5"/>
      <c r="C64" s="5"/>
      <c r="D64" s="38"/>
      <c r="E64" s="13"/>
      <c r="F64" s="13"/>
      <c r="G64" s="14"/>
      <c r="H64" s="15"/>
      <c r="I64" s="15"/>
      <c r="J64" s="16"/>
      <c r="K64" s="16"/>
      <c r="L64" s="17"/>
      <c r="M64" s="17"/>
      <c r="N64" s="17"/>
      <c r="O64" s="17"/>
      <c r="P64" s="18"/>
      <c r="Q64" s="19"/>
      <c r="R64" s="20"/>
      <c r="S64" s="15"/>
    </row>
    <row r="65" spans="1:19" x14ac:dyDescent="0.2">
      <c r="A65" s="5"/>
      <c r="B65" s="5"/>
      <c r="C65" s="5"/>
      <c r="D65" s="38"/>
      <c r="E65" s="13"/>
      <c r="F65" s="13"/>
      <c r="G65" s="14"/>
      <c r="H65" s="15"/>
      <c r="I65" s="15"/>
      <c r="J65" s="16"/>
      <c r="K65" s="16"/>
      <c r="L65" s="17"/>
      <c r="M65" s="17"/>
      <c r="N65" s="17"/>
      <c r="O65" s="17"/>
      <c r="P65" s="18"/>
      <c r="Q65" s="19"/>
      <c r="R65" s="20"/>
      <c r="S65" s="15"/>
    </row>
    <row r="66" spans="1:19" x14ac:dyDescent="0.2">
      <c r="A66" s="5"/>
      <c r="B66" s="5"/>
      <c r="C66" s="5"/>
      <c r="D66" s="38"/>
      <c r="E66" s="13"/>
      <c r="F66" s="13"/>
      <c r="G66" s="14"/>
      <c r="H66" s="15"/>
      <c r="I66" s="15"/>
      <c r="J66" s="16"/>
      <c r="K66" s="16"/>
      <c r="L66" s="17"/>
      <c r="M66" s="17"/>
      <c r="N66" s="17"/>
      <c r="O66" s="17"/>
      <c r="P66" s="18"/>
      <c r="Q66" s="19"/>
      <c r="R66" s="20"/>
      <c r="S66" s="15"/>
    </row>
    <row r="67" spans="1:19" x14ac:dyDescent="0.2">
      <c r="A67" s="5"/>
      <c r="B67" s="5"/>
      <c r="C67" s="5"/>
      <c r="D67" s="38"/>
      <c r="E67" s="13"/>
      <c r="F67" s="13"/>
      <c r="G67" s="14"/>
      <c r="H67" s="15"/>
      <c r="I67" s="15"/>
      <c r="J67" s="16"/>
      <c r="K67" s="16"/>
      <c r="L67" s="17"/>
      <c r="M67" s="17"/>
      <c r="N67" s="17"/>
      <c r="O67" s="17"/>
      <c r="P67" s="18"/>
      <c r="Q67" s="19"/>
      <c r="R67" s="20"/>
      <c r="S67" s="15"/>
    </row>
    <row r="68" spans="1:19" x14ac:dyDescent="0.2">
      <c r="A68" s="5"/>
      <c r="B68" s="5"/>
      <c r="C68" s="5"/>
      <c r="D68" s="38"/>
      <c r="E68" s="13"/>
      <c r="F68" s="13"/>
      <c r="G68" s="14"/>
      <c r="H68" s="15"/>
      <c r="I68" s="15"/>
      <c r="J68" s="16"/>
      <c r="K68" s="16"/>
      <c r="L68" s="17"/>
      <c r="M68" s="17"/>
      <c r="N68" s="17"/>
      <c r="O68" s="17"/>
      <c r="P68" s="18"/>
      <c r="Q68" s="19"/>
      <c r="R68" s="20"/>
      <c r="S68" s="15"/>
    </row>
    <row r="69" spans="1:19" x14ac:dyDescent="0.2">
      <c r="A69" s="5"/>
      <c r="B69" s="5"/>
      <c r="C69" s="5"/>
      <c r="D69" s="38"/>
      <c r="E69" s="13"/>
      <c r="F69" s="13"/>
      <c r="G69" s="14"/>
      <c r="H69" s="15"/>
      <c r="I69" s="15"/>
      <c r="J69" s="16"/>
      <c r="K69" s="16"/>
      <c r="L69" s="17"/>
      <c r="M69" s="17"/>
      <c r="N69" s="17"/>
      <c r="O69" s="17"/>
      <c r="P69" s="18"/>
      <c r="Q69" s="19"/>
      <c r="R69" s="20"/>
      <c r="S69" s="15"/>
    </row>
    <row r="70" spans="1:19" x14ac:dyDescent="0.2">
      <c r="A70" s="5"/>
      <c r="B70" s="5"/>
      <c r="C70" s="5"/>
      <c r="D70" s="38"/>
      <c r="E70" s="13"/>
      <c r="F70" s="13"/>
      <c r="G70" s="14"/>
      <c r="H70" s="15"/>
      <c r="I70" s="15"/>
      <c r="J70" s="16"/>
      <c r="K70" s="16"/>
      <c r="L70" s="17"/>
      <c r="M70" s="17"/>
      <c r="N70" s="17"/>
      <c r="O70" s="17"/>
      <c r="P70" s="18"/>
      <c r="Q70" s="19"/>
      <c r="R70" s="20"/>
      <c r="S70" s="15"/>
    </row>
    <row r="71" spans="1:19" x14ac:dyDescent="0.2">
      <c r="A71" s="5"/>
      <c r="B71" s="5"/>
      <c r="C71" s="5"/>
      <c r="D71" s="38"/>
      <c r="E71" s="13"/>
      <c r="F71" s="13"/>
      <c r="G71" s="14"/>
      <c r="H71" s="15"/>
      <c r="I71" s="15"/>
      <c r="J71" s="16"/>
      <c r="K71" s="16"/>
      <c r="L71" s="17"/>
      <c r="M71" s="17"/>
      <c r="N71" s="17"/>
      <c r="O71" s="17"/>
      <c r="P71" s="18"/>
      <c r="Q71" s="19"/>
      <c r="R71" s="20"/>
      <c r="S71" s="15"/>
    </row>
    <row r="72" spans="1:19" x14ac:dyDescent="0.2">
      <c r="A72" s="5"/>
      <c r="B72" s="5"/>
      <c r="C72" s="5"/>
      <c r="D72" s="38"/>
      <c r="E72" s="13"/>
      <c r="F72" s="13"/>
      <c r="G72" s="14"/>
      <c r="H72" s="15"/>
      <c r="I72" s="15"/>
      <c r="J72" s="16"/>
      <c r="K72" s="16"/>
      <c r="L72" s="17"/>
      <c r="M72" s="17"/>
      <c r="N72" s="17"/>
      <c r="O72" s="17"/>
      <c r="P72" s="18"/>
      <c r="Q72" s="19"/>
      <c r="R72" s="20"/>
      <c r="S72" s="15"/>
    </row>
    <row r="73" spans="1:19" x14ac:dyDescent="0.2">
      <c r="A73" s="5"/>
      <c r="B73" s="5"/>
      <c r="C73" s="5"/>
      <c r="D73" s="38"/>
      <c r="E73" s="13"/>
      <c r="F73" s="13"/>
      <c r="G73" s="14"/>
      <c r="H73" s="15"/>
      <c r="I73" s="15"/>
      <c r="J73" s="16"/>
      <c r="K73" s="16"/>
      <c r="L73" s="17"/>
      <c r="M73" s="17"/>
      <c r="N73" s="17"/>
      <c r="O73" s="17"/>
      <c r="P73" s="18"/>
      <c r="Q73" s="19"/>
      <c r="R73" s="20"/>
      <c r="S73" s="15"/>
    </row>
    <row r="74" spans="1:19" x14ac:dyDescent="0.2">
      <c r="A74" s="5"/>
      <c r="B74" s="5"/>
      <c r="C74" s="5"/>
      <c r="D74" s="38"/>
      <c r="E74" s="13"/>
      <c r="F74" s="13"/>
      <c r="G74" s="14"/>
      <c r="H74" s="15"/>
      <c r="I74" s="15"/>
      <c r="J74" s="16"/>
      <c r="K74" s="16"/>
      <c r="L74" s="17"/>
      <c r="M74" s="17"/>
      <c r="N74" s="17"/>
      <c r="O74" s="17"/>
      <c r="P74" s="18"/>
      <c r="Q74" s="19"/>
      <c r="R74" s="20"/>
      <c r="S74" s="15"/>
    </row>
    <row r="75" spans="1:19" x14ac:dyDescent="0.2">
      <c r="A75" s="5"/>
      <c r="B75" s="5"/>
      <c r="C75" s="5"/>
      <c r="D75" s="38"/>
      <c r="E75" s="13"/>
      <c r="F75" s="13"/>
      <c r="G75" s="14"/>
      <c r="H75" s="15"/>
      <c r="I75" s="15"/>
      <c r="J75" s="16"/>
      <c r="K75" s="16"/>
      <c r="L75" s="17"/>
      <c r="M75" s="17"/>
      <c r="N75" s="17"/>
      <c r="O75" s="17"/>
      <c r="P75" s="18"/>
      <c r="Q75" s="19"/>
      <c r="R75" s="20"/>
      <c r="S75" s="15"/>
    </row>
    <row r="76" spans="1:19" x14ac:dyDescent="0.2">
      <c r="A76" s="5"/>
      <c r="B76" s="5"/>
      <c r="C76" s="5"/>
      <c r="D76" s="38"/>
      <c r="E76" s="13"/>
      <c r="F76" s="13"/>
      <c r="G76" s="14"/>
      <c r="H76" s="15"/>
      <c r="I76" s="15"/>
      <c r="J76" s="16"/>
      <c r="K76" s="16"/>
      <c r="L76" s="17"/>
      <c r="M76" s="17"/>
      <c r="N76" s="17"/>
      <c r="O76" s="17"/>
      <c r="P76" s="18"/>
      <c r="Q76" s="19"/>
      <c r="R76" s="20"/>
      <c r="S76" s="15"/>
    </row>
    <row r="77" spans="1:19" x14ac:dyDescent="0.2">
      <c r="A77" s="5"/>
      <c r="B77" s="5"/>
      <c r="C77" s="5"/>
      <c r="D77" s="38"/>
      <c r="E77" s="13"/>
      <c r="F77" s="13"/>
      <c r="G77" s="14"/>
      <c r="H77" s="15"/>
      <c r="I77" s="15"/>
      <c r="J77" s="16"/>
      <c r="K77" s="16"/>
      <c r="L77" s="17"/>
      <c r="M77" s="17"/>
      <c r="N77" s="17"/>
      <c r="O77" s="17"/>
      <c r="P77" s="18"/>
      <c r="Q77" s="19"/>
      <c r="R77" s="20"/>
      <c r="S77" s="15"/>
    </row>
    <row r="78" spans="1:19" x14ac:dyDescent="0.2">
      <c r="A78" s="5"/>
      <c r="B78" s="5"/>
      <c r="C78" s="5"/>
      <c r="D78" s="38"/>
      <c r="E78" s="13"/>
      <c r="F78" s="13"/>
      <c r="G78" s="14"/>
      <c r="H78" s="15"/>
      <c r="I78" s="15"/>
      <c r="J78" s="16"/>
      <c r="K78" s="16"/>
      <c r="L78" s="17"/>
      <c r="M78" s="17"/>
      <c r="N78" s="17"/>
      <c r="O78" s="17"/>
      <c r="P78" s="18"/>
      <c r="Q78" s="19"/>
      <c r="R78" s="20"/>
      <c r="S78" s="15"/>
    </row>
    <row r="79" spans="1:19" x14ac:dyDescent="0.2">
      <c r="A79" s="5"/>
      <c r="B79" s="5"/>
      <c r="C79" s="5"/>
      <c r="D79" s="38"/>
      <c r="E79" s="13"/>
      <c r="F79" s="13"/>
      <c r="G79" s="14"/>
      <c r="H79" s="15"/>
      <c r="I79" s="15"/>
      <c r="J79" s="16"/>
      <c r="K79" s="16"/>
      <c r="L79" s="17"/>
      <c r="M79" s="17"/>
      <c r="N79" s="17"/>
      <c r="O79" s="17"/>
      <c r="P79" s="18"/>
      <c r="Q79" s="19"/>
      <c r="R79" s="20"/>
      <c r="S79" s="15"/>
    </row>
    <row r="80" spans="1:19" x14ac:dyDescent="0.2">
      <c r="A80" s="5"/>
      <c r="B80" s="5"/>
      <c r="C80" s="5"/>
      <c r="D80" s="38"/>
      <c r="E80" s="13"/>
      <c r="F80" s="13"/>
      <c r="G80" s="14"/>
      <c r="H80" s="15"/>
      <c r="I80" s="15"/>
      <c r="J80" s="16"/>
      <c r="K80" s="16"/>
      <c r="L80" s="17"/>
      <c r="M80" s="17"/>
      <c r="N80" s="17"/>
      <c r="O80" s="17"/>
      <c r="P80" s="18"/>
      <c r="Q80" s="19"/>
      <c r="R80" s="20"/>
      <c r="S80" s="15"/>
    </row>
    <row r="81" spans="1:19" x14ac:dyDescent="0.2">
      <c r="A81" s="5"/>
      <c r="B81" s="5"/>
      <c r="C81" s="5"/>
      <c r="D81" s="38"/>
      <c r="E81" s="13"/>
      <c r="F81" s="13"/>
      <c r="G81" s="14"/>
      <c r="H81" s="15"/>
      <c r="I81" s="15"/>
      <c r="J81" s="16"/>
      <c r="K81" s="16"/>
      <c r="L81" s="17"/>
      <c r="M81" s="17"/>
      <c r="N81" s="17"/>
      <c r="O81" s="17"/>
      <c r="P81" s="18"/>
      <c r="Q81" s="19"/>
      <c r="R81" s="20"/>
      <c r="S81" s="15"/>
    </row>
    <row r="82" spans="1:19" x14ac:dyDescent="0.2">
      <c r="A82" s="5"/>
      <c r="B82" s="5"/>
      <c r="C82" s="5"/>
      <c r="D82" s="38"/>
      <c r="E82" s="13"/>
      <c r="F82" s="13"/>
      <c r="G82" s="14"/>
      <c r="H82" s="15"/>
      <c r="I82" s="15"/>
      <c r="J82" s="16"/>
      <c r="K82" s="16"/>
      <c r="L82" s="17"/>
      <c r="M82" s="17"/>
      <c r="N82" s="17"/>
      <c r="O82" s="17"/>
      <c r="P82" s="18"/>
      <c r="Q82" s="19"/>
      <c r="R82" s="20"/>
      <c r="S82" s="15"/>
    </row>
    <row r="83" spans="1:19" x14ac:dyDescent="0.2">
      <c r="A83" s="5"/>
      <c r="B83" s="5"/>
      <c r="C83" s="5"/>
      <c r="D83" s="38"/>
      <c r="E83" s="13"/>
      <c r="F83" s="13"/>
      <c r="G83" s="14"/>
      <c r="H83" s="15"/>
      <c r="I83" s="15"/>
      <c r="J83" s="16"/>
      <c r="K83" s="16"/>
      <c r="L83" s="17"/>
      <c r="M83" s="17"/>
      <c r="N83" s="17"/>
      <c r="O83" s="17"/>
      <c r="P83" s="18"/>
      <c r="Q83" s="19"/>
      <c r="R83" s="20"/>
      <c r="S83" s="15"/>
    </row>
    <row r="84" spans="1:19" x14ac:dyDescent="0.2">
      <c r="A84" s="5"/>
      <c r="B84" s="5"/>
      <c r="C84" s="5"/>
      <c r="D84" s="38"/>
      <c r="E84" s="13"/>
      <c r="F84" s="13"/>
      <c r="G84" s="14"/>
      <c r="H84" s="15"/>
      <c r="I84" s="15"/>
      <c r="J84" s="16"/>
      <c r="K84" s="16"/>
      <c r="L84" s="17"/>
      <c r="M84" s="17"/>
      <c r="N84" s="17"/>
      <c r="O84" s="17"/>
      <c r="P84" s="18"/>
      <c r="Q84" s="19"/>
      <c r="R84" s="20"/>
      <c r="S84" s="15"/>
    </row>
    <row r="85" spans="1:19" x14ac:dyDescent="0.2">
      <c r="A85" s="5"/>
      <c r="B85" s="5"/>
      <c r="C85" s="5"/>
      <c r="D85" s="38"/>
      <c r="E85" s="13"/>
      <c r="F85" s="13"/>
      <c r="G85" s="14"/>
      <c r="H85" s="15"/>
      <c r="I85" s="15"/>
      <c r="J85" s="16"/>
      <c r="K85" s="16"/>
      <c r="L85" s="17"/>
      <c r="M85" s="17"/>
      <c r="N85" s="17"/>
      <c r="O85" s="17"/>
      <c r="P85" s="18"/>
      <c r="Q85" s="19"/>
      <c r="R85" s="20"/>
      <c r="S85" s="15"/>
    </row>
    <row r="86" spans="1:19" x14ac:dyDescent="0.2">
      <c r="A86" s="5"/>
      <c r="B86" s="5"/>
      <c r="C86" s="5"/>
      <c r="D86" s="38"/>
      <c r="E86" s="13"/>
      <c r="F86" s="13"/>
      <c r="G86" s="14"/>
      <c r="H86" s="15"/>
      <c r="I86" s="15"/>
      <c r="J86" s="16"/>
      <c r="K86" s="16"/>
      <c r="L86" s="17"/>
      <c r="M86" s="17"/>
      <c r="N86" s="17"/>
      <c r="O86" s="17"/>
      <c r="P86" s="18"/>
      <c r="Q86" s="19"/>
      <c r="R86" s="20"/>
      <c r="S86" s="15"/>
    </row>
    <row r="87" spans="1:19" x14ac:dyDescent="0.2">
      <c r="A87" s="5"/>
      <c r="B87" s="5"/>
      <c r="C87" s="5"/>
      <c r="D87" s="38"/>
      <c r="E87" s="13"/>
      <c r="F87" s="13"/>
      <c r="G87" s="14"/>
      <c r="H87" s="15"/>
      <c r="I87" s="15"/>
      <c r="J87" s="16"/>
      <c r="K87" s="16"/>
      <c r="L87" s="17"/>
      <c r="M87" s="17"/>
      <c r="N87" s="17"/>
      <c r="O87" s="17"/>
      <c r="P87" s="18"/>
      <c r="Q87" s="19"/>
      <c r="R87" s="20"/>
      <c r="S87" s="15"/>
    </row>
    <row r="88" spans="1:19" x14ac:dyDescent="0.2">
      <c r="A88" s="5"/>
      <c r="B88" s="5"/>
      <c r="C88" s="5"/>
      <c r="D88" s="38"/>
      <c r="E88" s="13"/>
      <c r="F88" s="13"/>
      <c r="G88" s="14"/>
      <c r="H88" s="15"/>
      <c r="I88" s="15"/>
      <c r="J88" s="16"/>
      <c r="K88" s="16"/>
      <c r="L88" s="17"/>
      <c r="M88" s="17"/>
      <c r="N88" s="17"/>
      <c r="O88" s="17"/>
      <c r="P88" s="18"/>
      <c r="Q88" s="19"/>
      <c r="R88" s="20"/>
      <c r="S88" s="15"/>
    </row>
    <row r="89" spans="1:19" x14ac:dyDescent="0.2">
      <c r="A89" s="5"/>
      <c r="B89" s="5"/>
      <c r="C89" s="5"/>
      <c r="D89" s="38"/>
      <c r="E89" s="13"/>
      <c r="F89" s="13"/>
      <c r="G89" s="14"/>
      <c r="H89" s="15"/>
      <c r="I89" s="15"/>
      <c r="J89" s="16"/>
      <c r="K89" s="16"/>
      <c r="L89" s="17"/>
      <c r="M89" s="17"/>
      <c r="N89" s="17"/>
      <c r="O89" s="17"/>
      <c r="P89" s="18"/>
      <c r="Q89" s="19"/>
      <c r="R89" s="20"/>
      <c r="S89" s="15"/>
    </row>
    <row r="90" spans="1:19" x14ac:dyDescent="0.2">
      <c r="A90" s="5"/>
      <c r="B90" s="5"/>
      <c r="C90" s="5"/>
      <c r="D90" s="38"/>
      <c r="E90" s="13"/>
      <c r="F90" s="13"/>
      <c r="G90" s="14"/>
      <c r="H90" s="15"/>
      <c r="I90" s="15"/>
      <c r="J90" s="16"/>
      <c r="K90" s="16"/>
      <c r="L90" s="17"/>
      <c r="M90" s="17"/>
      <c r="N90" s="17"/>
      <c r="O90" s="17"/>
      <c r="P90" s="18"/>
      <c r="Q90" s="19"/>
      <c r="R90" s="20"/>
      <c r="S90" s="15"/>
    </row>
    <row r="91" spans="1:19" x14ac:dyDescent="0.2">
      <c r="A91" s="5"/>
      <c r="B91" s="5"/>
      <c r="C91" s="5"/>
      <c r="D91" s="38"/>
      <c r="E91" s="13"/>
      <c r="F91" s="13"/>
      <c r="G91" s="14"/>
      <c r="H91" s="15"/>
      <c r="I91" s="15"/>
      <c r="J91" s="16"/>
      <c r="K91" s="16"/>
      <c r="L91" s="17"/>
      <c r="M91" s="17"/>
      <c r="N91" s="17"/>
      <c r="O91" s="17"/>
      <c r="P91" s="18"/>
      <c r="Q91" s="19"/>
      <c r="R91" s="20"/>
      <c r="S91" s="15"/>
    </row>
    <row r="92" spans="1:19" x14ac:dyDescent="0.2">
      <c r="A92" s="5"/>
      <c r="B92" s="5"/>
      <c r="C92" s="5"/>
      <c r="D92" s="38"/>
      <c r="E92" s="13"/>
      <c r="F92" s="13"/>
      <c r="G92" s="14"/>
      <c r="H92" s="15"/>
      <c r="I92" s="15"/>
      <c r="J92" s="16"/>
      <c r="K92" s="16"/>
      <c r="L92" s="17"/>
      <c r="M92" s="17"/>
      <c r="N92" s="17"/>
      <c r="O92" s="17"/>
      <c r="P92" s="18"/>
      <c r="Q92" s="19"/>
      <c r="R92" s="20"/>
      <c r="S92" s="15"/>
    </row>
    <row r="93" spans="1:19" x14ac:dyDescent="0.2">
      <c r="A93" s="5"/>
      <c r="B93" s="5"/>
      <c r="C93" s="5"/>
      <c r="D93" s="38"/>
      <c r="E93" s="13"/>
      <c r="F93" s="13"/>
      <c r="G93" s="14"/>
      <c r="H93" s="15"/>
      <c r="I93" s="15"/>
      <c r="J93" s="16"/>
      <c r="K93" s="16"/>
      <c r="L93" s="17"/>
      <c r="M93" s="17"/>
      <c r="N93" s="17"/>
      <c r="O93" s="17"/>
      <c r="P93" s="18"/>
      <c r="Q93" s="19"/>
      <c r="R93" s="20"/>
      <c r="S93" s="15"/>
    </row>
    <row r="94" spans="1:19" x14ac:dyDescent="0.2">
      <c r="A94" s="5"/>
      <c r="B94" s="5"/>
      <c r="C94" s="5"/>
      <c r="D94" s="38"/>
      <c r="E94" s="13"/>
      <c r="F94" s="13"/>
      <c r="G94" s="14"/>
      <c r="H94" s="15"/>
      <c r="I94" s="15"/>
      <c r="J94" s="16"/>
      <c r="K94" s="16"/>
      <c r="L94" s="17"/>
      <c r="M94" s="17"/>
      <c r="N94" s="17"/>
      <c r="O94" s="17"/>
      <c r="P94" s="18"/>
      <c r="Q94" s="19"/>
      <c r="R94" s="20"/>
      <c r="S94" s="15"/>
    </row>
    <row r="95" spans="1:19" x14ac:dyDescent="0.2">
      <c r="A95" s="5"/>
      <c r="B95" s="5"/>
      <c r="C95" s="5"/>
      <c r="D95" s="38"/>
      <c r="E95" s="13"/>
      <c r="F95" s="13"/>
      <c r="G95" s="14"/>
      <c r="H95" s="15"/>
      <c r="I95" s="15"/>
      <c r="J95" s="16"/>
      <c r="K95" s="16"/>
      <c r="L95" s="17"/>
      <c r="M95" s="17"/>
      <c r="N95" s="17"/>
      <c r="O95" s="17"/>
      <c r="P95" s="18"/>
      <c r="Q95" s="19"/>
      <c r="R95" s="20"/>
      <c r="S95" s="15"/>
    </row>
    <row r="96" spans="1:19" x14ac:dyDescent="0.2">
      <c r="A96" s="5"/>
      <c r="B96" s="5"/>
      <c r="C96" s="5"/>
      <c r="D96" s="38"/>
      <c r="E96" s="13"/>
      <c r="F96" s="13"/>
      <c r="G96" s="14"/>
      <c r="H96" s="15"/>
      <c r="I96" s="15"/>
      <c r="J96" s="16"/>
      <c r="K96" s="16"/>
      <c r="L96" s="17"/>
      <c r="M96" s="17"/>
      <c r="N96" s="17"/>
      <c r="O96" s="17"/>
      <c r="P96" s="18"/>
      <c r="Q96" s="19"/>
      <c r="R96" s="20"/>
      <c r="S96" s="15"/>
    </row>
    <row r="97" spans="1:19" x14ac:dyDescent="0.2">
      <c r="A97" s="5"/>
      <c r="B97" s="5"/>
      <c r="C97" s="5"/>
      <c r="D97" s="38"/>
      <c r="E97" s="13"/>
      <c r="F97" s="13"/>
      <c r="G97" s="14"/>
      <c r="H97" s="15"/>
      <c r="I97" s="15"/>
      <c r="J97" s="16"/>
      <c r="K97" s="16"/>
      <c r="L97" s="17"/>
      <c r="M97" s="17"/>
      <c r="N97" s="17"/>
      <c r="O97" s="17"/>
      <c r="P97" s="18"/>
      <c r="Q97" s="19"/>
      <c r="R97" s="20"/>
      <c r="S97" s="15"/>
    </row>
    <row r="98" spans="1:19" x14ac:dyDescent="0.2">
      <c r="A98" s="5"/>
      <c r="B98" s="5"/>
      <c r="C98" s="5"/>
      <c r="D98" s="38"/>
      <c r="E98" s="13"/>
      <c r="F98" s="13"/>
      <c r="G98" s="14"/>
      <c r="H98" s="15"/>
      <c r="I98" s="15"/>
      <c r="J98" s="16"/>
      <c r="K98" s="16"/>
      <c r="L98" s="17"/>
      <c r="M98" s="17"/>
      <c r="N98" s="17"/>
      <c r="O98" s="17"/>
      <c r="P98" s="18"/>
      <c r="Q98" s="19"/>
      <c r="R98" s="20"/>
      <c r="S98" s="15"/>
    </row>
    <row r="99" spans="1:19" x14ac:dyDescent="0.2">
      <c r="A99" s="5"/>
      <c r="B99" s="5"/>
      <c r="C99" s="5"/>
      <c r="D99" s="38"/>
      <c r="E99" s="13"/>
      <c r="F99" s="13"/>
      <c r="G99" s="14"/>
      <c r="H99" s="15"/>
      <c r="I99" s="15"/>
      <c r="J99" s="16"/>
      <c r="K99" s="16"/>
      <c r="L99" s="17"/>
      <c r="M99" s="17"/>
      <c r="N99" s="17"/>
      <c r="O99" s="17"/>
      <c r="P99" s="18"/>
      <c r="Q99" s="19"/>
      <c r="R99" s="20"/>
      <c r="S99" s="15"/>
    </row>
    <row r="100" spans="1:19" x14ac:dyDescent="0.2">
      <c r="A100" s="5"/>
      <c r="B100" s="5"/>
      <c r="C100" s="5"/>
      <c r="D100" s="38"/>
      <c r="E100" s="13"/>
      <c r="F100" s="13"/>
      <c r="G100" s="14"/>
      <c r="H100" s="15"/>
      <c r="I100" s="15"/>
      <c r="J100" s="16"/>
      <c r="K100" s="16"/>
      <c r="L100" s="17"/>
      <c r="M100" s="17"/>
      <c r="N100" s="17"/>
      <c r="O100" s="17"/>
      <c r="P100" s="18"/>
      <c r="Q100" s="19"/>
      <c r="R100" s="20"/>
      <c r="S100" s="15"/>
    </row>
    <row r="101" spans="1:19" x14ac:dyDescent="0.2">
      <c r="A101" s="5"/>
      <c r="B101" s="5"/>
      <c r="C101" s="5"/>
      <c r="D101" s="38"/>
      <c r="E101" s="13"/>
      <c r="F101" s="13"/>
      <c r="G101" s="14"/>
      <c r="H101" s="15"/>
      <c r="I101" s="15"/>
      <c r="J101" s="16"/>
      <c r="K101" s="16"/>
      <c r="L101" s="17"/>
      <c r="M101" s="17"/>
      <c r="N101" s="17"/>
      <c r="O101" s="17"/>
      <c r="P101" s="18"/>
      <c r="Q101" s="19"/>
      <c r="R101" s="20"/>
      <c r="S101" s="15"/>
    </row>
    <row r="102" spans="1:19" x14ac:dyDescent="0.2">
      <c r="A102" s="5"/>
      <c r="B102" s="5"/>
      <c r="C102" s="5"/>
      <c r="D102" s="38"/>
      <c r="E102" s="13"/>
      <c r="F102" s="13"/>
      <c r="G102" s="14"/>
      <c r="H102" s="15"/>
      <c r="I102" s="15"/>
      <c r="J102" s="16"/>
      <c r="K102" s="16"/>
      <c r="L102" s="17"/>
      <c r="M102" s="17"/>
      <c r="N102" s="17"/>
      <c r="O102" s="17"/>
      <c r="P102" s="18"/>
      <c r="Q102" s="19"/>
      <c r="R102" s="20"/>
      <c r="S102" s="15"/>
    </row>
    <row r="103" spans="1:19" x14ac:dyDescent="0.2">
      <c r="A103" s="5"/>
      <c r="B103" s="5"/>
      <c r="C103" s="5"/>
      <c r="D103" s="38"/>
      <c r="E103" s="13"/>
      <c r="F103" s="13"/>
      <c r="G103" s="14"/>
      <c r="H103" s="15"/>
      <c r="I103" s="15"/>
      <c r="J103" s="16"/>
      <c r="K103" s="16"/>
      <c r="L103" s="17"/>
      <c r="M103" s="17"/>
      <c r="N103" s="17"/>
      <c r="O103" s="17"/>
      <c r="P103" s="18"/>
      <c r="Q103" s="19"/>
      <c r="R103" s="20"/>
      <c r="S103" s="15"/>
    </row>
    <row r="104" spans="1:19" x14ac:dyDescent="0.2">
      <c r="A104" s="5"/>
      <c r="B104" s="5"/>
      <c r="C104" s="5"/>
      <c r="D104" s="38"/>
      <c r="E104" s="13"/>
      <c r="F104" s="13"/>
      <c r="G104" s="14"/>
      <c r="H104" s="15"/>
      <c r="I104" s="15"/>
      <c r="J104" s="16"/>
      <c r="K104" s="16"/>
      <c r="L104" s="17"/>
      <c r="M104" s="17"/>
      <c r="N104" s="17"/>
      <c r="O104" s="17"/>
      <c r="P104" s="18"/>
      <c r="Q104" s="19"/>
      <c r="R104" s="20"/>
      <c r="S104" s="15"/>
    </row>
    <row r="105" spans="1:19" x14ac:dyDescent="0.2">
      <c r="A105" s="5"/>
      <c r="B105" s="5"/>
      <c r="C105" s="5"/>
      <c r="D105" s="38"/>
      <c r="E105" s="13"/>
      <c r="F105" s="13"/>
      <c r="G105" s="14"/>
      <c r="H105" s="15"/>
      <c r="I105" s="15"/>
      <c r="J105" s="16"/>
      <c r="K105" s="16"/>
      <c r="L105" s="17"/>
      <c r="M105" s="17"/>
      <c r="N105" s="17"/>
      <c r="O105" s="17"/>
      <c r="P105" s="18"/>
      <c r="Q105" s="19"/>
      <c r="R105" s="20"/>
      <c r="S105" s="15"/>
    </row>
    <row r="106" spans="1:19" x14ac:dyDescent="0.2">
      <c r="A106" s="5"/>
      <c r="B106" s="5"/>
      <c r="C106" s="5"/>
      <c r="D106" s="38"/>
      <c r="E106" s="13"/>
      <c r="F106" s="13"/>
      <c r="G106" s="14"/>
      <c r="H106" s="15"/>
      <c r="I106" s="15"/>
      <c r="J106" s="16"/>
      <c r="K106" s="16"/>
      <c r="L106" s="17"/>
      <c r="M106" s="17"/>
      <c r="N106" s="17"/>
      <c r="O106" s="17"/>
      <c r="P106" s="18"/>
      <c r="Q106" s="19"/>
      <c r="R106" s="20"/>
      <c r="S106" s="15"/>
    </row>
    <row r="107" spans="1:19" x14ac:dyDescent="0.2">
      <c r="A107" s="5"/>
      <c r="B107" s="5"/>
      <c r="C107" s="5"/>
      <c r="D107" s="38"/>
      <c r="E107" s="13"/>
      <c r="F107" s="13"/>
      <c r="G107" s="14"/>
      <c r="H107" s="15"/>
      <c r="I107" s="15"/>
      <c r="J107" s="16"/>
      <c r="K107" s="16"/>
      <c r="L107" s="17"/>
      <c r="M107" s="17"/>
      <c r="N107" s="17"/>
      <c r="O107" s="17"/>
      <c r="P107" s="18"/>
      <c r="Q107" s="19"/>
      <c r="R107" s="20"/>
      <c r="S107" s="15"/>
    </row>
    <row r="108" spans="1:19" x14ac:dyDescent="0.2">
      <c r="A108" s="5"/>
      <c r="B108" s="5"/>
      <c r="C108" s="5"/>
      <c r="D108" s="38"/>
      <c r="E108" s="13"/>
      <c r="F108" s="13"/>
      <c r="G108" s="14"/>
      <c r="H108" s="15"/>
      <c r="I108" s="15"/>
      <c r="J108" s="16"/>
      <c r="K108" s="16"/>
      <c r="L108" s="17"/>
      <c r="M108" s="17"/>
      <c r="N108" s="17"/>
      <c r="O108" s="17"/>
      <c r="P108" s="18"/>
      <c r="Q108" s="19"/>
      <c r="R108" s="20"/>
      <c r="S108" s="15"/>
    </row>
    <row r="109" spans="1:19" x14ac:dyDescent="0.2">
      <c r="A109" s="5"/>
      <c r="B109" s="5"/>
      <c r="C109" s="5"/>
      <c r="D109" s="38"/>
      <c r="E109" s="13"/>
      <c r="F109" s="13"/>
      <c r="G109" s="14"/>
      <c r="H109" s="15"/>
      <c r="I109" s="15"/>
      <c r="J109" s="16"/>
      <c r="K109" s="16"/>
      <c r="L109" s="17"/>
      <c r="M109" s="17"/>
      <c r="N109" s="17"/>
      <c r="O109" s="17"/>
      <c r="P109" s="18"/>
      <c r="Q109" s="19"/>
      <c r="R109" s="20"/>
      <c r="S109" s="15"/>
    </row>
    <row r="110" spans="1:19" x14ac:dyDescent="0.2">
      <c r="A110" s="5"/>
      <c r="B110" s="5"/>
      <c r="C110" s="5"/>
      <c r="D110" s="38"/>
      <c r="E110" s="13"/>
      <c r="F110" s="13"/>
      <c r="G110" s="14"/>
      <c r="H110" s="15"/>
      <c r="I110" s="15"/>
      <c r="J110" s="16"/>
      <c r="K110" s="16"/>
      <c r="L110" s="17"/>
      <c r="M110" s="17"/>
      <c r="N110" s="17"/>
      <c r="O110" s="17"/>
      <c r="P110" s="18"/>
      <c r="Q110" s="19"/>
      <c r="R110" s="20"/>
      <c r="S110" s="15"/>
    </row>
    <row r="111" spans="1:19" x14ac:dyDescent="0.2">
      <c r="A111" s="5"/>
      <c r="B111" s="5"/>
      <c r="C111" s="5"/>
      <c r="D111" s="38"/>
      <c r="E111" s="13"/>
      <c r="F111" s="13"/>
      <c r="G111" s="14"/>
      <c r="H111" s="15"/>
      <c r="I111" s="15"/>
      <c r="J111" s="16"/>
      <c r="K111" s="16"/>
      <c r="L111" s="17"/>
      <c r="M111" s="17"/>
      <c r="N111" s="17"/>
      <c r="O111" s="17"/>
      <c r="P111" s="18"/>
      <c r="Q111" s="19"/>
      <c r="R111" s="20"/>
      <c r="S111" s="15"/>
    </row>
    <row r="112" spans="1:19" x14ac:dyDescent="0.2">
      <c r="A112" s="5"/>
      <c r="B112" s="5"/>
      <c r="C112" s="5"/>
      <c r="D112" s="38"/>
      <c r="E112" s="13"/>
      <c r="F112" s="13"/>
      <c r="G112" s="14"/>
      <c r="H112" s="15"/>
      <c r="I112" s="15"/>
      <c r="J112" s="16"/>
      <c r="K112" s="16"/>
      <c r="L112" s="17"/>
      <c r="M112" s="17"/>
      <c r="N112" s="17"/>
      <c r="O112" s="17"/>
      <c r="P112" s="18"/>
      <c r="Q112" s="19"/>
      <c r="R112" s="20"/>
      <c r="S112" s="15"/>
    </row>
    <row r="113" spans="1:19" x14ac:dyDescent="0.2">
      <c r="A113" s="5"/>
      <c r="B113" s="5"/>
      <c r="C113" s="5"/>
      <c r="D113" s="38"/>
      <c r="E113" s="13"/>
      <c r="F113" s="13"/>
      <c r="G113" s="14"/>
      <c r="H113" s="15"/>
      <c r="I113" s="15"/>
      <c r="J113" s="16"/>
      <c r="K113" s="16"/>
      <c r="L113" s="17"/>
      <c r="M113" s="17"/>
      <c r="N113" s="17"/>
      <c r="O113" s="17"/>
      <c r="P113" s="18"/>
      <c r="Q113" s="19"/>
      <c r="R113" s="20"/>
      <c r="S113" s="15"/>
    </row>
    <row r="114" spans="1:19" x14ac:dyDescent="0.2">
      <c r="A114" s="5"/>
      <c r="B114" s="5"/>
      <c r="C114" s="5"/>
      <c r="D114" s="38"/>
      <c r="E114" s="13"/>
      <c r="F114" s="13"/>
      <c r="G114" s="14"/>
      <c r="H114" s="15"/>
      <c r="I114" s="15"/>
      <c r="J114" s="16"/>
      <c r="K114" s="16"/>
      <c r="L114" s="17"/>
      <c r="M114" s="17"/>
      <c r="N114" s="17"/>
      <c r="O114" s="17"/>
      <c r="P114" s="18"/>
      <c r="Q114" s="19"/>
      <c r="R114" s="20"/>
      <c r="S114" s="15"/>
    </row>
    <row r="115" spans="1:19" x14ac:dyDescent="0.2">
      <c r="A115" s="5"/>
      <c r="B115" s="5"/>
      <c r="C115" s="5"/>
      <c r="D115" s="38"/>
      <c r="E115" s="13"/>
      <c r="F115" s="13"/>
      <c r="G115" s="14"/>
      <c r="H115" s="15"/>
      <c r="I115" s="15"/>
      <c r="J115" s="16"/>
      <c r="K115" s="16"/>
      <c r="L115" s="17"/>
      <c r="M115" s="17"/>
      <c r="N115" s="17"/>
      <c r="O115" s="17"/>
      <c r="P115" s="18"/>
      <c r="Q115" s="19"/>
      <c r="R115" s="20"/>
      <c r="S115" s="15"/>
    </row>
    <row r="116" spans="1:19" x14ac:dyDescent="0.2">
      <c r="A116" s="5"/>
      <c r="B116" s="5"/>
      <c r="C116" s="5"/>
      <c r="D116" s="38"/>
      <c r="E116" s="13"/>
      <c r="F116" s="13"/>
      <c r="G116" s="14"/>
      <c r="H116" s="15"/>
      <c r="I116" s="15"/>
      <c r="J116" s="16"/>
      <c r="K116" s="16"/>
      <c r="L116" s="17"/>
      <c r="M116" s="17"/>
      <c r="N116" s="17"/>
      <c r="O116" s="17"/>
      <c r="P116" s="18"/>
      <c r="Q116" s="19"/>
      <c r="R116" s="20"/>
      <c r="S116" s="15"/>
    </row>
    <row r="117" spans="1:19" x14ac:dyDescent="0.2">
      <c r="A117" s="5"/>
      <c r="B117" s="5"/>
      <c r="C117" s="5"/>
      <c r="D117" s="38"/>
      <c r="E117" s="13"/>
      <c r="F117" s="13"/>
      <c r="G117" s="14"/>
      <c r="H117" s="15"/>
      <c r="I117" s="15"/>
      <c r="J117" s="16"/>
      <c r="K117" s="16"/>
      <c r="L117" s="17"/>
      <c r="M117" s="17"/>
      <c r="N117" s="17"/>
      <c r="O117" s="17"/>
      <c r="P117" s="18"/>
      <c r="Q117" s="19"/>
      <c r="R117" s="20"/>
      <c r="S117" s="15"/>
    </row>
    <row r="118" spans="1:19" x14ac:dyDescent="0.2">
      <c r="A118" s="5"/>
      <c r="B118" s="5"/>
      <c r="C118" s="5"/>
      <c r="D118" s="38"/>
      <c r="E118" s="13"/>
      <c r="F118" s="13"/>
      <c r="G118" s="14"/>
      <c r="H118" s="15"/>
      <c r="I118" s="15"/>
      <c r="J118" s="16"/>
      <c r="K118" s="16"/>
      <c r="L118" s="17"/>
      <c r="M118" s="17"/>
      <c r="N118" s="17"/>
      <c r="O118" s="17"/>
      <c r="P118" s="18"/>
      <c r="Q118" s="19"/>
      <c r="R118" s="20"/>
      <c r="S118" s="15"/>
    </row>
    <row r="119" spans="1:19" x14ac:dyDescent="0.2">
      <c r="A119" s="5"/>
      <c r="B119" s="5"/>
      <c r="C119" s="5"/>
      <c r="D119" s="38"/>
      <c r="E119" s="13"/>
      <c r="F119" s="13"/>
      <c r="G119" s="14"/>
      <c r="H119" s="15"/>
      <c r="I119" s="15"/>
      <c r="J119" s="16"/>
      <c r="K119" s="16"/>
      <c r="L119" s="17"/>
      <c r="M119" s="17"/>
      <c r="N119" s="17"/>
      <c r="O119" s="17"/>
      <c r="P119" s="18"/>
      <c r="Q119" s="19"/>
      <c r="R119" s="20"/>
      <c r="S119" s="15"/>
    </row>
    <row r="120" spans="1:19" x14ac:dyDescent="0.2">
      <c r="A120" s="5"/>
      <c r="B120" s="5"/>
      <c r="C120" s="5"/>
      <c r="D120" s="38"/>
      <c r="E120" s="13"/>
      <c r="F120" s="13"/>
      <c r="G120" s="14"/>
      <c r="H120" s="15"/>
      <c r="I120" s="15"/>
      <c r="J120" s="16"/>
      <c r="K120" s="16"/>
      <c r="L120" s="17"/>
      <c r="M120" s="17"/>
      <c r="N120" s="17"/>
      <c r="O120" s="17"/>
      <c r="P120" s="18"/>
      <c r="Q120" s="19"/>
      <c r="R120" s="20"/>
      <c r="S120" s="15"/>
    </row>
    <row r="121" spans="1:19" x14ac:dyDescent="0.2">
      <c r="A121" s="5"/>
      <c r="B121" s="5"/>
      <c r="C121" s="5"/>
      <c r="D121" s="38"/>
      <c r="E121" s="13"/>
      <c r="F121" s="13"/>
      <c r="G121" s="14"/>
      <c r="H121" s="15"/>
      <c r="I121" s="15"/>
      <c r="J121" s="16"/>
      <c r="K121" s="16"/>
      <c r="L121" s="17"/>
      <c r="M121" s="17"/>
      <c r="N121" s="17"/>
      <c r="O121" s="17"/>
      <c r="P121" s="18"/>
      <c r="Q121" s="19"/>
      <c r="R121" s="20"/>
      <c r="S121" s="15"/>
    </row>
    <row r="122" spans="1:19" x14ac:dyDescent="0.2">
      <c r="A122" s="5"/>
      <c r="B122" s="5"/>
      <c r="C122" s="5"/>
      <c r="D122" s="38"/>
      <c r="E122" s="13"/>
      <c r="F122" s="13"/>
      <c r="G122" s="14"/>
      <c r="H122" s="15"/>
      <c r="I122" s="15"/>
      <c r="J122" s="16"/>
      <c r="K122" s="16"/>
      <c r="L122" s="17"/>
      <c r="M122" s="17"/>
      <c r="N122" s="17"/>
      <c r="O122" s="17"/>
      <c r="P122" s="18"/>
      <c r="Q122" s="19"/>
      <c r="R122" s="20"/>
      <c r="S122" s="15"/>
    </row>
    <row r="123" spans="1:19" x14ac:dyDescent="0.2">
      <c r="A123" s="5"/>
      <c r="B123" s="5"/>
      <c r="C123" s="5"/>
      <c r="D123" s="38"/>
      <c r="E123" s="13"/>
      <c r="F123" s="13"/>
      <c r="G123" s="14"/>
      <c r="H123" s="15"/>
      <c r="I123" s="15"/>
      <c r="J123" s="16"/>
      <c r="K123" s="16"/>
      <c r="L123" s="17"/>
      <c r="M123" s="17"/>
      <c r="N123" s="17"/>
      <c r="O123" s="17"/>
      <c r="P123" s="18"/>
      <c r="Q123" s="19"/>
      <c r="R123" s="20"/>
      <c r="S123" s="15"/>
    </row>
    <row r="124" spans="1:19" x14ac:dyDescent="0.2">
      <c r="A124" s="5"/>
      <c r="B124" s="5"/>
      <c r="C124" s="5"/>
      <c r="D124" s="38"/>
      <c r="E124" s="13"/>
      <c r="F124" s="13"/>
      <c r="G124" s="14"/>
      <c r="H124" s="15"/>
      <c r="I124" s="15"/>
      <c r="J124" s="16"/>
      <c r="K124" s="16"/>
      <c r="L124" s="17"/>
      <c r="M124" s="17"/>
      <c r="N124" s="17"/>
      <c r="O124" s="17"/>
      <c r="P124" s="18"/>
      <c r="Q124" s="19"/>
      <c r="R124" s="20"/>
      <c r="S124" s="15"/>
    </row>
    <row r="125" spans="1:19" x14ac:dyDescent="0.2">
      <c r="A125" s="5"/>
      <c r="B125" s="5"/>
      <c r="C125" s="5"/>
      <c r="D125" s="38"/>
      <c r="E125" s="13"/>
      <c r="F125" s="13"/>
      <c r="G125" s="14"/>
      <c r="H125" s="15"/>
      <c r="I125" s="15"/>
      <c r="J125" s="16"/>
      <c r="K125" s="16"/>
      <c r="L125" s="17"/>
      <c r="M125" s="17"/>
      <c r="N125" s="17"/>
      <c r="O125" s="17"/>
      <c r="P125" s="18"/>
      <c r="Q125" s="19"/>
      <c r="R125" s="20"/>
      <c r="S125" s="15"/>
    </row>
    <row r="126" spans="1:19" x14ac:dyDescent="0.2">
      <c r="A126" s="5"/>
      <c r="B126" s="5"/>
      <c r="C126" s="5"/>
      <c r="D126" s="38"/>
      <c r="E126" s="13"/>
      <c r="F126" s="13"/>
      <c r="G126" s="14"/>
      <c r="H126" s="15"/>
      <c r="I126" s="15"/>
      <c r="J126" s="16"/>
      <c r="K126" s="16"/>
      <c r="L126" s="17"/>
      <c r="M126" s="17"/>
      <c r="N126" s="17"/>
      <c r="O126" s="17"/>
      <c r="P126" s="18"/>
      <c r="Q126" s="19"/>
      <c r="R126" s="20"/>
      <c r="S126" s="15"/>
    </row>
    <row r="127" spans="1:19" x14ac:dyDescent="0.2">
      <c r="A127" s="5"/>
      <c r="B127" s="5"/>
      <c r="C127" s="5"/>
      <c r="D127" s="38"/>
      <c r="E127" s="13"/>
      <c r="F127" s="13"/>
      <c r="G127" s="14"/>
      <c r="H127" s="15"/>
      <c r="I127" s="15"/>
      <c r="J127" s="16"/>
      <c r="K127" s="16"/>
      <c r="L127" s="17"/>
      <c r="M127" s="17"/>
      <c r="N127" s="17"/>
      <c r="O127" s="17"/>
      <c r="P127" s="18"/>
      <c r="Q127" s="19"/>
      <c r="R127" s="20"/>
      <c r="S127" s="15"/>
    </row>
    <row r="128" spans="1:19" x14ac:dyDescent="0.2">
      <c r="A128" s="5"/>
      <c r="B128" s="5"/>
      <c r="C128" s="5"/>
      <c r="D128" s="38"/>
      <c r="E128" s="13"/>
      <c r="F128" s="13"/>
      <c r="G128" s="14"/>
      <c r="H128" s="15"/>
      <c r="I128" s="15"/>
      <c r="J128" s="16"/>
      <c r="K128" s="16"/>
      <c r="L128" s="17"/>
      <c r="M128" s="17"/>
      <c r="N128" s="17"/>
      <c r="O128" s="17"/>
      <c r="P128" s="18"/>
      <c r="Q128" s="19"/>
      <c r="R128" s="20"/>
      <c r="S128" s="15"/>
    </row>
    <row r="129" spans="1:19" x14ac:dyDescent="0.2">
      <c r="A129" s="5"/>
      <c r="B129" s="5"/>
      <c r="C129" s="5"/>
      <c r="D129" s="38"/>
      <c r="E129" s="13"/>
      <c r="F129" s="13"/>
      <c r="G129" s="14"/>
      <c r="H129" s="15"/>
      <c r="I129" s="15"/>
      <c r="J129" s="16"/>
      <c r="K129" s="16"/>
      <c r="L129" s="17"/>
      <c r="M129" s="17"/>
      <c r="N129" s="17"/>
      <c r="O129" s="17"/>
      <c r="P129" s="18"/>
      <c r="Q129" s="19"/>
      <c r="R129" s="20"/>
      <c r="S129" s="15"/>
    </row>
    <row r="130" spans="1:19" x14ac:dyDescent="0.2">
      <c r="A130" s="5"/>
      <c r="B130" s="5"/>
      <c r="C130" s="5"/>
      <c r="D130" s="38"/>
      <c r="E130" s="13"/>
      <c r="F130" s="13"/>
      <c r="G130" s="14"/>
      <c r="H130" s="15"/>
      <c r="I130" s="15"/>
      <c r="J130" s="16"/>
      <c r="K130" s="16"/>
      <c r="L130" s="17"/>
      <c r="M130" s="17"/>
      <c r="N130" s="17"/>
      <c r="O130" s="17"/>
      <c r="P130" s="18"/>
      <c r="Q130" s="19"/>
      <c r="R130" s="20"/>
      <c r="S130" s="15"/>
    </row>
    <row r="131" spans="1:19" x14ac:dyDescent="0.2">
      <c r="A131" s="5"/>
      <c r="B131" s="5"/>
      <c r="C131" s="5"/>
      <c r="D131" s="38"/>
      <c r="E131" s="13"/>
      <c r="F131" s="13"/>
      <c r="G131" s="14"/>
      <c r="H131" s="15"/>
      <c r="I131" s="15"/>
      <c r="J131" s="16"/>
      <c r="K131" s="16"/>
      <c r="L131" s="17"/>
      <c r="M131" s="17"/>
      <c r="N131" s="17"/>
      <c r="O131" s="17"/>
      <c r="P131" s="18"/>
      <c r="Q131" s="19"/>
      <c r="R131" s="20"/>
      <c r="S131" s="15"/>
    </row>
    <row r="132" spans="1:19" x14ac:dyDescent="0.2">
      <c r="A132" s="5"/>
      <c r="B132" s="5"/>
      <c r="C132" s="5"/>
      <c r="D132" s="38"/>
      <c r="E132" s="13"/>
      <c r="F132" s="13"/>
      <c r="G132" s="14"/>
      <c r="H132" s="15"/>
      <c r="I132" s="15"/>
      <c r="J132" s="16"/>
      <c r="K132" s="16"/>
      <c r="L132" s="17"/>
      <c r="M132" s="17"/>
      <c r="N132" s="17"/>
      <c r="O132" s="17"/>
      <c r="P132" s="18"/>
      <c r="Q132" s="19"/>
      <c r="R132" s="20"/>
      <c r="S132" s="15"/>
    </row>
    <row r="133" spans="1:19" x14ac:dyDescent="0.2">
      <c r="A133" s="5"/>
      <c r="B133" s="5"/>
      <c r="C133" s="5"/>
      <c r="D133" s="38"/>
      <c r="E133" s="13"/>
      <c r="F133" s="13"/>
      <c r="G133" s="14"/>
      <c r="H133" s="15"/>
      <c r="I133" s="15"/>
      <c r="J133" s="16"/>
      <c r="K133" s="16"/>
      <c r="L133" s="17"/>
      <c r="M133" s="17"/>
      <c r="N133" s="17"/>
      <c r="O133" s="17"/>
      <c r="P133" s="18"/>
      <c r="Q133" s="19"/>
      <c r="R133" s="20"/>
      <c r="S133" s="15"/>
    </row>
    <row r="134" spans="1:19" x14ac:dyDescent="0.2">
      <c r="A134" s="5"/>
      <c r="B134" s="5"/>
      <c r="C134" s="5"/>
      <c r="D134" s="38"/>
      <c r="E134" s="13"/>
      <c r="F134" s="13"/>
      <c r="G134" s="14"/>
      <c r="H134" s="15"/>
      <c r="I134" s="15"/>
      <c r="J134" s="16"/>
      <c r="K134" s="16"/>
      <c r="L134" s="17"/>
      <c r="M134" s="17"/>
      <c r="N134" s="17"/>
      <c r="O134" s="17"/>
      <c r="P134" s="18"/>
      <c r="Q134" s="19"/>
      <c r="R134" s="20"/>
      <c r="S134" s="15"/>
    </row>
    <row r="135" spans="1:19" x14ac:dyDescent="0.2">
      <c r="A135" s="5"/>
      <c r="B135" s="5"/>
      <c r="C135" s="5"/>
      <c r="D135" s="38"/>
      <c r="E135" s="13"/>
      <c r="F135" s="13"/>
      <c r="G135" s="14"/>
      <c r="H135" s="15"/>
      <c r="I135" s="15"/>
      <c r="J135" s="16"/>
      <c r="K135" s="16"/>
      <c r="L135" s="17"/>
      <c r="M135" s="17"/>
      <c r="N135" s="17"/>
      <c r="O135" s="17"/>
      <c r="P135" s="18"/>
      <c r="Q135" s="19"/>
      <c r="R135" s="20"/>
      <c r="S135" s="15"/>
    </row>
    <row r="136" spans="1:19" x14ac:dyDescent="0.2">
      <c r="A136" s="5"/>
      <c r="B136" s="5"/>
      <c r="C136" s="5"/>
      <c r="D136" s="38"/>
      <c r="E136" s="13"/>
      <c r="F136" s="13"/>
      <c r="G136" s="14"/>
      <c r="H136" s="15"/>
      <c r="I136" s="15"/>
      <c r="J136" s="16"/>
      <c r="K136" s="16"/>
      <c r="L136" s="17"/>
      <c r="M136" s="17"/>
      <c r="N136" s="17"/>
      <c r="O136" s="17"/>
      <c r="P136" s="18"/>
      <c r="Q136" s="19"/>
      <c r="R136" s="20"/>
      <c r="S136" s="15"/>
    </row>
    <row r="137" spans="1:19" x14ac:dyDescent="0.2">
      <c r="A137" s="5"/>
      <c r="B137" s="5"/>
      <c r="C137" s="5"/>
      <c r="D137" s="38"/>
      <c r="E137" s="13"/>
      <c r="F137" s="13"/>
      <c r="G137" s="14"/>
      <c r="H137" s="15"/>
      <c r="I137" s="15"/>
      <c r="J137" s="16"/>
      <c r="K137" s="16"/>
      <c r="L137" s="17"/>
      <c r="M137" s="17"/>
      <c r="N137" s="17"/>
      <c r="O137" s="17"/>
      <c r="P137" s="18"/>
      <c r="Q137" s="19"/>
      <c r="R137" s="20"/>
      <c r="S137" s="15"/>
    </row>
    <row r="138" spans="1:19" x14ac:dyDescent="0.2">
      <c r="A138" s="5"/>
      <c r="B138" s="5"/>
      <c r="C138" s="5"/>
      <c r="D138" s="38"/>
      <c r="E138" s="13"/>
      <c r="F138" s="13"/>
      <c r="G138" s="14"/>
      <c r="H138" s="15"/>
      <c r="I138" s="15"/>
      <c r="J138" s="16"/>
      <c r="K138" s="16"/>
      <c r="L138" s="17"/>
      <c r="M138" s="17"/>
      <c r="N138" s="17"/>
      <c r="O138" s="17"/>
      <c r="P138" s="18"/>
      <c r="Q138" s="19"/>
      <c r="R138" s="20"/>
      <c r="S138" s="15"/>
    </row>
    <row r="139" spans="1:19" x14ac:dyDescent="0.2">
      <c r="A139" s="5"/>
      <c r="B139" s="5"/>
      <c r="C139" s="5"/>
      <c r="D139" s="38"/>
      <c r="E139" s="13"/>
      <c r="F139" s="13"/>
      <c r="G139" s="14"/>
      <c r="H139" s="15"/>
      <c r="I139" s="15"/>
      <c r="J139" s="16"/>
      <c r="K139" s="16"/>
      <c r="L139" s="17"/>
      <c r="M139" s="17"/>
      <c r="N139" s="17"/>
      <c r="O139" s="17"/>
      <c r="P139" s="18"/>
      <c r="Q139" s="19"/>
      <c r="R139" s="20"/>
      <c r="S139" s="15"/>
    </row>
    <row r="140" spans="1:19" x14ac:dyDescent="0.2">
      <c r="A140" s="5"/>
      <c r="B140" s="5"/>
      <c r="C140" s="5"/>
      <c r="D140" s="38"/>
      <c r="E140" s="13"/>
      <c r="F140" s="13"/>
      <c r="G140" s="14"/>
      <c r="H140" s="15"/>
      <c r="I140" s="15"/>
      <c r="J140" s="16"/>
      <c r="K140" s="16"/>
      <c r="L140" s="17"/>
      <c r="M140" s="17"/>
      <c r="N140" s="17"/>
      <c r="O140" s="17"/>
      <c r="P140" s="18"/>
      <c r="Q140" s="19"/>
      <c r="R140" s="20"/>
      <c r="S140" s="15"/>
    </row>
    <row r="141" spans="1:19" x14ac:dyDescent="0.2">
      <c r="A141" s="5"/>
      <c r="B141" s="5"/>
      <c r="C141" s="5"/>
      <c r="D141" s="38"/>
      <c r="E141" s="13"/>
      <c r="F141" s="13"/>
      <c r="G141" s="14"/>
      <c r="H141" s="15"/>
      <c r="I141" s="15"/>
      <c r="J141" s="16"/>
      <c r="K141" s="16"/>
      <c r="L141" s="17"/>
      <c r="M141" s="17"/>
      <c r="N141" s="17"/>
      <c r="O141" s="17"/>
      <c r="P141" s="18"/>
      <c r="Q141" s="19"/>
      <c r="R141" s="20"/>
      <c r="S141" s="15"/>
    </row>
    <row r="142" spans="1:19" x14ac:dyDescent="0.2">
      <c r="A142" s="5"/>
      <c r="B142" s="5"/>
      <c r="C142" s="5"/>
      <c r="D142" s="38"/>
      <c r="E142" s="13"/>
      <c r="F142" s="13"/>
      <c r="G142" s="14"/>
      <c r="H142" s="15"/>
      <c r="I142" s="15"/>
      <c r="J142" s="16"/>
      <c r="K142" s="16"/>
      <c r="L142" s="17"/>
      <c r="M142" s="17"/>
      <c r="N142" s="17"/>
      <c r="O142" s="17"/>
      <c r="P142" s="18"/>
      <c r="Q142" s="19"/>
      <c r="R142" s="20"/>
      <c r="S142" s="15"/>
    </row>
    <row r="143" spans="1:19" x14ac:dyDescent="0.2">
      <c r="A143" s="5"/>
      <c r="B143" s="5"/>
      <c r="C143" s="5"/>
      <c r="D143" s="38"/>
      <c r="E143" s="13"/>
      <c r="F143" s="13"/>
      <c r="G143" s="14"/>
      <c r="H143" s="15"/>
      <c r="I143" s="15"/>
      <c r="J143" s="16"/>
      <c r="K143" s="16"/>
      <c r="L143" s="17"/>
      <c r="M143" s="17"/>
      <c r="N143" s="17"/>
      <c r="O143" s="17"/>
      <c r="P143" s="18"/>
      <c r="Q143" s="19"/>
      <c r="R143" s="20"/>
      <c r="S143" s="15"/>
    </row>
    <row r="144" spans="1:19" x14ac:dyDescent="0.2">
      <c r="A144" s="5"/>
      <c r="B144" s="5"/>
      <c r="C144" s="5"/>
      <c r="D144" s="38"/>
      <c r="E144" s="13"/>
      <c r="F144" s="13"/>
      <c r="G144" s="14"/>
      <c r="H144" s="15"/>
      <c r="I144" s="15"/>
      <c r="J144" s="16"/>
      <c r="K144" s="16"/>
      <c r="L144" s="17"/>
      <c r="M144" s="17"/>
      <c r="N144" s="17"/>
      <c r="O144" s="17"/>
      <c r="P144" s="18"/>
      <c r="Q144" s="19"/>
      <c r="R144" s="20"/>
      <c r="S144" s="15"/>
    </row>
    <row r="145" spans="1:19" x14ac:dyDescent="0.2">
      <c r="A145" s="5"/>
      <c r="B145" s="5"/>
      <c r="C145" s="5"/>
      <c r="D145" s="38"/>
      <c r="E145" s="13"/>
      <c r="F145" s="13"/>
      <c r="G145" s="14"/>
      <c r="H145" s="15"/>
      <c r="I145" s="15"/>
      <c r="J145" s="16"/>
      <c r="K145" s="16"/>
      <c r="L145" s="17"/>
      <c r="M145" s="17"/>
      <c r="N145" s="17"/>
      <c r="O145" s="17"/>
      <c r="P145" s="18"/>
      <c r="Q145" s="19"/>
      <c r="R145" s="20"/>
      <c r="S145" s="15"/>
    </row>
    <row r="146" spans="1:19" x14ac:dyDescent="0.2">
      <c r="A146" s="5"/>
      <c r="B146" s="5"/>
      <c r="C146" s="5"/>
      <c r="D146" s="38"/>
      <c r="E146" s="13"/>
      <c r="F146" s="13"/>
      <c r="G146" s="14"/>
      <c r="H146" s="15"/>
      <c r="I146" s="15"/>
      <c r="J146" s="16"/>
      <c r="K146" s="16"/>
      <c r="L146" s="17"/>
      <c r="M146" s="17"/>
      <c r="N146" s="17"/>
      <c r="O146" s="17"/>
      <c r="P146" s="18"/>
      <c r="Q146" s="19"/>
      <c r="R146" s="20"/>
      <c r="S146" s="15"/>
    </row>
    <row r="147" spans="1:19" x14ac:dyDescent="0.2">
      <c r="A147" s="5"/>
      <c r="B147" s="5"/>
      <c r="C147" s="5"/>
      <c r="D147" s="38"/>
      <c r="E147" s="13"/>
      <c r="F147" s="13"/>
      <c r="G147" s="14"/>
      <c r="H147" s="15"/>
      <c r="I147" s="15"/>
      <c r="J147" s="16"/>
      <c r="K147" s="16"/>
      <c r="L147" s="17"/>
      <c r="M147" s="17"/>
      <c r="N147" s="17"/>
      <c r="O147" s="17"/>
      <c r="P147" s="18"/>
      <c r="Q147" s="19"/>
      <c r="R147" s="20"/>
      <c r="S147" s="15"/>
    </row>
    <row r="148" spans="1:19" x14ac:dyDescent="0.2">
      <c r="A148" s="5"/>
      <c r="B148" s="5"/>
      <c r="C148" s="5"/>
      <c r="D148" s="38"/>
      <c r="E148" s="13"/>
      <c r="F148" s="13"/>
      <c r="G148" s="14"/>
      <c r="H148" s="15"/>
      <c r="I148" s="15"/>
      <c r="J148" s="16"/>
      <c r="K148" s="16"/>
      <c r="L148" s="17"/>
      <c r="M148" s="17"/>
      <c r="N148" s="17"/>
      <c r="O148" s="17"/>
      <c r="P148" s="18"/>
      <c r="Q148" s="19"/>
      <c r="R148" s="20"/>
      <c r="S148" s="15"/>
    </row>
    <row r="149" spans="1:19" x14ac:dyDescent="0.2">
      <c r="A149" s="5"/>
      <c r="B149" s="5"/>
      <c r="C149" s="5"/>
      <c r="D149" s="38"/>
      <c r="E149" s="13"/>
      <c r="F149" s="13"/>
      <c r="G149" s="14"/>
      <c r="H149" s="15"/>
      <c r="I149" s="15"/>
      <c r="J149" s="16"/>
      <c r="K149" s="16"/>
      <c r="L149" s="17"/>
      <c r="M149" s="17"/>
      <c r="N149" s="17"/>
      <c r="O149" s="17"/>
      <c r="P149" s="18"/>
      <c r="Q149" s="19"/>
      <c r="R149" s="20"/>
      <c r="S149" s="15"/>
    </row>
    <row r="150" spans="1:19" x14ac:dyDescent="0.2">
      <c r="A150" s="5"/>
      <c r="B150" s="5"/>
      <c r="C150" s="5"/>
      <c r="D150" s="38"/>
      <c r="E150" s="13"/>
      <c r="F150" s="13"/>
      <c r="G150" s="14"/>
      <c r="H150" s="15"/>
      <c r="I150" s="15"/>
      <c r="J150" s="16"/>
      <c r="K150" s="16"/>
      <c r="L150" s="17"/>
      <c r="M150" s="17"/>
      <c r="N150" s="17"/>
      <c r="O150" s="17"/>
      <c r="P150" s="18"/>
      <c r="Q150" s="19"/>
      <c r="R150" s="20"/>
      <c r="S150" s="15"/>
    </row>
    <row r="151" spans="1:19" x14ac:dyDescent="0.2">
      <c r="A151" s="5"/>
      <c r="B151" s="5"/>
      <c r="C151" s="5"/>
      <c r="D151" s="38"/>
      <c r="E151" s="13"/>
      <c r="F151" s="13"/>
      <c r="G151" s="14"/>
      <c r="H151" s="15"/>
      <c r="I151" s="15"/>
      <c r="J151" s="16"/>
      <c r="K151" s="16"/>
      <c r="L151" s="17"/>
      <c r="M151" s="17"/>
      <c r="N151" s="17"/>
      <c r="O151" s="17"/>
      <c r="P151" s="18"/>
      <c r="Q151" s="19"/>
      <c r="R151" s="20"/>
      <c r="S151" s="15"/>
    </row>
    <row r="152" spans="1:19" x14ac:dyDescent="0.2">
      <c r="A152" s="5"/>
      <c r="B152" s="5"/>
      <c r="C152" s="5"/>
      <c r="D152" s="38"/>
      <c r="E152" s="13"/>
      <c r="F152" s="13"/>
      <c r="G152" s="14"/>
      <c r="H152" s="15"/>
      <c r="I152" s="15"/>
      <c r="J152" s="16"/>
      <c r="K152" s="16"/>
      <c r="L152" s="17"/>
      <c r="M152" s="17"/>
      <c r="N152" s="17"/>
      <c r="O152" s="17"/>
      <c r="P152" s="18"/>
      <c r="Q152" s="19"/>
      <c r="R152" s="20"/>
      <c r="S152" s="15"/>
    </row>
    <row r="153" spans="1:19" x14ac:dyDescent="0.2">
      <c r="A153" s="5"/>
      <c r="B153" s="5"/>
      <c r="C153" s="5"/>
      <c r="D153" s="38"/>
      <c r="E153" s="13"/>
      <c r="F153" s="13"/>
      <c r="G153" s="14"/>
      <c r="H153" s="15"/>
      <c r="I153" s="15"/>
      <c r="J153" s="16"/>
      <c r="K153" s="16"/>
      <c r="L153" s="17"/>
      <c r="M153" s="17"/>
      <c r="N153" s="17"/>
      <c r="O153" s="17"/>
      <c r="P153" s="18"/>
      <c r="Q153" s="19"/>
      <c r="R153" s="20"/>
      <c r="S153" s="15"/>
    </row>
    <row r="154" spans="1:19" x14ac:dyDescent="0.2">
      <c r="A154" s="5"/>
      <c r="B154" s="5"/>
      <c r="C154" s="5"/>
      <c r="D154" s="38"/>
      <c r="E154" s="13"/>
      <c r="F154" s="13"/>
      <c r="G154" s="14"/>
      <c r="H154" s="15"/>
      <c r="I154" s="15"/>
      <c r="J154" s="16"/>
      <c r="K154" s="16"/>
      <c r="L154" s="17"/>
      <c r="M154" s="17"/>
      <c r="N154" s="17"/>
      <c r="O154" s="17"/>
      <c r="P154" s="18"/>
      <c r="Q154" s="19"/>
      <c r="R154" s="20"/>
      <c r="S154" s="15"/>
    </row>
    <row r="155" spans="1:19" x14ac:dyDescent="0.2">
      <c r="A155" s="5"/>
      <c r="B155" s="5"/>
      <c r="C155" s="5"/>
      <c r="D155" s="38"/>
      <c r="E155" s="13"/>
      <c r="F155" s="13"/>
      <c r="G155" s="14"/>
      <c r="H155" s="15"/>
      <c r="I155" s="15"/>
      <c r="J155" s="16"/>
      <c r="K155" s="16"/>
      <c r="L155" s="17"/>
      <c r="M155" s="17"/>
      <c r="N155" s="17"/>
      <c r="O155" s="17"/>
      <c r="P155" s="18"/>
      <c r="Q155" s="19"/>
      <c r="R155" s="20"/>
      <c r="S155" s="15"/>
    </row>
    <row r="156" spans="1:19" x14ac:dyDescent="0.2">
      <c r="A156" s="5"/>
      <c r="B156" s="5"/>
      <c r="C156" s="5"/>
      <c r="D156" s="38"/>
      <c r="E156" s="13"/>
      <c r="F156" s="13"/>
      <c r="G156" s="14"/>
      <c r="H156" s="15"/>
      <c r="I156" s="15"/>
      <c r="J156" s="16"/>
      <c r="K156" s="16"/>
      <c r="L156" s="17"/>
      <c r="M156" s="17"/>
      <c r="N156" s="17"/>
      <c r="O156" s="17"/>
      <c r="P156" s="18"/>
      <c r="Q156" s="19"/>
      <c r="R156" s="20"/>
      <c r="S156" s="15"/>
    </row>
    <row r="157" spans="1:19" x14ac:dyDescent="0.2">
      <c r="A157" s="5"/>
      <c r="B157" s="5"/>
      <c r="C157" s="5"/>
      <c r="D157" s="38"/>
      <c r="E157" s="13"/>
      <c r="F157" s="13"/>
      <c r="G157" s="14"/>
      <c r="H157" s="15"/>
      <c r="I157" s="15"/>
      <c r="J157" s="16"/>
      <c r="K157" s="16"/>
      <c r="L157" s="17"/>
      <c r="M157" s="17"/>
      <c r="N157" s="17"/>
      <c r="O157" s="17"/>
      <c r="P157" s="18"/>
      <c r="Q157" s="19"/>
      <c r="R157" s="20"/>
      <c r="S157" s="15"/>
    </row>
    <row r="158" spans="1:19" x14ac:dyDescent="0.2">
      <c r="A158" s="5"/>
      <c r="B158" s="5"/>
      <c r="C158" s="5"/>
      <c r="D158" s="38"/>
      <c r="E158" s="13"/>
      <c r="F158" s="13"/>
      <c r="G158" s="14"/>
      <c r="H158" s="15"/>
      <c r="I158" s="15"/>
      <c r="J158" s="16"/>
      <c r="K158" s="16"/>
      <c r="L158" s="17"/>
      <c r="M158" s="17"/>
      <c r="N158" s="17"/>
      <c r="O158" s="17"/>
      <c r="P158" s="18"/>
      <c r="Q158" s="19"/>
      <c r="R158" s="20"/>
      <c r="S158" s="15"/>
    </row>
    <row r="159" spans="1:19" x14ac:dyDescent="0.2">
      <c r="A159" s="5"/>
      <c r="B159" s="5"/>
      <c r="C159" s="5"/>
      <c r="D159" s="38"/>
      <c r="E159" s="13"/>
      <c r="F159" s="13"/>
      <c r="G159" s="14"/>
      <c r="H159" s="15"/>
      <c r="I159" s="15"/>
      <c r="J159" s="16"/>
      <c r="K159" s="16"/>
      <c r="L159" s="17"/>
      <c r="M159" s="17"/>
      <c r="N159" s="17"/>
      <c r="O159" s="17"/>
      <c r="P159" s="18"/>
      <c r="Q159" s="19"/>
      <c r="R159" s="20"/>
      <c r="S159" s="15"/>
    </row>
    <row r="160" spans="1:19" x14ac:dyDescent="0.2">
      <c r="A160" s="5"/>
      <c r="B160" s="5"/>
      <c r="C160" s="5"/>
      <c r="D160" s="38"/>
      <c r="E160" s="13"/>
      <c r="F160" s="13"/>
      <c r="G160" s="14"/>
      <c r="H160" s="15"/>
      <c r="I160" s="15"/>
      <c r="J160" s="16"/>
      <c r="K160" s="16"/>
      <c r="L160" s="17"/>
      <c r="M160" s="17"/>
      <c r="N160" s="17"/>
      <c r="O160" s="17"/>
      <c r="P160" s="18"/>
      <c r="Q160" s="19"/>
      <c r="R160" s="20"/>
      <c r="S160" s="15"/>
    </row>
    <row r="161" spans="1:19" x14ac:dyDescent="0.2">
      <c r="A161" s="5"/>
      <c r="B161" s="5"/>
      <c r="C161" s="5"/>
      <c r="D161" s="38"/>
      <c r="E161" s="13"/>
      <c r="F161" s="13"/>
      <c r="G161" s="14"/>
      <c r="H161" s="15"/>
      <c r="I161" s="15"/>
      <c r="J161" s="16"/>
      <c r="K161" s="16"/>
      <c r="L161" s="17"/>
      <c r="M161" s="17"/>
      <c r="N161" s="17"/>
      <c r="O161" s="17"/>
      <c r="P161" s="18"/>
      <c r="Q161" s="19"/>
      <c r="R161" s="20"/>
      <c r="S161" s="15"/>
    </row>
    <row r="162" spans="1:19" x14ac:dyDescent="0.2">
      <c r="A162" s="5"/>
      <c r="B162" s="5"/>
      <c r="C162" s="5"/>
      <c r="D162" s="38"/>
      <c r="E162" s="13"/>
      <c r="F162" s="13"/>
      <c r="G162" s="14"/>
      <c r="H162" s="15"/>
      <c r="I162" s="15"/>
      <c r="J162" s="16"/>
      <c r="K162" s="16"/>
      <c r="L162" s="17"/>
      <c r="M162" s="17"/>
      <c r="N162" s="17"/>
      <c r="O162" s="17"/>
      <c r="P162" s="18"/>
      <c r="Q162" s="19"/>
      <c r="R162" s="20"/>
      <c r="S162" s="15"/>
    </row>
    <row r="163" spans="1:19" x14ac:dyDescent="0.2">
      <c r="A163" s="5"/>
      <c r="B163" s="5"/>
      <c r="C163" s="5"/>
      <c r="D163" s="38"/>
      <c r="E163" s="13"/>
      <c r="F163" s="13"/>
      <c r="G163" s="14"/>
      <c r="H163" s="15"/>
      <c r="I163" s="15"/>
      <c r="J163" s="16"/>
      <c r="K163" s="16"/>
      <c r="L163" s="17"/>
      <c r="M163" s="17"/>
      <c r="N163" s="17"/>
      <c r="O163" s="17"/>
      <c r="P163" s="18"/>
      <c r="Q163" s="19"/>
      <c r="R163" s="20"/>
      <c r="S163" s="15"/>
    </row>
    <row r="164" spans="1:19" x14ac:dyDescent="0.2">
      <c r="A164" s="5"/>
      <c r="B164" s="5"/>
      <c r="C164" s="5"/>
      <c r="D164" s="38"/>
      <c r="E164" s="13"/>
      <c r="F164" s="13"/>
      <c r="G164" s="14"/>
      <c r="H164" s="15"/>
      <c r="I164" s="15"/>
      <c r="J164" s="16"/>
      <c r="K164" s="16"/>
      <c r="L164" s="17"/>
      <c r="M164" s="17"/>
      <c r="N164" s="17"/>
      <c r="O164" s="17"/>
      <c r="P164" s="18"/>
      <c r="Q164" s="19"/>
      <c r="R164" s="20"/>
      <c r="S164" s="15"/>
    </row>
    <row r="165" spans="1:19" x14ac:dyDescent="0.2">
      <c r="A165" s="5"/>
      <c r="B165" s="5"/>
      <c r="C165" s="5"/>
      <c r="D165" s="38"/>
      <c r="E165" s="13"/>
      <c r="F165" s="13"/>
      <c r="G165" s="14"/>
      <c r="H165" s="15"/>
      <c r="I165" s="15"/>
      <c r="J165" s="16"/>
      <c r="K165" s="16"/>
      <c r="L165" s="17"/>
      <c r="M165" s="17"/>
      <c r="N165" s="17"/>
      <c r="O165" s="17"/>
      <c r="P165" s="18"/>
      <c r="Q165" s="19"/>
      <c r="R165" s="20"/>
      <c r="S165" s="15"/>
    </row>
    <row r="166" spans="1:19" x14ac:dyDescent="0.2">
      <c r="A166" s="5"/>
      <c r="B166" s="5"/>
      <c r="C166" s="5"/>
      <c r="D166" s="38"/>
      <c r="E166" s="13"/>
      <c r="F166" s="13"/>
      <c r="G166" s="14"/>
      <c r="H166" s="15"/>
      <c r="I166" s="15"/>
      <c r="J166" s="16"/>
      <c r="K166" s="16"/>
      <c r="L166" s="17"/>
      <c r="M166" s="17"/>
      <c r="N166" s="17"/>
      <c r="O166" s="17"/>
      <c r="P166" s="18"/>
      <c r="Q166" s="19"/>
      <c r="R166" s="20"/>
      <c r="S166" s="15"/>
    </row>
    <row r="167" spans="1:19" x14ac:dyDescent="0.2">
      <c r="A167" s="5"/>
      <c r="B167" s="5"/>
      <c r="C167" s="5"/>
      <c r="D167" s="38"/>
      <c r="E167" s="13"/>
      <c r="F167" s="13"/>
      <c r="G167" s="14"/>
      <c r="H167" s="15"/>
      <c r="I167" s="15"/>
      <c r="J167" s="16"/>
      <c r="K167" s="16"/>
      <c r="L167" s="17"/>
      <c r="M167" s="17"/>
      <c r="N167" s="17"/>
      <c r="O167" s="17"/>
      <c r="P167" s="18"/>
      <c r="Q167" s="19"/>
      <c r="R167" s="20"/>
      <c r="S167" s="15"/>
    </row>
    <row r="168" spans="1:19" x14ac:dyDescent="0.2">
      <c r="A168" s="5"/>
      <c r="B168" s="5"/>
      <c r="C168" s="5"/>
      <c r="D168" s="38"/>
      <c r="E168" s="13"/>
      <c r="F168" s="13"/>
      <c r="G168" s="14"/>
      <c r="H168" s="15"/>
      <c r="I168" s="15"/>
      <c r="J168" s="16"/>
      <c r="K168" s="16"/>
      <c r="L168" s="17"/>
      <c r="M168" s="17"/>
      <c r="N168" s="17"/>
      <c r="O168" s="17"/>
      <c r="P168" s="18"/>
      <c r="Q168" s="19"/>
      <c r="R168" s="20"/>
      <c r="S168" s="15"/>
    </row>
    <row r="169" spans="1:19" x14ac:dyDescent="0.2">
      <c r="A169" s="5"/>
      <c r="B169" s="5"/>
      <c r="C169" s="5"/>
      <c r="D169" s="38"/>
      <c r="E169" s="13"/>
      <c r="F169" s="13"/>
      <c r="G169" s="14"/>
      <c r="H169" s="15"/>
      <c r="I169" s="15"/>
      <c r="J169" s="16"/>
      <c r="K169" s="16"/>
      <c r="L169" s="17"/>
      <c r="M169" s="17"/>
      <c r="N169" s="17"/>
      <c r="O169" s="17"/>
      <c r="P169" s="18"/>
      <c r="Q169" s="19"/>
      <c r="R169" s="20"/>
      <c r="S169" s="15"/>
    </row>
    <row r="170" spans="1:19" x14ac:dyDescent="0.2">
      <c r="A170" s="5"/>
      <c r="B170" s="5"/>
      <c r="C170" s="5"/>
      <c r="D170" s="38"/>
      <c r="E170" s="13"/>
      <c r="F170" s="13"/>
      <c r="G170" s="14"/>
      <c r="H170" s="15"/>
      <c r="I170" s="15"/>
      <c r="J170" s="16"/>
      <c r="K170" s="16"/>
      <c r="L170" s="17"/>
      <c r="M170" s="17"/>
      <c r="N170" s="17"/>
      <c r="O170" s="17"/>
      <c r="P170" s="18"/>
      <c r="Q170" s="19"/>
      <c r="R170" s="20"/>
      <c r="S170" s="15"/>
    </row>
    <row r="171" spans="1:19" x14ac:dyDescent="0.2">
      <c r="A171" s="5"/>
      <c r="B171" s="5"/>
      <c r="C171" s="5"/>
      <c r="D171" s="38"/>
      <c r="E171" s="13"/>
      <c r="F171" s="13"/>
      <c r="G171" s="14"/>
      <c r="H171" s="15"/>
      <c r="I171" s="15"/>
      <c r="J171" s="16"/>
      <c r="K171" s="16"/>
      <c r="L171" s="17"/>
      <c r="M171" s="17"/>
      <c r="N171" s="17"/>
      <c r="O171" s="17"/>
      <c r="P171" s="18"/>
      <c r="Q171" s="19"/>
      <c r="R171" s="20"/>
      <c r="S171" s="15"/>
    </row>
    <row r="172" spans="1:19" x14ac:dyDescent="0.2">
      <c r="A172" s="5"/>
      <c r="B172" s="5"/>
      <c r="C172" s="5"/>
      <c r="D172" s="38"/>
      <c r="E172" s="13"/>
      <c r="F172" s="13"/>
      <c r="G172" s="14"/>
      <c r="H172" s="15"/>
      <c r="I172" s="15"/>
      <c r="J172" s="16"/>
      <c r="K172" s="16"/>
      <c r="L172" s="17"/>
      <c r="M172" s="17"/>
      <c r="N172" s="17"/>
      <c r="O172" s="17"/>
      <c r="P172" s="18"/>
      <c r="Q172" s="19"/>
      <c r="R172" s="20"/>
      <c r="S172" s="15"/>
    </row>
    <row r="173" spans="1:19" x14ac:dyDescent="0.2">
      <c r="A173" s="5"/>
      <c r="B173" s="5"/>
      <c r="C173" s="5"/>
      <c r="D173" s="38"/>
      <c r="E173" s="13"/>
      <c r="F173" s="13"/>
      <c r="G173" s="14"/>
      <c r="H173" s="15"/>
      <c r="I173" s="15"/>
      <c r="J173" s="16"/>
      <c r="K173" s="16"/>
      <c r="L173" s="17"/>
      <c r="M173" s="17"/>
      <c r="N173" s="17"/>
      <c r="O173" s="17"/>
      <c r="P173" s="18"/>
      <c r="Q173" s="19"/>
      <c r="R173" s="20"/>
      <c r="S173" s="15"/>
    </row>
    <row r="174" spans="1:19" x14ac:dyDescent="0.2">
      <c r="A174" s="5"/>
      <c r="B174" s="5"/>
      <c r="C174" s="5"/>
      <c r="D174" s="38"/>
      <c r="E174" s="13"/>
      <c r="F174" s="13"/>
      <c r="G174" s="14"/>
      <c r="H174" s="15"/>
      <c r="I174" s="15"/>
      <c r="J174" s="16"/>
      <c r="K174" s="16"/>
      <c r="L174" s="17"/>
      <c r="M174" s="17"/>
      <c r="N174" s="17"/>
      <c r="O174" s="17"/>
      <c r="P174" s="18"/>
      <c r="Q174" s="19"/>
      <c r="R174" s="20"/>
      <c r="S174" s="15"/>
    </row>
    <row r="175" spans="1:19" x14ac:dyDescent="0.2">
      <c r="A175" s="5"/>
      <c r="B175" s="5"/>
      <c r="C175" s="5"/>
      <c r="D175" s="38"/>
      <c r="E175" s="13"/>
      <c r="F175" s="13"/>
      <c r="G175" s="14"/>
      <c r="H175" s="15"/>
      <c r="I175" s="15"/>
      <c r="J175" s="16"/>
      <c r="K175" s="16"/>
      <c r="L175" s="17"/>
      <c r="M175" s="17"/>
      <c r="N175" s="17"/>
      <c r="O175" s="17"/>
      <c r="P175" s="18"/>
      <c r="Q175" s="19"/>
      <c r="R175" s="20"/>
      <c r="S175" s="15"/>
    </row>
    <row r="176" spans="1:19" x14ac:dyDescent="0.2">
      <c r="A176" s="5"/>
      <c r="B176" s="5"/>
      <c r="C176" s="5"/>
      <c r="D176" s="38"/>
      <c r="E176" s="13"/>
      <c r="F176" s="13"/>
      <c r="G176" s="14"/>
      <c r="H176" s="15"/>
      <c r="I176" s="15"/>
      <c r="J176" s="16"/>
      <c r="K176" s="16"/>
      <c r="L176" s="17"/>
      <c r="M176" s="17"/>
      <c r="N176" s="17"/>
      <c r="O176" s="17"/>
      <c r="P176" s="18"/>
      <c r="Q176" s="19"/>
      <c r="R176" s="20"/>
      <c r="S176" s="15"/>
    </row>
    <row r="177" spans="1:19" x14ac:dyDescent="0.2">
      <c r="A177" s="5"/>
      <c r="B177" s="5"/>
      <c r="C177" s="5"/>
      <c r="D177" s="38"/>
      <c r="E177" s="13"/>
      <c r="F177" s="13"/>
      <c r="G177" s="14"/>
      <c r="H177" s="15"/>
      <c r="I177" s="15"/>
      <c r="J177" s="16"/>
      <c r="K177" s="16"/>
      <c r="L177" s="17"/>
      <c r="M177" s="17"/>
      <c r="N177" s="17"/>
      <c r="O177" s="17"/>
      <c r="P177" s="18"/>
      <c r="Q177" s="19"/>
      <c r="R177" s="20"/>
      <c r="S177" s="15"/>
    </row>
    <row r="178" spans="1:19" x14ac:dyDescent="0.2">
      <c r="A178" s="5"/>
      <c r="B178" s="5"/>
      <c r="C178" s="5"/>
      <c r="D178" s="38"/>
      <c r="E178" s="13"/>
      <c r="F178" s="13"/>
      <c r="G178" s="14"/>
      <c r="H178" s="15"/>
      <c r="I178" s="15"/>
      <c r="J178" s="16"/>
      <c r="K178" s="16"/>
      <c r="L178" s="17"/>
      <c r="M178" s="17"/>
      <c r="N178" s="17"/>
      <c r="O178" s="17"/>
      <c r="P178" s="18"/>
      <c r="Q178" s="19"/>
      <c r="R178" s="20"/>
      <c r="S178" s="15"/>
    </row>
    <row r="179" spans="1:19" x14ac:dyDescent="0.2">
      <c r="A179" s="5"/>
      <c r="B179" s="5"/>
      <c r="C179" s="5"/>
      <c r="D179" s="38"/>
      <c r="E179" s="13"/>
      <c r="F179" s="13"/>
      <c r="G179" s="14"/>
      <c r="H179" s="15"/>
      <c r="I179" s="15"/>
      <c r="J179" s="16"/>
      <c r="K179" s="16"/>
      <c r="L179" s="17"/>
      <c r="M179" s="17"/>
      <c r="N179" s="17"/>
      <c r="O179" s="17"/>
      <c r="P179" s="18"/>
      <c r="Q179" s="19"/>
      <c r="R179" s="20"/>
      <c r="S179" s="15"/>
    </row>
    <row r="180" spans="1:19" x14ac:dyDescent="0.2">
      <c r="A180" s="5"/>
      <c r="B180" s="5"/>
      <c r="C180" s="5"/>
      <c r="D180" s="38"/>
      <c r="E180" s="13"/>
      <c r="F180" s="13"/>
      <c r="G180" s="14"/>
      <c r="H180" s="15"/>
      <c r="I180" s="15"/>
      <c r="J180" s="16"/>
      <c r="K180" s="16"/>
      <c r="L180" s="17"/>
      <c r="M180" s="17"/>
      <c r="N180" s="17"/>
      <c r="O180" s="17"/>
      <c r="P180" s="18"/>
      <c r="Q180" s="19"/>
      <c r="R180" s="20"/>
      <c r="S180" s="15"/>
    </row>
    <row r="181" spans="1:19" x14ac:dyDescent="0.2">
      <c r="A181" s="5"/>
      <c r="B181" s="5"/>
      <c r="C181" s="5"/>
      <c r="D181" s="38"/>
      <c r="E181" s="13"/>
      <c r="F181" s="13"/>
      <c r="G181" s="14"/>
      <c r="H181" s="15"/>
      <c r="I181" s="15"/>
      <c r="J181" s="16"/>
      <c r="K181" s="16"/>
      <c r="L181" s="17"/>
      <c r="M181" s="17"/>
      <c r="N181" s="17"/>
      <c r="O181" s="17"/>
      <c r="P181" s="18"/>
      <c r="Q181" s="19"/>
      <c r="R181" s="20"/>
      <c r="S181" s="15"/>
    </row>
    <row r="182" spans="1:19" x14ac:dyDescent="0.2">
      <c r="A182" s="5"/>
      <c r="B182" s="5"/>
      <c r="C182" s="5"/>
      <c r="D182" s="38"/>
      <c r="E182" s="13"/>
      <c r="F182" s="13"/>
      <c r="G182" s="14"/>
      <c r="H182" s="15"/>
      <c r="I182" s="15"/>
      <c r="J182" s="16"/>
      <c r="K182" s="16"/>
      <c r="L182" s="17"/>
      <c r="M182" s="17"/>
      <c r="N182" s="17"/>
      <c r="O182" s="17"/>
      <c r="P182" s="18"/>
      <c r="Q182" s="19"/>
      <c r="R182" s="20"/>
      <c r="S182" s="15"/>
    </row>
    <row r="183" spans="1:19" x14ac:dyDescent="0.2">
      <c r="A183" s="5"/>
      <c r="B183" s="5"/>
      <c r="C183" s="5"/>
      <c r="D183" s="38"/>
      <c r="E183" s="13"/>
      <c r="F183" s="13"/>
      <c r="G183" s="14"/>
      <c r="H183" s="15"/>
      <c r="I183" s="15"/>
      <c r="J183" s="16"/>
      <c r="K183" s="16"/>
      <c r="L183" s="17"/>
      <c r="M183" s="17"/>
      <c r="N183" s="17"/>
      <c r="O183" s="17"/>
      <c r="P183" s="18"/>
      <c r="Q183" s="19"/>
      <c r="R183" s="20"/>
      <c r="S183" s="15"/>
    </row>
    <row r="184" spans="1:19" x14ac:dyDescent="0.2">
      <c r="A184" s="5"/>
      <c r="B184" s="5"/>
      <c r="C184" s="5"/>
      <c r="D184" s="38"/>
      <c r="E184" s="13"/>
      <c r="F184" s="13"/>
      <c r="G184" s="14"/>
      <c r="H184" s="15"/>
      <c r="I184" s="15"/>
      <c r="J184" s="16"/>
      <c r="K184" s="16"/>
      <c r="L184" s="17"/>
      <c r="M184" s="17"/>
      <c r="N184" s="17"/>
      <c r="O184" s="17"/>
      <c r="P184" s="18"/>
      <c r="Q184" s="19"/>
      <c r="R184" s="20"/>
      <c r="S184" s="15"/>
    </row>
    <row r="185" spans="1:19" x14ac:dyDescent="0.2">
      <c r="A185" s="5"/>
      <c r="B185" s="5"/>
      <c r="C185" s="5"/>
      <c r="D185" s="38"/>
      <c r="E185" s="13"/>
      <c r="F185" s="13"/>
      <c r="G185" s="14"/>
      <c r="H185" s="15"/>
      <c r="I185" s="15"/>
      <c r="J185" s="16"/>
      <c r="K185" s="16"/>
      <c r="L185" s="17"/>
      <c r="M185" s="17"/>
      <c r="N185" s="17"/>
      <c r="O185" s="17"/>
      <c r="P185" s="18"/>
      <c r="Q185" s="19"/>
      <c r="R185" s="20"/>
      <c r="S185" s="15"/>
    </row>
    <row r="186" spans="1:19" x14ac:dyDescent="0.2">
      <c r="A186" s="5"/>
      <c r="B186" s="5"/>
      <c r="C186" s="5"/>
      <c r="D186" s="38"/>
      <c r="E186" s="13"/>
      <c r="F186" s="13"/>
      <c r="G186" s="14"/>
      <c r="H186" s="15"/>
      <c r="I186" s="15"/>
      <c r="J186" s="16"/>
      <c r="K186" s="16"/>
      <c r="L186" s="17"/>
      <c r="M186" s="17"/>
      <c r="N186" s="17"/>
      <c r="O186" s="17"/>
      <c r="P186" s="18"/>
      <c r="Q186" s="19"/>
      <c r="R186" s="20"/>
      <c r="S186" s="15"/>
    </row>
    <row r="187" spans="1:19" x14ac:dyDescent="0.2">
      <c r="A187" s="5"/>
      <c r="B187" s="5"/>
      <c r="C187" s="5"/>
      <c r="D187" s="38"/>
      <c r="E187" s="13"/>
      <c r="F187" s="13"/>
      <c r="G187" s="14"/>
      <c r="H187" s="15"/>
      <c r="I187" s="15"/>
      <c r="J187" s="16"/>
      <c r="K187" s="16"/>
      <c r="L187" s="17"/>
      <c r="M187" s="17"/>
      <c r="N187" s="17"/>
      <c r="O187" s="17"/>
      <c r="P187" s="18"/>
      <c r="Q187" s="19"/>
      <c r="R187" s="20"/>
      <c r="S187" s="15"/>
    </row>
    <row r="188" spans="1:19" x14ac:dyDescent="0.2">
      <c r="A188" s="5"/>
      <c r="B188" s="5"/>
      <c r="C188" s="5"/>
      <c r="D188" s="38"/>
      <c r="E188" s="13"/>
      <c r="F188" s="13"/>
      <c r="G188" s="14"/>
      <c r="H188" s="15"/>
      <c r="I188" s="15"/>
      <c r="J188" s="16"/>
      <c r="K188" s="16"/>
      <c r="L188" s="17"/>
      <c r="M188" s="17"/>
      <c r="N188" s="17"/>
      <c r="O188" s="17"/>
      <c r="P188" s="18"/>
      <c r="Q188" s="19"/>
      <c r="R188" s="20"/>
      <c r="S188" s="15"/>
    </row>
    <row r="189" spans="1:19" x14ac:dyDescent="0.2">
      <c r="A189" s="5"/>
      <c r="B189" s="5"/>
      <c r="C189" s="5"/>
      <c r="D189" s="38"/>
      <c r="E189" s="13"/>
      <c r="F189" s="13"/>
      <c r="G189" s="14"/>
      <c r="H189" s="15"/>
      <c r="I189" s="15"/>
      <c r="J189" s="16"/>
      <c r="K189" s="16"/>
      <c r="L189" s="17"/>
      <c r="M189" s="17"/>
      <c r="N189" s="17"/>
      <c r="O189" s="17"/>
      <c r="P189" s="18"/>
      <c r="Q189" s="19"/>
      <c r="R189" s="20"/>
      <c r="S189" s="15"/>
    </row>
    <row r="190" spans="1:19" x14ac:dyDescent="0.2">
      <c r="A190" s="5"/>
      <c r="B190" s="5"/>
      <c r="C190" s="5"/>
      <c r="D190" s="38"/>
      <c r="E190" s="13"/>
      <c r="F190" s="13"/>
      <c r="G190" s="14"/>
      <c r="H190" s="15"/>
      <c r="I190" s="15"/>
      <c r="J190" s="16"/>
      <c r="K190" s="16"/>
      <c r="L190" s="17"/>
      <c r="M190" s="17"/>
      <c r="N190" s="17"/>
      <c r="O190" s="17"/>
      <c r="P190" s="18"/>
      <c r="Q190" s="19"/>
      <c r="R190" s="20"/>
      <c r="S190" s="15"/>
    </row>
    <row r="191" spans="1:19" x14ac:dyDescent="0.2">
      <c r="A191" s="5"/>
      <c r="B191" s="5"/>
      <c r="C191" s="5"/>
      <c r="D191" s="38"/>
      <c r="E191" s="13"/>
      <c r="F191" s="13"/>
      <c r="G191" s="14"/>
      <c r="H191" s="15"/>
      <c r="I191" s="15"/>
      <c r="J191" s="16"/>
      <c r="K191" s="16"/>
      <c r="L191" s="17"/>
      <c r="M191" s="17"/>
      <c r="N191" s="17"/>
      <c r="O191" s="17"/>
      <c r="P191" s="18"/>
      <c r="Q191" s="19"/>
      <c r="R191" s="20"/>
      <c r="S191" s="15"/>
    </row>
    <row r="192" spans="1:19" x14ac:dyDescent="0.2">
      <c r="A192" s="5"/>
      <c r="B192" s="5"/>
      <c r="C192" s="5"/>
      <c r="D192" s="38"/>
      <c r="E192" s="13"/>
      <c r="F192" s="13"/>
      <c r="G192" s="14"/>
      <c r="H192" s="15"/>
      <c r="I192" s="15"/>
      <c r="J192" s="16"/>
      <c r="K192" s="16"/>
      <c r="L192" s="17"/>
      <c r="M192" s="17"/>
      <c r="N192" s="17"/>
      <c r="O192" s="17"/>
      <c r="P192" s="18"/>
      <c r="Q192" s="19"/>
      <c r="R192" s="20"/>
      <c r="S192" s="15"/>
    </row>
    <row r="193" spans="1:19" x14ac:dyDescent="0.2">
      <c r="A193" s="5"/>
      <c r="B193" s="5"/>
      <c r="C193" s="5"/>
      <c r="D193" s="38"/>
      <c r="E193" s="13"/>
      <c r="F193" s="13"/>
      <c r="G193" s="14"/>
      <c r="H193" s="15"/>
      <c r="I193" s="15"/>
      <c r="J193" s="16"/>
      <c r="K193" s="16"/>
      <c r="L193" s="17"/>
      <c r="M193" s="17"/>
      <c r="N193" s="17"/>
      <c r="O193" s="17"/>
      <c r="P193" s="18"/>
      <c r="Q193" s="19"/>
      <c r="R193" s="20"/>
      <c r="S193" s="15"/>
    </row>
    <row r="194" spans="1:19" x14ac:dyDescent="0.2">
      <c r="A194" s="5"/>
      <c r="B194" s="5"/>
      <c r="C194" s="5"/>
      <c r="D194" s="38"/>
      <c r="E194" s="13"/>
      <c r="F194" s="13"/>
      <c r="G194" s="14"/>
      <c r="H194" s="15"/>
      <c r="I194" s="15"/>
      <c r="J194" s="16"/>
      <c r="K194" s="16"/>
      <c r="L194" s="17"/>
      <c r="M194" s="17"/>
      <c r="N194" s="17"/>
      <c r="O194" s="17"/>
      <c r="P194" s="18"/>
      <c r="Q194" s="19"/>
      <c r="R194" s="20"/>
      <c r="S194" s="15"/>
    </row>
    <row r="195" spans="1:19" x14ac:dyDescent="0.2">
      <c r="A195" s="5"/>
      <c r="B195" s="5"/>
      <c r="C195" s="5"/>
      <c r="D195" s="38"/>
      <c r="E195" s="13"/>
      <c r="F195" s="13"/>
      <c r="G195" s="14"/>
      <c r="H195" s="15"/>
      <c r="I195" s="15"/>
      <c r="J195" s="16"/>
      <c r="K195" s="16"/>
      <c r="L195" s="17"/>
      <c r="M195" s="17"/>
      <c r="N195" s="17"/>
      <c r="O195" s="17"/>
      <c r="P195" s="18"/>
      <c r="Q195" s="19"/>
      <c r="R195" s="20"/>
      <c r="S195" s="15"/>
    </row>
    <row r="196" spans="1:19" x14ac:dyDescent="0.2">
      <c r="A196" s="5"/>
      <c r="B196" s="5"/>
      <c r="C196" s="5"/>
      <c r="D196" s="38"/>
      <c r="E196" s="13"/>
      <c r="F196" s="13"/>
      <c r="G196" s="14"/>
      <c r="H196" s="15"/>
      <c r="I196" s="15"/>
      <c r="J196" s="16"/>
      <c r="K196" s="16"/>
      <c r="L196" s="17"/>
      <c r="M196" s="17"/>
      <c r="N196" s="17"/>
      <c r="O196" s="17"/>
      <c r="P196" s="18"/>
      <c r="Q196" s="19"/>
      <c r="R196" s="20"/>
      <c r="S196" s="15"/>
    </row>
    <row r="197" spans="1:19" x14ac:dyDescent="0.2">
      <c r="A197" s="5"/>
      <c r="B197" s="5"/>
      <c r="C197" s="5"/>
      <c r="D197" s="38"/>
      <c r="E197" s="13"/>
      <c r="F197" s="13"/>
      <c r="G197" s="14"/>
      <c r="H197" s="15"/>
      <c r="I197" s="15"/>
      <c r="J197" s="16"/>
      <c r="K197" s="16"/>
      <c r="L197" s="17"/>
      <c r="M197" s="17"/>
      <c r="N197" s="17"/>
      <c r="O197" s="17"/>
      <c r="P197" s="18"/>
      <c r="Q197" s="19"/>
      <c r="R197" s="20"/>
      <c r="S197" s="15"/>
    </row>
    <row r="198" spans="1:19" x14ac:dyDescent="0.2">
      <c r="A198" s="5"/>
      <c r="B198" s="5"/>
      <c r="C198" s="5"/>
      <c r="D198" s="38"/>
      <c r="E198" s="13"/>
      <c r="F198" s="13"/>
      <c r="G198" s="14"/>
      <c r="H198" s="15"/>
      <c r="I198" s="15"/>
      <c r="J198" s="16"/>
      <c r="K198" s="16"/>
      <c r="L198" s="17"/>
      <c r="M198" s="17"/>
      <c r="N198" s="17"/>
      <c r="O198" s="17"/>
      <c r="P198" s="18"/>
      <c r="Q198" s="19"/>
      <c r="R198" s="20"/>
      <c r="S198" s="15"/>
    </row>
    <row r="199" spans="1:19" x14ac:dyDescent="0.2">
      <c r="A199" s="5"/>
      <c r="B199" s="5"/>
      <c r="C199" s="5"/>
      <c r="D199" s="38"/>
      <c r="E199" s="13"/>
      <c r="F199" s="13"/>
      <c r="G199" s="14"/>
      <c r="H199" s="15"/>
      <c r="I199" s="15"/>
      <c r="J199" s="16"/>
      <c r="K199" s="16"/>
      <c r="L199" s="17"/>
      <c r="M199" s="17"/>
      <c r="N199" s="17"/>
      <c r="O199" s="17"/>
      <c r="P199" s="18"/>
      <c r="Q199" s="19"/>
      <c r="R199" s="20"/>
      <c r="S199" s="15"/>
    </row>
    <row r="200" spans="1:19" x14ac:dyDescent="0.2">
      <c r="A200" s="5"/>
      <c r="B200" s="5"/>
      <c r="C200" s="5"/>
      <c r="D200" s="38"/>
      <c r="E200" s="13"/>
      <c r="F200" s="13"/>
      <c r="G200" s="14"/>
      <c r="H200" s="15"/>
      <c r="I200" s="15"/>
      <c r="J200" s="16"/>
      <c r="K200" s="16"/>
      <c r="L200" s="17"/>
      <c r="M200" s="17"/>
      <c r="N200" s="17"/>
      <c r="O200" s="17"/>
      <c r="P200" s="18"/>
      <c r="Q200" s="19"/>
      <c r="R200" s="20"/>
      <c r="S200" s="15"/>
    </row>
    <row r="201" spans="1:19" x14ac:dyDescent="0.2">
      <c r="A201" s="5"/>
      <c r="B201" s="5"/>
      <c r="C201" s="5"/>
      <c r="D201" s="38"/>
      <c r="E201" s="13"/>
      <c r="F201" s="13"/>
      <c r="G201" s="14"/>
      <c r="H201" s="15"/>
      <c r="I201" s="15"/>
      <c r="J201" s="16"/>
      <c r="K201" s="16"/>
      <c r="L201" s="17"/>
      <c r="M201" s="17"/>
      <c r="N201" s="17"/>
      <c r="O201" s="17"/>
      <c r="P201" s="18"/>
      <c r="Q201" s="19"/>
      <c r="R201" s="20"/>
      <c r="S201" s="15"/>
    </row>
    <row r="202" spans="1:19" x14ac:dyDescent="0.2">
      <c r="A202" s="5"/>
      <c r="B202" s="5"/>
      <c r="C202" s="5"/>
      <c r="D202" s="38"/>
      <c r="E202" s="13"/>
      <c r="F202" s="13"/>
      <c r="G202" s="14"/>
      <c r="H202" s="15"/>
      <c r="I202" s="15"/>
      <c r="J202" s="16"/>
      <c r="K202" s="16"/>
      <c r="L202" s="17"/>
      <c r="M202" s="17"/>
      <c r="N202" s="17"/>
      <c r="O202" s="17"/>
      <c r="P202" s="18"/>
      <c r="Q202" s="19"/>
      <c r="R202" s="20"/>
      <c r="S202" s="15"/>
    </row>
    <row r="203" spans="1:19" x14ac:dyDescent="0.2">
      <c r="A203" s="5"/>
      <c r="B203" s="5"/>
      <c r="C203" s="5"/>
      <c r="D203" s="38"/>
      <c r="E203" s="13"/>
      <c r="F203" s="13"/>
      <c r="G203" s="14"/>
      <c r="H203" s="15"/>
      <c r="I203" s="15"/>
      <c r="J203" s="16"/>
      <c r="K203" s="16"/>
      <c r="L203" s="17"/>
      <c r="M203" s="17"/>
      <c r="N203" s="17"/>
      <c r="O203" s="17"/>
      <c r="P203" s="18"/>
      <c r="Q203" s="19"/>
      <c r="R203" s="20"/>
      <c r="S203" s="15"/>
    </row>
    <row r="204" spans="1:19" x14ac:dyDescent="0.2">
      <c r="A204" s="5"/>
      <c r="B204" s="5"/>
      <c r="C204" s="5"/>
      <c r="D204" s="38"/>
      <c r="E204" s="13"/>
      <c r="F204" s="13"/>
      <c r="G204" s="14"/>
      <c r="H204" s="15"/>
      <c r="I204" s="15"/>
      <c r="J204" s="16"/>
      <c r="K204" s="16"/>
      <c r="L204" s="17"/>
      <c r="M204" s="17"/>
      <c r="N204" s="17"/>
      <c r="O204" s="17"/>
      <c r="P204" s="18"/>
      <c r="Q204" s="19"/>
      <c r="R204" s="20"/>
      <c r="S204" s="15"/>
    </row>
    <row r="205" spans="1:19" x14ac:dyDescent="0.2">
      <c r="A205" s="5"/>
      <c r="B205" s="5"/>
      <c r="C205" s="5"/>
      <c r="D205" s="38"/>
      <c r="E205" s="13"/>
      <c r="F205" s="13"/>
      <c r="G205" s="14"/>
      <c r="H205" s="15"/>
      <c r="I205" s="15"/>
      <c r="J205" s="16"/>
      <c r="K205" s="16"/>
      <c r="L205" s="17"/>
      <c r="M205" s="17"/>
      <c r="N205" s="17"/>
      <c r="O205" s="17"/>
      <c r="P205" s="18"/>
      <c r="Q205" s="19"/>
      <c r="R205" s="20"/>
      <c r="S205" s="15"/>
    </row>
    <row r="206" spans="1:19" x14ac:dyDescent="0.2">
      <c r="A206" s="5"/>
      <c r="B206" s="5"/>
      <c r="C206" s="5"/>
      <c r="D206" s="38"/>
      <c r="E206" s="13"/>
      <c r="F206" s="13"/>
      <c r="G206" s="14"/>
      <c r="H206" s="15"/>
      <c r="I206" s="15"/>
      <c r="J206" s="16"/>
      <c r="K206" s="16"/>
      <c r="L206" s="17"/>
      <c r="M206" s="17"/>
      <c r="N206" s="17"/>
      <c r="O206" s="17"/>
      <c r="P206" s="18"/>
      <c r="Q206" s="19"/>
      <c r="R206" s="20"/>
      <c r="S206" s="15"/>
    </row>
    <row r="207" spans="1:19" x14ac:dyDescent="0.2">
      <c r="A207" s="5"/>
      <c r="B207" s="5"/>
      <c r="C207" s="5"/>
      <c r="D207" s="38"/>
      <c r="E207" s="13"/>
      <c r="F207" s="13"/>
      <c r="G207" s="14"/>
      <c r="H207" s="15"/>
      <c r="I207" s="15"/>
      <c r="J207" s="16"/>
      <c r="K207" s="16"/>
      <c r="L207" s="17"/>
      <c r="M207" s="17"/>
      <c r="N207" s="17"/>
      <c r="O207" s="17"/>
      <c r="P207" s="18"/>
      <c r="Q207" s="19"/>
      <c r="R207" s="20"/>
      <c r="S207" s="15"/>
    </row>
    <row r="208" spans="1:19" x14ac:dyDescent="0.2">
      <c r="A208" s="5"/>
      <c r="B208" s="5"/>
      <c r="C208" s="5"/>
      <c r="D208" s="38"/>
      <c r="E208" s="13"/>
      <c r="F208" s="13"/>
      <c r="G208" s="14"/>
      <c r="H208" s="15"/>
      <c r="I208" s="15"/>
      <c r="J208" s="16"/>
      <c r="K208" s="16"/>
      <c r="L208" s="17"/>
      <c r="M208" s="17"/>
      <c r="N208" s="17"/>
      <c r="O208" s="17"/>
      <c r="P208" s="18"/>
      <c r="Q208" s="19"/>
      <c r="R208" s="20"/>
      <c r="S208" s="15"/>
    </row>
    <row r="209" spans="1:19" x14ac:dyDescent="0.2">
      <c r="A209" s="5"/>
      <c r="B209" s="5"/>
      <c r="C209" s="5"/>
      <c r="D209" s="38"/>
      <c r="E209" s="13"/>
      <c r="F209" s="13"/>
      <c r="G209" s="14"/>
      <c r="H209" s="15"/>
      <c r="I209" s="15"/>
      <c r="J209" s="16"/>
      <c r="K209" s="16"/>
      <c r="L209" s="17"/>
      <c r="M209" s="17"/>
      <c r="N209" s="17"/>
      <c r="O209" s="17"/>
      <c r="P209" s="18"/>
      <c r="Q209" s="19"/>
      <c r="R209" s="20"/>
      <c r="S209" s="15"/>
    </row>
    <row r="210" spans="1:19" x14ac:dyDescent="0.2">
      <c r="A210" s="5"/>
      <c r="B210" s="5"/>
      <c r="C210" s="5"/>
      <c r="D210" s="38"/>
      <c r="E210" s="13"/>
      <c r="F210" s="13"/>
      <c r="G210" s="14"/>
      <c r="H210" s="15"/>
      <c r="I210" s="15"/>
      <c r="J210" s="16"/>
      <c r="K210" s="16"/>
      <c r="L210" s="17"/>
      <c r="M210" s="17"/>
      <c r="N210" s="17"/>
      <c r="O210" s="17"/>
      <c r="P210" s="18"/>
      <c r="Q210" s="19"/>
      <c r="R210" s="20"/>
      <c r="S210" s="15"/>
    </row>
    <row r="211" spans="1:19" x14ac:dyDescent="0.2">
      <c r="A211" s="5"/>
      <c r="B211" s="5"/>
      <c r="C211" s="5"/>
      <c r="D211" s="38"/>
      <c r="E211" s="13"/>
      <c r="F211" s="13"/>
      <c r="G211" s="14"/>
      <c r="H211" s="15"/>
      <c r="I211" s="15"/>
      <c r="J211" s="16"/>
      <c r="K211" s="16"/>
      <c r="L211" s="17"/>
      <c r="M211" s="17"/>
      <c r="N211" s="17"/>
      <c r="O211" s="17"/>
      <c r="P211" s="18"/>
      <c r="Q211" s="19"/>
      <c r="R211" s="20"/>
      <c r="S211" s="15"/>
    </row>
    <row r="212" spans="1:19" x14ac:dyDescent="0.2">
      <c r="A212" s="5"/>
      <c r="B212" s="5"/>
      <c r="C212" s="5"/>
      <c r="D212" s="38"/>
      <c r="E212" s="13"/>
      <c r="F212" s="13"/>
      <c r="G212" s="14"/>
      <c r="H212" s="15"/>
      <c r="I212" s="15"/>
      <c r="J212" s="16"/>
      <c r="K212" s="16"/>
      <c r="L212" s="17"/>
      <c r="M212" s="17"/>
      <c r="N212" s="17"/>
      <c r="O212" s="17"/>
      <c r="P212" s="18"/>
      <c r="Q212" s="19"/>
      <c r="R212" s="20"/>
      <c r="S212" s="15"/>
    </row>
    <row r="213" spans="1:19" x14ac:dyDescent="0.2">
      <c r="A213" s="5"/>
      <c r="B213" s="5"/>
      <c r="C213" s="5"/>
      <c r="D213" s="38"/>
      <c r="E213" s="13"/>
      <c r="F213" s="13"/>
      <c r="G213" s="14"/>
      <c r="H213" s="15"/>
      <c r="I213" s="15"/>
      <c r="J213" s="16"/>
      <c r="K213" s="16"/>
      <c r="L213" s="17"/>
      <c r="M213" s="17"/>
      <c r="N213" s="17"/>
      <c r="O213" s="17"/>
      <c r="P213" s="18"/>
      <c r="Q213" s="19"/>
      <c r="R213" s="20"/>
      <c r="S213" s="15"/>
    </row>
    <row r="214" spans="1:19" x14ac:dyDescent="0.2">
      <c r="A214" s="5"/>
      <c r="B214" s="5"/>
      <c r="C214" s="5"/>
      <c r="D214" s="38"/>
      <c r="E214" s="13"/>
      <c r="F214" s="13"/>
      <c r="G214" s="14"/>
      <c r="H214" s="15"/>
      <c r="I214" s="15"/>
      <c r="J214" s="16"/>
      <c r="K214" s="16"/>
      <c r="L214" s="17"/>
      <c r="M214" s="17"/>
      <c r="N214" s="17"/>
      <c r="O214" s="17"/>
      <c r="P214" s="18"/>
      <c r="Q214" s="19"/>
      <c r="R214" s="20"/>
      <c r="S214" s="15"/>
    </row>
    <row r="215" spans="1:19" x14ac:dyDescent="0.2">
      <c r="A215" s="5"/>
      <c r="B215" s="5"/>
      <c r="C215" s="5"/>
      <c r="D215" s="38"/>
      <c r="E215" s="13"/>
      <c r="F215" s="13"/>
      <c r="G215" s="14"/>
      <c r="H215" s="15"/>
      <c r="I215" s="15"/>
      <c r="J215" s="16"/>
      <c r="K215" s="16"/>
      <c r="L215" s="17"/>
      <c r="M215" s="17"/>
      <c r="N215" s="17"/>
      <c r="O215" s="17"/>
      <c r="P215" s="18"/>
      <c r="Q215" s="19"/>
      <c r="R215" s="20"/>
      <c r="S215" s="15"/>
    </row>
    <row r="216" spans="1:19" x14ac:dyDescent="0.2">
      <c r="A216" s="5"/>
      <c r="B216" s="5"/>
      <c r="C216" s="5"/>
      <c r="D216" s="38"/>
      <c r="E216" s="13"/>
      <c r="F216" s="13"/>
      <c r="G216" s="14"/>
      <c r="H216" s="15"/>
      <c r="I216" s="15"/>
      <c r="J216" s="16"/>
      <c r="K216" s="16"/>
      <c r="L216" s="17"/>
      <c r="M216" s="17"/>
      <c r="N216" s="17"/>
      <c r="O216" s="17"/>
      <c r="P216" s="18"/>
      <c r="Q216" s="19"/>
      <c r="R216" s="20"/>
      <c r="S216" s="15"/>
    </row>
    <row r="217" spans="1:19" x14ac:dyDescent="0.2">
      <c r="A217" s="5"/>
      <c r="B217" s="5"/>
      <c r="C217" s="5"/>
      <c r="D217" s="38"/>
      <c r="E217" s="13"/>
      <c r="F217" s="13"/>
      <c r="G217" s="14"/>
      <c r="H217" s="15"/>
      <c r="I217" s="15"/>
      <c r="J217" s="16"/>
      <c r="K217" s="16"/>
      <c r="L217" s="17"/>
      <c r="M217" s="17"/>
      <c r="N217" s="17"/>
      <c r="O217" s="17"/>
      <c r="P217" s="18"/>
      <c r="Q217" s="19"/>
      <c r="R217" s="20"/>
      <c r="S217" s="15"/>
    </row>
    <row r="218" spans="1:19" x14ac:dyDescent="0.2">
      <c r="A218" s="5"/>
      <c r="B218" s="5"/>
      <c r="C218" s="5"/>
      <c r="D218" s="38"/>
      <c r="E218" s="13"/>
      <c r="F218" s="13"/>
      <c r="G218" s="14"/>
      <c r="H218" s="15"/>
      <c r="I218" s="15"/>
      <c r="J218" s="16"/>
      <c r="K218" s="16"/>
      <c r="L218" s="17"/>
      <c r="M218" s="17"/>
      <c r="N218" s="17"/>
      <c r="O218" s="17"/>
      <c r="P218" s="18"/>
      <c r="Q218" s="19"/>
      <c r="R218" s="20"/>
      <c r="S218" s="15"/>
    </row>
    <row r="219" spans="1:19" x14ac:dyDescent="0.2">
      <c r="A219" s="5"/>
      <c r="B219" s="5"/>
      <c r="C219" s="5"/>
      <c r="D219" s="38"/>
      <c r="E219" s="13"/>
      <c r="F219" s="13"/>
      <c r="G219" s="14"/>
      <c r="H219" s="15"/>
      <c r="I219" s="15"/>
      <c r="J219" s="16"/>
      <c r="K219" s="16"/>
      <c r="L219" s="17"/>
      <c r="M219" s="17"/>
      <c r="N219" s="17"/>
      <c r="O219" s="17"/>
      <c r="P219" s="18"/>
      <c r="Q219" s="19"/>
      <c r="R219" s="20"/>
      <c r="S219" s="15"/>
    </row>
    <row r="220" spans="1:19" x14ac:dyDescent="0.2">
      <c r="A220" s="5"/>
      <c r="B220" s="5"/>
      <c r="C220" s="5"/>
      <c r="D220" s="38"/>
      <c r="E220" s="13"/>
      <c r="F220" s="13"/>
      <c r="G220" s="14"/>
      <c r="H220" s="15"/>
      <c r="I220" s="15"/>
      <c r="J220" s="16"/>
      <c r="K220" s="16"/>
      <c r="L220" s="17"/>
      <c r="M220" s="17"/>
      <c r="N220" s="17"/>
      <c r="O220" s="17"/>
      <c r="P220" s="18"/>
      <c r="Q220" s="19"/>
      <c r="R220" s="20"/>
      <c r="S220" s="15"/>
    </row>
    <row r="221" spans="1:19" x14ac:dyDescent="0.2">
      <c r="A221" s="5"/>
      <c r="B221" s="5"/>
      <c r="C221" s="5"/>
      <c r="D221" s="38"/>
      <c r="E221" s="13"/>
      <c r="F221" s="13"/>
      <c r="G221" s="14"/>
      <c r="H221" s="15"/>
      <c r="I221" s="15"/>
      <c r="J221" s="16"/>
      <c r="K221" s="16"/>
      <c r="L221" s="17"/>
      <c r="M221" s="17"/>
      <c r="N221" s="17"/>
      <c r="O221" s="17"/>
      <c r="P221" s="18"/>
      <c r="Q221" s="19"/>
      <c r="R221" s="20"/>
      <c r="S221" s="15"/>
    </row>
    <row r="222" spans="1:19" x14ac:dyDescent="0.2">
      <c r="A222" s="5"/>
      <c r="B222" s="5"/>
      <c r="C222" s="5"/>
      <c r="D222" s="38"/>
      <c r="E222" s="13"/>
      <c r="F222" s="13"/>
      <c r="G222" s="14"/>
      <c r="H222" s="15"/>
      <c r="I222" s="15"/>
      <c r="J222" s="16"/>
      <c r="K222" s="16"/>
      <c r="L222" s="17"/>
      <c r="M222" s="17"/>
      <c r="N222" s="17"/>
      <c r="O222" s="17"/>
      <c r="P222" s="18"/>
      <c r="Q222" s="19"/>
      <c r="R222" s="20"/>
      <c r="S222" s="15"/>
    </row>
    <row r="223" spans="1:19" x14ac:dyDescent="0.2">
      <c r="A223" s="5"/>
      <c r="B223" s="5"/>
      <c r="C223" s="5"/>
      <c r="D223" s="38"/>
      <c r="E223" s="13"/>
      <c r="F223" s="13"/>
      <c r="G223" s="14"/>
      <c r="H223" s="15"/>
      <c r="I223" s="15"/>
      <c r="J223" s="16"/>
      <c r="K223" s="16"/>
      <c r="L223" s="17"/>
      <c r="M223" s="17"/>
      <c r="N223" s="17"/>
      <c r="O223" s="17"/>
      <c r="P223" s="18"/>
      <c r="Q223" s="19"/>
      <c r="R223" s="20"/>
      <c r="S223" s="15"/>
    </row>
    <row r="224" spans="1:19" x14ac:dyDescent="0.2">
      <c r="A224" s="5"/>
      <c r="B224" s="5"/>
      <c r="C224" s="5"/>
      <c r="D224" s="38"/>
      <c r="E224" s="13"/>
      <c r="F224" s="13"/>
      <c r="G224" s="14"/>
      <c r="H224" s="15"/>
      <c r="I224" s="15"/>
      <c r="J224" s="16"/>
      <c r="K224" s="16"/>
      <c r="L224" s="17"/>
      <c r="M224" s="17"/>
      <c r="N224" s="17"/>
      <c r="O224" s="17"/>
      <c r="P224" s="18"/>
      <c r="Q224" s="19"/>
      <c r="R224" s="20"/>
      <c r="S224" s="15"/>
    </row>
    <row r="225" spans="1:19" x14ac:dyDescent="0.2">
      <c r="A225" s="5"/>
      <c r="B225" s="5"/>
      <c r="C225" s="5"/>
      <c r="D225" s="38"/>
      <c r="E225" s="13"/>
      <c r="F225" s="13"/>
      <c r="G225" s="14"/>
      <c r="H225" s="15"/>
      <c r="I225" s="15"/>
      <c r="J225" s="16"/>
      <c r="K225" s="16"/>
      <c r="L225" s="17"/>
      <c r="M225" s="17"/>
      <c r="N225" s="17"/>
      <c r="O225" s="17"/>
      <c r="P225" s="18"/>
      <c r="Q225" s="19"/>
      <c r="R225" s="20"/>
      <c r="S225" s="15"/>
    </row>
    <row r="226" spans="1:19" x14ac:dyDescent="0.2">
      <c r="A226" s="5"/>
      <c r="B226" s="5"/>
      <c r="C226" s="5"/>
      <c r="D226" s="38"/>
      <c r="E226" s="13"/>
      <c r="F226" s="13"/>
      <c r="G226" s="14"/>
      <c r="H226" s="15"/>
      <c r="I226" s="15"/>
      <c r="J226" s="16"/>
      <c r="K226" s="16"/>
      <c r="L226" s="17"/>
      <c r="M226" s="17"/>
      <c r="N226" s="17"/>
      <c r="O226" s="17"/>
      <c r="P226" s="18"/>
      <c r="Q226" s="19"/>
      <c r="R226" s="20"/>
      <c r="S226" s="15"/>
    </row>
    <row r="227" spans="1:19" x14ac:dyDescent="0.2">
      <c r="A227" s="5"/>
      <c r="B227" s="5"/>
      <c r="C227" s="5"/>
      <c r="D227" s="38"/>
      <c r="E227" s="13"/>
      <c r="F227" s="13"/>
      <c r="G227" s="14"/>
      <c r="H227" s="15"/>
      <c r="I227" s="15"/>
      <c r="J227" s="16"/>
      <c r="K227" s="16"/>
      <c r="L227" s="17"/>
      <c r="M227" s="17"/>
      <c r="N227" s="17"/>
      <c r="O227" s="17"/>
      <c r="P227" s="18"/>
      <c r="Q227" s="19"/>
      <c r="R227" s="20"/>
      <c r="S227" s="15"/>
    </row>
    <row r="228" spans="1:19" x14ac:dyDescent="0.2">
      <c r="A228" s="5"/>
      <c r="B228" s="5"/>
      <c r="C228" s="5"/>
      <c r="D228" s="38"/>
      <c r="E228" s="13"/>
      <c r="F228" s="13"/>
      <c r="G228" s="14"/>
      <c r="H228" s="15"/>
      <c r="I228" s="15"/>
      <c r="J228" s="16"/>
      <c r="K228" s="16"/>
      <c r="L228" s="17"/>
      <c r="M228" s="17"/>
      <c r="N228" s="17"/>
      <c r="O228" s="17"/>
      <c r="P228" s="18"/>
      <c r="Q228" s="19"/>
      <c r="R228" s="20"/>
      <c r="S228" s="15"/>
    </row>
    <row r="229" spans="1:19" x14ac:dyDescent="0.2">
      <c r="A229" s="5"/>
      <c r="B229" s="5"/>
      <c r="C229" s="5"/>
      <c r="D229" s="38"/>
      <c r="E229" s="13"/>
      <c r="F229" s="13"/>
      <c r="G229" s="14"/>
      <c r="H229" s="15"/>
      <c r="I229" s="15"/>
      <c r="J229" s="16"/>
      <c r="K229" s="16"/>
      <c r="L229" s="17"/>
      <c r="M229" s="17"/>
      <c r="N229" s="17"/>
      <c r="O229" s="17"/>
      <c r="P229" s="18"/>
      <c r="Q229" s="19"/>
      <c r="R229" s="20"/>
      <c r="S229" s="15"/>
    </row>
    <row r="230" spans="1:19" x14ac:dyDescent="0.2">
      <c r="A230" s="5"/>
      <c r="B230" s="5"/>
      <c r="C230" s="5"/>
      <c r="D230" s="38"/>
      <c r="E230" s="13"/>
      <c r="F230" s="13"/>
      <c r="G230" s="14"/>
      <c r="H230" s="15"/>
      <c r="I230" s="15"/>
      <c r="J230" s="16"/>
      <c r="K230" s="16"/>
      <c r="L230" s="17"/>
      <c r="M230" s="17"/>
      <c r="N230" s="17"/>
      <c r="O230" s="17"/>
      <c r="P230" s="18"/>
      <c r="Q230" s="19"/>
      <c r="R230" s="20"/>
      <c r="S230" s="15"/>
    </row>
    <row r="231" spans="1:19" x14ac:dyDescent="0.2">
      <c r="A231" s="5"/>
      <c r="B231" s="5"/>
      <c r="C231" s="5"/>
      <c r="D231" s="38"/>
      <c r="E231" s="13"/>
      <c r="F231" s="13"/>
      <c r="G231" s="14"/>
      <c r="H231" s="15"/>
      <c r="I231" s="15"/>
      <c r="J231" s="16"/>
      <c r="K231" s="16"/>
      <c r="L231" s="17"/>
      <c r="M231" s="17"/>
      <c r="N231" s="17"/>
      <c r="O231" s="17"/>
      <c r="P231" s="18"/>
      <c r="Q231" s="19"/>
      <c r="R231" s="20"/>
      <c r="S231" s="15"/>
    </row>
    <row r="232" spans="1:19" x14ac:dyDescent="0.2">
      <c r="A232" s="5"/>
      <c r="B232" s="5"/>
      <c r="C232" s="5"/>
      <c r="D232" s="38"/>
      <c r="E232" s="13"/>
      <c r="F232" s="13"/>
      <c r="G232" s="14"/>
      <c r="H232" s="15"/>
      <c r="I232" s="15"/>
      <c r="J232" s="16"/>
      <c r="K232" s="16"/>
      <c r="L232" s="17"/>
      <c r="M232" s="17"/>
      <c r="N232" s="17"/>
      <c r="O232" s="17"/>
      <c r="P232" s="18"/>
      <c r="Q232" s="19"/>
      <c r="R232" s="20"/>
      <c r="S232" s="15"/>
    </row>
    <row r="233" spans="1:19" x14ac:dyDescent="0.2">
      <c r="A233" s="5"/>
      <c r="B233" s="5"/>
      <c r="C233" s="5"/>
      <c r="D233" s="38"/>
      <c r="E233" s="13"/>
      <c r="F233" s="13"/>
      <c r="G233" s="14"/>
      <c r="H233" s="15"/>
      <c r="I233" s="15"/>
      <c r="J233" s="16"/>
      <c r="K233" s="16"/>
      <c r="L233" s="17"/>
      <c r="M233" s="17"/>
      <c r="N233" s="17"/>
      <c r="O233" s="17"/>
      <c r="P233" s="18"/>
      <c r="Q233" s="19"/>
      <c r="R233" s="20"/>
      <c r="S233" s="15"/>
    </row>
    <row r="234" spans="1:19" x14ac:dyDescent="0.2">
      <c r="A234" s="5"/>
      <c r="B234" s="5"/>
      <c r="C234" s="5"/>
      <c r="D234" s="38"/>
      <c r="E234" s="13"/>
      <c r="F234" s="13"/>
      <c r="G234" s="14"/>
      <c r="H234" s="15"/>
      <c r="I234" s="15"/>
      <c r="J234" s="16"/>
      <c r="K234" s="16"/>
      <c r="L234" s="17"/>
      <c r="M234" s="17"/>
      <c r="N234" s="17"/>
      <c r="O234" s="17"/>
      <c r="P234" s="18"/>
      <c r="Q234" s="19"/>
      <c r="R234" s="20"/>
      <c r="S234" s="15"/>
    </row>
    <row r="235" spans="1:19" x14ac:dyDescent="0.2">
      <c r="A235" s="5"/>
      <c r="B235" s="5"/>
      <c r="C235" s="5"/>
      <c r="D235" s="38"/>
      <c r="E235" s="13"/>
      <c r="F235" s="13"/>
      <c r="G235" s="14"/>
      <c r="H235" s="15"/>
      <c r="I235" s="15"/>
      <c r="J235" s="16"/>
      <c r="K235" s="16"/>
      <c r="L235" s="17"/>
      <c r="M235" s="17"/>
      <c r="N235" s="17"/>
      <c r="O235" s="17"/>
      <c r="P235" s="18"/>
      <c r="Q235" s="19"/>
      <c r="R235" s="20"/>
      <c r="S235" s="15"/>
    </row>
    <row r="236" spans="1:19" x14ac:dyDescent="0.2">
      <c r="A236" s="5"/>
      <c r="B236" s="5"/>
      <c r="C236" s="5"/>
      <c r="D236" s="38"/>
      <c r="E236" s="13"/>
      <c r="F236" s="13"/>
      <c r="G236" s="14"/>
      <c r="H236" s="15"/>
      <c r="I236" s="15"/>
      <c r="J236" s="16"/>
      <c r="K236" s="16"/>
      <c r="L236" s="17"/>
      <c r="M236" s="17"/>
      <c r="N236" s="17"/>
      <c r="O236" s="17"/>
      <c r="P236" s="18"/>
      <c r="Q236" s="19"/>
      <c r="R236" s="20"/>
      <c r="S236" s="15"/>
    </row>
    <row r="237" spans="1:19" x14ac:dyDescent="0.2">
      <c r="A237" s="5"/>
      <c r="B237" s="5"/>
      <c r="C237" s="5"/>
      <c r="D237" s="38"/>
      <c r="E237" s="13"/>
      <c r="F237" s="13"/>
      <c r="G237" s="14"/>
      <c r="H237" s="15"/>
      <c r="I237" s="15"/>
      <c r="J237" s="16"/>
      <c r="K237" s="16"/>
      <c r="L237" s="17"/>
      <c r="M237" s="17"/>
      <c r="N237" s="17"/>
      <c r="O237" s="17"/>
      <c r="P237" s="18"/>
      <c r="Q237" s="19"/>
      <c r="R237" s="20"/>
      <c r="S237" s="15"/>
    </row>
    <row r="238" spans="1:19" x14ac:dyDescent="0.2">
      <c r="A238" s="5"/>
      <c r="B238" s="5"/>
      <c r="C238" s="5"/>
      <c r="D238" s="38"/>
      <c r="E238" s="13"/>
      <c r="F238" s="13"/>
      <c r="G238" s="14"/>
      <c r="H238" s="15"/>
      <c r="I238" s="15"/>
      <c r="J238" s="16"/>
      <c r="K238" s="16"/>
      <c r="L238" s="17"/>
      <c r="M238" s="17"/>
      <c r="N238" s="17"/>
      <c r="O238" s="17"/>
      <c r="P238" s="18"/>
      <c r="Q238" s="19"/>
      <c r="R238" s="20"/>
      <c r="S238" s="15"/>
    </row>
    <row r="239" spans="1:19" x14ac:dyDescent="0.2">
      <c r="A239" s="5"/>
      <c r="B239" s="5"/>
      <c r="C239" s="5"/>
      <c r="D239" s="38"/>
      <c r="E239" s="13"/>
      <c r="F239" s="13"/>
      <c r="G239" s="14"/>
      <c r="H239" s="15"/>
      <c r="I239" s="15"/>
      <c r="J239" s="16"/>
      <c r="K239" s="16"/>
      <c r="L239" s="17"/>
      <c r="M239" s="17"/>
      <c r="N239" s="17"/>
      <c r="O239" s="17"/>
      <c r="P239" s="18"/>
      <c r="Q239" s="19"/>
      <c r="R239" s="20"/>
      <c r="S239" s="15"/>
    </row>
    <row r="240" spans="1:19" x14ac:dyDescent="0.2">
      <c r="A240" s="5"/>
      <c r="B240" s="5"/>
      <c r="C240" s="5"/>
      <c r="D240" s="38"/>
      <c r="E240" s="13"/>
      <c r="F240" s="13"/>
      <c r="G240" s="14"/>
      <c r="H240" s="15"/>
      <c r="I240" s="15"/>
      <c r="J240" s="16"/>
      <c r="K240" s="16"/>
      <c r="L240" s="17"/>
      <c r="M240" s="17"/>
      <c r="N240" s="17"/>
      <c r="O240" s="17"/>
      <c r="P240" s="18"/>
      <c r="Q240" s="19"/>
      <c r="R240" s="20"/>
      <c r="S240" s="15"/>
    </row>
    <row r="241" spans="1:19" x14ac:dyDescent="0.2">
      <c r="A241" s="5"/>
      <c r="B241" s="5"/>
      <c r="C241" s="5"/>
      <c r="D241" s="38"/>
      <c r="E241" s="13"/>
      <c r="F241" s="13"/>
      <c r="G241" s="14"/>
      <c r="H241" s="15"/>
      <c r="I241" s="15"/>
      <c r="J241" s="16"/>
      <c r="K241" s="16"/>
      <c r="L241" s="17"/>
      <c r="M241" s="17"/>
      <c r="N241" s="17"/>
      <c r="O241" s="17"/>
      <c r="P241" s="18"/>
      <c r="Q241" s="19"/>
      <c r="R241" s="20"/>
      <c r="S241" s="15"/>
    </row>
    <row r="242" spans="1:19" x14ac:dyDescent="0.2">
      <c r="A242" s="5"/>
      <c r="B242" s="5"/>
      <c r="C242" s="5"/>
      <c r="D242" s="38"/>
      <c r="E242" s="13"/>
      <c r="F242" s="13"/>
      <c r="G242" s="14"/>
      <c r="H242" s="15"/>
      <c r="I242" s="15"/>
      <c r="J242" s="16"/>
      <c r="K242" s="16"/>
      <c r="L242" s="17"/>
      <c r="M242" s="17"/>
      <c r="N242" s="17"/>
      <c r="O242" s="17"/>
      <c r="P242" s="18"/>
      <c r="Q242" s="19"/>
      <c r="R242" s="20"/>
      <c r="S242" s="15"/>
    </row>
    <row r="243" spans="1:19" x14ac:dyDescent="0.2">
      <c r="A243" s="5"/>
      <c r="B243" s="5"/>
      <c r="C243" s="5"/>
      <c r="D243" s="38"/>
      <c r="E243" s="13"/>
      <c r="F243" s="13"/>
      <c r="G243" s="14"/>
      <c r="H243" s="15"/>
      <c r="I243" s="15"/>
      <c r="J243" s="16"/>
      <c r="K243" s="16"/>
      <c r="L243" s="17"/>
      <c r="M243" s="17"/>
      <c r="N243" s="17"/>
      <c r="O243" s="17"/>
      <c r="P243" s="18"/>
      <c r="Q243" s="19"/>
      <c r="R243" s="20"/>
      <c r="S243" s="15"/>
    </row>
    <row r="244" spans="1:19" x14ac:dyDescent="0.2">
      <c r="A244" s="5"/>
      <c r="B244" s="5"/>
      <c r="C244" s="5"/>
      <c r="D244" s="38"/>
      <c r="E244" s="13"/>
      <c r="F244" s="13"/>
      <c r="G244" s="14"/>
      <c r="H244" s="15"/>
      <c r="I244" s="15"/>
      <c r="J244" s="16"/>
      <c r="K244" s="16"/>
      <c r="L244" s="17"/>
      <c r="M244" s="17"/>
      <c r="N244" s="17"/>
      <c r="O244" s="17"/>
      <c r="P244" s="18"/>
      <c r="Q244" s="19"/>
      <c r="R244" s="20"/>
      <c r="S244" s="15"/>
    </row>
    <row r="245" spans="1:19" x14ac:dyDescent="0.2">
      <c r="A245" s="5"/>
      <c r="B245" s="5"/>
      <c r="C245" s="5"/>
      <c r="D245" s="38"/>
      <c r="E245" s="13"/>
      <c r="F245" s="13"/>
      <c r="G245" s="14"/>
      <c r="H245" s="15"/>
      <c r="I245" s="15"/>
      <c r="J245" s="16"/>
      <c r="K245" s="16"/>
      <c r="L245" s="17"/>
      <c r="M245" s="17"/>
      <c r="N245" s="17"/>
      <c r="O245" s="17"/>
      <c r="P245" s="18"/>
      <c r="Q245" s="19"/>
      <c r="R245" s="20"/>
      <c r="S245" s="15"/>
    </row>
    <row r="246" spans="1:19" x14ac:dyDescent="0.2">
      <c r="A246" s="5"/>
      <c r="B246" s="5"/>
      <c r="C246" s="5"/>
      <c r="D246" s="38"/>
      <c r="E246" s="13"/>
      <c r="F246" s="13"/>
      <c r="G246" s="14"/>
      <c r="H246" s="15"/>
      <c r="I246" s="15"/>
      <c r="J246" s="16"/>
      <c r="K246" s="16"/>
      <c r="L246" s="17"/>
      <c r="M246" s="17"/>
      <c r="N246" s="17"/>
      <c r="O246" s="17"/>
      <c r="P246" s="18"/>
      <c r="Q246" s="19"/>
      <c r="R246" s="20"/>
      <c r="S246" s="15"/>
    </row>
    <row r="247" spans="1:19" x14ac:dyDescent="0.2">
      <c r="A247" s="5"/>
      <c r="B247" s="5"/>
      <c r="C247" s="5"/>
      <c r="D247" s="38"/>
      <c r="E247" s="13"/>
      <c r="F247" s="13"/>
      <c r="G247" s="14"/>
      <c r="H247" s="15"/>
      <c r="I247" s="15"/>
      <c r="J247" s="16"/>
      <c r="K247" s="16"/>
      <c r="L247" s="17"/>
      <c r="M247" s="17"/>
      <c r="N247" s="17"/>
      <c r="O247" s="17"/>
      <c r="P247" s="18"/>
      <c r="Q247" s="19"/>
      <c r="R247" s="20"/>
      <c r="S247" s="15"/>
    </row>
    <row r="248" spans="1:19" x14ac:dyDescent="0.2">
      <c r="A248" s="5"/>
      <c r="B248" s="5"/>
      <c r="C248" s="5"/>
      <c r="D248" s="38"/>
      <c r="E248" s="13"/>
      <c r="F248" s="13"/>
      <c r="G248" s="14"/>
      <c r="H248" s="15"/>
      <c r="I248" s="15"/>
      <c r="J248" s="16"/>
      <c r="K248" s="16"/>
      <c r="L248" s="17"/>
      <c r="M248" s="17"/>
      <c r="N248" s="17"/>
      <c r="O248" s="17"/>
      <c r="P248" s="18"/>
      <c r="Q248" s="19"/>
      <c r="R248" s="20"/>
      <c r="S248" s="15"/>
    </row>
    <row r="249" spans="1:19" x14ac:dyDescent="0.2">
      <c r="A249" s="5"/>
      <c r="B249" s="5"/>
      <c r="C249" s="5"/>
      <c r="D249" s="38"/>
      <c r="E249" s="13"/>
      <c r="F249" s="13"/>
      <c r="G249" s="14"/>
      <c r="H249" s="15"/>
      <c r="I249" s="15"/>
      <c r="J249" s="16"/>
      <c r="K249" s="16"/>
      <c r="L249" s="17"/>
      <c r="M249" s="17"/>
      <c r="N249" s="17"/>
      <c r="O249" s="17"/>
      <c r="P249" s="18"/>
      <c r="Q249" s="19"/>
      <c r="R249" s="20"/>
      <c r="S249" s="15"/>
    </row>
    <row r="250" spans="1:19" x14ac:dyDescent="0.2">
      <c r="A250" s="5"/>
      <c r="B250" s="5"/>
      <c r="C250" s="5"/>
      <c r="D250" s="38"/>
      <c r="E250" s="13"/>
      <c r="F250" s="13"/>
      <c r="G250" s="14"/>
      <c r="H250" s="15"/>
      <c r="I250" s="15"/>
      <c r="J250" s="16"/>
      <c r="K250" s="16"/>
      <c r="L250" s="17"/>
      <c r="M250" s="17"/>
      <c r="N250" s="17"/>
      <c r="O250" s="17"/>
      <c r="P250" s="18"/>
      <c r="Q250" s="19"/>
      <c r="R250" s="20"/>
      <c r="S250" s="15"/>
    </row>
    <row r="251" spans="1:19" x14ac:dyDescent="0.2">
      <c r="A251" s="5"/>
      <c r="B251" s="5"/>
      <c r="C251" s="5"/>
      <c r="D251" s="38"/>
      <c r="E251" s="13"/>
      <c r="F251" s="13"/>
      <c r="G251" s="14"/>
      <c r="H251" s="15"/>
      <c r="I251" s="15"/>
      <c r="J251" s="16"/>
      <c r="K251" s="16"/>
      <c r="L251" s="17"/>
      <c r="M251" s="17"/>
      <c r="N251" s="17"/>
      <c r="O251" s="17"/>
      <c r="P251" s="18"/>
      <c r="Q251" s="19"/>
      <c r="R251" s="20"/>
      <c r="S251" s="15"/>
    </row>
    <row r="252" spans="1:19" x14ac:dyDescent="0.2">
      <c r="A252" s="5"/>
      <c r="B252" s="5"/>
      <c r="C252" s="5"/>
      <c r="D252" s="38"/>
      <c r="E252" s="13"/>
      <c r="F252" s="13"/>
      <c r="G252" s="14"/>
      <c r="H252" s="15"/>
      <c r="I252" s="15"/>
      <c r="J252" s="16"/>
      <c r="K252" s="16"/>
      <c r="L252" s="17"/>
      <c r="M252" s="17"/>
      <c r="N252" s="17"/>
      <c r="O252" s="17"/>
      <c r="P252" s="18"/>
      <c r="Q252" s="19"/>
      <c r="R252" s="20"/>
      <c r="S252" s="15"/>
    </row>
    <row r="253" spans="1:19" x14ac:dyDescent="0.2">
      <c r="A253" s="5"/>
      <c r="B253" s="5"/>
      <c r="C253" s="5"/>
      <c r="D253" s="38"/>
      <c r="E253" s="13"/>
      <c r="F253" s="13"/>
      <c r="G253" s="14"/>
      <c r="H253" s="15"/>
      <c r="I253" s="15"/>
      <c r="J253" s="16"/>
      <c r="K253" s="16"/>
      <c r="L253" s="17"/>
      <c r="M253" s="17"/>
      <c r="N253" s="17"/>
      <c r="O253" s="17"/>
      <c r="P253" s="18"/>
      <c r="Q253" s="19"/>
      <c r="R253" s="20"/>
      <c r="S253" s="15"/>
    </row>
    <row r="254" spans="1:19" x14ac:dyDescent="0.2">
      <c r="A254" s="5"/>
      <c r="B254" s="5"/>
      <c r="C254" s="5"/>
      <c r="D254" s="38"/>
      <c r="E254" s="13"/>
      <c r="F254" s="13"/>
      <c r="G254" s="14"/>
      <c r="H254" s="15"/>
      <c r="I254" s="15"/>
      <c r="J254" s="16"/>
      <c r="K254" s="16"/>
      <c r="L254" s="17"/>
      <c r="M254" s="17"/>
      <c r="N254" s="17"/>
      <c r="O254" s="17"/>
      <c r="P254" s="18"/>
      <c r="Q254" s="19"/>
      <c r="R254" s="20"/>
      <c r="S254" s="15"/>
    </row>
    <row r="255" spans="1:19" x14ac:dyDescent="0.2">
      <c r="A255" s="5"/>
      <c r="B255" s="5"/>
      <c r="C255" s="5"/>
      <c r="D255" s="38"/>
      <c r="E255" s="13"/>
      <c r="F255" s="13"/>
      <c r="G255" s="14"/>
      <c r="H255" s="15"/>
      <c r="I255" s="15"/>
      <c r="J255" s="16"/>
      <c r="K255" s="16"/>
      <c r="L255" s="17"/>
      <c r="M255" s="17"/>
      <c r="N255" s="17"/>
      <c r="O255" s="17"/>
      <c r="P255" s="18"/>
      <c r="Q255" s="19"/>
      <c r="R255" s="20"/>
      <c r="S255" s="15"/>
    </row>
    <row r="256" spans="1:19" x14ac:dyDescent="0.2">
      <c r="A256" s="5"/>
      <c r="B256" s="5"/>
      <c r="C256" s="5"/>
      <c r="D256" s="38"/>
      <c r="E256" s="13"/>
      <c r="F256" s="13"/>
      <c r="G256" s="14"/>
      <c r="H256" s="15"/>
      <c r="I256" s="15"/>
      <c r="J256" s="16"/>
      <c r="K256" s="16"/>
      <c r="L256" s="17"/>
      <c r="M256" s="17"/>
      <c r="N256" s="17"/>
      <c r="O256" s="17"/>
      <c r="P256" s="18"/>
      <c r="Q256" s="19"/>
      <c r="R256" s="20"/>
      <c r="S256" s="15"/>
    </row>
    <row r="257" spans="1:19" x14ac:dyDescent="0.2">
      <c r="A257" s="5"/>
      <c r="B257" s="5"/>
      <c r="C257" s="5"/>
      <c r="D257" s="38"/>
      <c r="E257" s="13"/>
      <c r="F257" s="13"/>
      <c r="G257" s="14"/>
      <c r="H257" s="15"/>
      <c r="I257" s="15"/>
      <c r="J257" s="16"/>
      <c r="K257" s="16"/>
      <c r="L257" s="17"/>
      <c r="M257" s="17"/>
      <c r="N257" s="17"/>
      <c r="O257" s="17"/>
      <c r="P257" s="18"/>
      <c r="Q257" s="19"/>
      <c r="R257" s="20"/>
      <c r="S257" s="15"/>
    </row>
    <row r="258" spans="1:19" x14ac:dyDescent="0.2">
      <c r="A258" s="5"/>
      <c r="B258" s="5"/>
      <c r="C258" s="5"/>
      <c r="D258" s="38"/>
      <c r="E258" s="13"/>
      <c r="F258" s="13"/>
      <c r="G258" s="14"/>
      <c r="H258" s="15"/>
      <c r="I258" s="15"/>
      <c r="J258" s="16"/>
      <c r="K258" s="16"/>
      <c r="L258" s="17"/>
      <c r="M258" s="17"/>
      <c r="N258" s="17"/>
      <c r="O258" s="17"/>
      <c r="P258" s="18"/>
      <c r="Q258" s="19"/>
      <c r="R258" s="20"/>
      <c r="S258" s="15"/>
    </row>
    <row r="259" spans="1:19" x14ac:dyDescent="0.2">
      <c r="A259" s="5"/>
      <c r="B259" s="5"/>
      <c r="C259" s="5"/>
      <c r="D259" s="38"/>
      <c r="E259" s="13"/>
      <c r="F259" s="13"/>
      <c r="G259" s="14"/>
      <c r="H259" s="15"/>
      <c r="I259" s="15"/>
      <c r="J259" s="16"/>
      <c r="K259" s="16"/>
      <c r="L259" s="17"/>
      <c r="M259" s="17"/>
      <c r="N259" s="17"/>
      <c r="O259" s="17"/>
      <c r="P259" s="18"/>
      <c r="Q259" s="19"/>
      <c r="R259" s="20"/>
      <c r="S259" s="15"/>
    </row>
    <row r="260" spans="1:19" x14ac:dyDescent="0.2">
      <c r="A260" s="5"/>
      <c r="B260" s="5"/>
      <c r="C260" s="5"/>
      <c r="D260" s="38"/>
      <c r="E260" s="13"/>
      <c r="F260" s="13"/>
      <c r="G260" s="14"/>
      <c r="H260" s="15"/>
      <c r="I260" s="15"/>
      <c r="J260" s="16"/>
      <c r="K260" s="16"/>
      <c r="L260" s="17"/>
      <c r="M260" s="17"/>
      <c r="N260" s="17"/>
      <c r="O260" s="17"/>
      <c r="P260" s="18"/>
      <c r="Q260" s="19"/>
      <c r="R260" s="20"/>
      <c r="S260" s="15"/>
    </row>
    <row r="261" spans="1:19" x14ac:dyDescent="0.2">
      <c r="A261" s="5"/>
      <c r="B261" s="5"/>
      <c r="C261" s="5"/>
      <c r="D261" s="38"/>
      <c r="E261" s="13"/>
      <c r="F261" s="13"/>
      <c r="G261" s="14"/>
      <c r="H261" s="15"/>
      <c r="I261" s="15"/>
      <c r="J261" s="16"/>
      <c r="K261" s="16"/>
      <c r="L261" s="17"/>
      <c r="M261" s="17"/>
      <c r="N261" s="17"/>
      <c r="O261" s="17"/>
      <c r="P261" s="18"/>
      <c r="Q261" s="19"/>
      <c r="R261" s="20"/>
      <c r="S261" s="15"/>
    </row>
    <row r="262" spans="1:19" x14ac:dyDescent="0.2">
      <c r="A262" s="5"/>
      <c r="B262" s="5"/>
      <c r="C262" s="5"/>
      <c r="D262" s="38"/>
      <c r="E262" s="13"/>
      <c r="F262" s="13"/>
      <c r="G262" s="14"/>
      <c r="H262" s="15"/>
      <c r="I262" s="15"/>
      <c r="J262" s="16"/>
      <c r="K262" s="16"/>
      <c r="L262" s="17"/>
      <c r="M262" s="17"/>
      <c r="N262" s="17"/>
      <c r="O262" s="17"/>
      <c r="P262" s="18"/>
      <c r="Q262" s="19"/>
      <c r="R262" s="20"/>
      <c r="S262" s="15"/>
    </row>
    <row r="263" spans="1:19" x14ac:dyDescent="0.2">
      <c r="A263" s="5"/>
      <c r="B263" s="5"/>
      <c r="C263" s="5"/>
      <c r="D263" s="38"/>
      <c r="E263" s="13"/>
      <c r="F263" s="13"/>
      <c r="G263" s="14"/>
      <c r="H263" s="15"/>
      <c r="I263" s="15"/>
      <c r="J263" s="16"/>
      <c r="K263" s="16"/>
      <c r="L263" s="17"/>
      <c r="M263" s="17"/>
      <c r="N263" s="17"/>
      <c r="O263" s="17"/>
      <c r="P263" s="18"/>
      <c r="Q263" s="19"/>
      <c r="R263" s="20"/>
      <c r="S263" s="15"/>
    </row>
    <row r="264" spans="1:19" x14ac:dyDescent="0.2">
      <c r="A264" s="5"/>
      <c r="B264" s="5"/>
      <c r="C264" s="5"/>
      <c r="D264" s="38"/>
      <c r="E264" s="13"/>
      <c r="F264" s="13"/>
      <c r="G264" s="14"/>
      <c r="H264" s="15"/>
      <c r="I264" s="15"/>
      <c r="J264" s="16"/>
      <c r="K264" s="16"/>
      <c r="L264" s="17"/>
      <c r="M264" s="17"/>
      <c r="N264" s="17"/>
      <c r="O264" s="17"/>
      <c r="P264" s="18"/>
      <c r="Q264" s="19"/>
      <c r="R264" s="20"/>
      <c r="S264" s="15"/>
    </row>
    <row r="265" spans="1:19" x14ac:dyDescent="0.2">
      <c r="A265" s="5"/>
      <c r="B265" s="5"/>
      <c r="C265" s="5"/>
      <c r="D265" s="38"/>
      <c r="E265" s="13"/>
      <c r="F265" s="13"/>
      <c r="G265" s="14"/>
      <c r="H265" s="15"/>
      <c r="I265" s="15"/>
      <c r="J265" s="16"/>
      <c r="K265" s="16"/>
      <c r="L265" s="17"/>
      <c r="M265" s="17"/>
      <c r="N265" s="17"/>
      <c r="O265" s="17"/>
      <c r="P265" s="18"/>
      <c r="Q265" s="19"/>
      <c r="R265" s="20"/>
      <c r="S265" s="15"/>
    </row>
    <row r="266" spans="1:19" x14ac:dyDescent="0.2">
      <c r="A266" s="5"/>
      <c r="B266" s="5"/>
      <c r="C266" s="5"/>
      <c r="D266" s="38"/>
      <c r="E266" s="13"/>
      <c r="F266" s="13"/>
      <c r="G266" s="14"/>
      <c r="H266" s="15"/>
      <c r="I266" s="15"/>
      <c r="J266" s="16"/>
      <c r="K266" s="16"/>
      <c r="L266" s="17"/>
      <c r="M266" s="17"/>
      <c r="N266" s="17"/>
      <c r="O266" s="17"/>
      <c r="P266" s="18"/>
      <c r="Q266" s="19"/>
      <c r="R266" s="20"/>
      <c r="S266" s="15"/>
    </row>
    <row r="267" spans="1:19" x14ac:dyDescent="0.2">
      <c r="A267" s="5"/>
      <c r="B267" s="5"/>
      <c r="C267" s="5"/>
      <c r="D267" s="38"/>
      <c r="E267" s="13"/>
      <c r="F267" s="13"/>
      <c r="G267" s="14"/>
      <c r="H267" s="15"/>
      <c r="I267" s="15"/>
      <c r="J267" s="16"/>
      <c r="K267" s="16"/>
      <c r="L267" s="17"/>
      <c r="M267" s="17"/>
      <c r="N267" s="17"/>
      <c r="O267" s="17"/>
      <c r="P267" s="18"/>
      <c r="Q267" s="19"/>
      <c r="R267" s="20"/>
      <c r="S267" s="15"/>
    </row>
    <row r="268" spans="1:19" x14ac:dyDescent="0.2">
      <c r="A268" s="5"/>
      <c r="B268" s="5"/>
      <c r="C268" s="5"/>
      <c r="D268" s="38"/>
      <c r="E268" s="13"/>
      <c r="F268" s="13"/>
      <c r="G268" s="14"/>
      <c r="H268" s="15"/>
      <c r="I268" s="15"/>
      <c r="J268" s="16"/>
      <c r="K268" s="16"/>
      <c r="L268" s="17"/>
      <c r="M268" s="17"/>
      <c r="N268" s="17"/>
      <c r="O268" s="17"/>
      <c r="P268" s="18"/>
      <c r="Q268" s="19"/>
      <c r="R268" s="20"/>
      <c r="S268" s="15"/>
    </row>
    <row r="269" spans="1:19" x14ac:dyDescent="0.2">
      <c r="A269" s="5"/>
      <c r="B269" s="5"/>
      <c r="C269" s="5"/>
      <c r="D269" s="38"/>
      <c r="E269" s="13"/>
      <c r="F269" s="13"/>
      <c r="G269" s="14"/>
      <c r="H269" s="15"/>
      <c r="I269" s="15"/>
      <c r="J269" s="16"/>
      <c r="K269" s="16"/>
      <c r="L269" s="17"/>
      <c r="M269" s="17"/>
      <c r="N269" s="17"/>
      <c r="O269" s="17"/>
      <c r="P269" s="18"/>
      <c r="Q269" s="19"/>
      <c r="R269" s="20"/>
      <c r="S269" s="15"/>
    </row>
    <row r="270" spans="1:19" x14ac:dyDescent="0.2">
      <c r="A270" s="5"/>
      <c r="B270" s="5"/>
      <c r="C270" s="5"/>
      <c r="D270" s="38"/>
      <c r="E270" s="13"/>
      <c r="F270" s="13"/>
      <c r="G270" s="14"/>
      <c r="H270" s="15"/>
      <c r="I270" s="15"/>
      <c r="J270" s="16"/>
      <c r="K270" s="16"/>
      <c r="L270" s="17"/>
      <c r="M270" s="17"/>
      <c r="N270" s="17"/>
      <c r="O270" s="17"/>
      <c r="P270" s="18"/>
      <c r="Q270" s="19"/>
      <c r="R270" s="20"/>
      <c r="S270" s="15"/>
    </row>
    <row r="271" spans="1:19" x14ac:dyDescent="0.2">
      <c r="A271" s="5"/>
      <c r="B271" s="5"/>
      <c r="C271" s="5"/>
      <c r="D271" s="38"/>
      <c r="E271" s="13"/>
      <c r="F271" s="13"/>
      <c r="G271" s="14"/>
      <c r="H271" s="15"/>
      <c r="I271" s="15"/>
      <c r="J271" s="16"/>
      <c r="K271" s="16"/>
      <c r="L271" s="17"/>
      <c r="M271" s="17"/>
      <c r="N271" s="17"/>
      <c r="O271" s="17"/>
      <c r="P271" s="18"/>
      <c r="Q271" s="19"/>
      <c r="R271" s="20"/>
      <c r="S271" s="15"/>
    </row>
    <row r="272" spans="1:19" x14ac:dyDescent="0.2">
      <c r="A272" s="5"/>
      <c r="B272" s="5"/>
      <c r="C272" s="5"/>
      <c r="D272" s="38"/>
      <c r="E272" s="13"/>
      <c r="F272" s="13"/>
      <c r="G272" s="14"/>
      <c r="H272" s="15"/>
      <c r="I272" s="15"/>
      <c r="J272" s="16"/>
      <c r="K272" s="16"/>
      <c r="L272" s="17"/>
      <c r="M272" s="17"/>
      <c r="N272" s="17"/>
      <c r="O272" s="17"/>
      <c r="P272" s="18"/>
      <c r="Q272" s="19"/>
      <c r="R272" s="20"/>
      <c r="S272" s="15"/>
    </row>
    <row r="273" spans="1:19" x14ac:dyDescent="0.2">
      <c r="A273" s="5"/>
      <c r="B273" s="5"/>
      <c r="C273" s="5"/>
      <c r="D273" s="38"/>
      <c r="E273" s="13"/>
      <c r="F273" s="13"/>
      <c r="G273" s="14"/>
      <c r="H273" s="15"/>
      <c r="I273" s="15"/>
      <c r="J273" s="16"/>
      <c r="K273" s="16"/>
      <c r="L273" s="17"/>
      <c r="M273" s="17"/>
      <c r="N273" s="17"/>
      <c r="O273" s="17"/>
      <c r="P273" s="18"/>
      <c r="Q273" s="19"/>
      <c r="R273" s="20"/>
      <c r="S273" s="15"/>
    </row>
    <row r="274" spans="1:19" x14ac:dyDescent="0.2">
      <c r="A274" s="5"/>
      <c r="B274" s="5"/>
      <c r="C274" s="5"/>
      <c r="D274" s="38"/>
      <c r="E274" s="13"/>
      <c r="F274" s="13"/>
      <c r="G274" s="14"/>
      <c r="H274" s="15"/>
      <c r="I274" s="15"/>
      <c r="J274" s="16"/>
      <c r="K274" s="16"/>
      <c r="L274" s="17"/>
      <c r="M274" s="17"/>
      <c r="N274" s="17"/>
      <c r="O274" s="17"/>
      <c r="P274" s="18"/>
      <c r="Q274" s="19"/>
      <c r="R274" s="20"/>
      <c r="S274" s="15"/>
    </row>
    <row r="275" spans="1:19" x14ac:dyDescent="0.2">
      <c r="A275" s="5"/>
      <c r="B275" s="5"/>
      <c r="C275" s="5"/>
      <c r="D275" s="38"/>
      <c r="E275" s="13"/>
      <c r="F275" s="13"/>
      <c r="G275" s="14"/>
      <c r="H275" s="15"/>
      <c r="I275" s="15"/>
      <c r="J275" s="16"/>
      <c r="K275" s="16"/>
      <c r="L275" s="17"/>
      <c r="M275" s="17"/>
      <c r="N275" s="17"/>
      <c r="O275" s="17"/>
      <c r="P275" s="18"/>
      <c r="Q275" s="19"/>
      <c r="R275" s="20"/>
      <c r="S275" s="15"/>
    </row>
    <row r="276" spans="1:19" x14ac:dyDescent="0.2">
      <c r="A276" s="5"/>
      <c r="B276" s="5"/>
      <c r="C276" s="5"/>
      <c r="D276" s="38"/>
      <c r="E276" s="13"/>
      <c r="F276" s="13"/>
      <c r="G276" s="14"/>
      <c r="H276" s="15"/>
      <c r="I276" s="15"/>
      <c r="J276" s="16"/>
      <c r="K276" s="16"/>
      <c r="L276" s="17"/>
      <c r="M276" s="17"/>
      <c r="N276" s="17"/>
      <c r="O276" s="17"/>
      <c r="P276" s="18"/>
      <c r="Q276" s="19"/>
      <c r="R276" s="20"/>
      <c r="S276" s="15"/>
    </row>
    <row r="277" spans="1:19" x14ac:dyDescent="0.2">
      <c r="A277" s="5"/>
      <c r="B277" s="5"/>
      <c r="C277" s="5"/>
      <c r="D277" s="38"/>
      <c r="E277" s="13"/>
      <c r="F277" s="13"/>
      <c r="G277" s="14"/>
      <c r="H277" s="15"/>
      <c r="I277" s="15"/>
      <c r="J277" s="16"/>
      <c r="K277" s="16"/>
      <c r="L277" s="17"/>
      <c r="M277" s="17"/>
      <c r="N277" s="17"/>
      <c r="O277" s="17"/>
      <c r="P277" s="18"/>
      <c r="Q277" s="19"/>
      <c r="R277" s="20"/>
      <c r="S277" s="15"/>
    </row>
    <row r="278" spans="1:19" x14ac:dyDescent="0.2">
      <c r="A278" s="5"/>
      <c r="B278" s="5"/>
      <c r="C278" s="5"/>
      <c r="D278" s="38"/>
      <c r="E278" s="13"/>
      <c r="F278" s="13"/>
      <c r="G278" s="14"/>
      <c r="H278" s="15"/>
      <c r="I278" s="15"/>
      <c r="J278" s="16"/>
      <c r="K278" s="16"/>
      <c r="L278" s="17"/>
      <c r="M278" s="17"/>
      <c r="N278" s="17"/>
      <c r="O278" s="17"/>
      <c r="P278" s="18"/>
      <c r="Q278" s="19"/>
      <c r="R278" s="20"/>
      <c r="S278" s="15"/>
    </row>
    <row r="279" spans="1:19" x14ac:dyDescent="0.2">
      <c r="A279" s="5"/>
      <c r="B279" s="5"/>
      <c r="C279" s="5"/>
      <c r="D279" s="38"/>
      <c r="E279" s="13"/>
      <c r="F279" s="13"/>
      <c r="G279" s="14"/>
      <c r="H279" s="15"/>
      <c r="I279" s="15"/>
      <c r="J279" s="16"/>
      <c r="K279" s="16"/>
      <c r="L279" s="17"/>
      <c r="M279" s="17"/>
      <c r="N279" s="17"/>
      <c r="O279" s="17"/>
      <c r="P279" s="18"/>
      <c r="Q279" s="19"/>
      <c r="R279" s="20"/>
      <c r="S279" s="15"/>
    </row>
    <row r="280" spans="1:19" x14ac:dyDescent="0.2">
      <c r="A280" s="5"/>
      <c r="B280" s="5"/>
      <c r="C280" s="5"/>
      <c r="D280" s="38"/>
      <c r="E280" s="13"/>
      <c r="F280" s="13"/>
      <c r="G280" s="14"/>
      <c r="H280" s="15"/>
      <c r="I280" s="15"/>
      <c r="J280" s="16"/>
      <c r="K280" s="16"/>
      <c r="L280" s="17"/>
      <c r="M280" s="17"/>
      <c r="N280" s="17"/>
      <c r="O280" s="17"/>
      <c r="P280" s="18"/>
      <c r="Q280" s="19"/>
      <c r="R280" s="20"/>
      <c r="S280" s="15"/>
    </row>
    <row r="281" spans="1:19" x14ac:dyDescent="0.2">
      <c r="A281" s="5"/>
      <c r="B281" s="5"/>
      <c r="C281" s="5"/>
      <c r="D281" s="38"/>
      <c r="E281" s="13"/>
      <c r="F281" s="13"/>
      <c r="G281" s="14"/>
      <c r="H281" s="15"/>
      <c r="I281" s="15"/>
      <c r="J281" s="16"/>
      <c r="K281" s="16"/>
      <c r="L281" s="17"/>
      <c r="M281" s="17"/>
      <c r="N281" s="17"/>
      <c r="O281" s="17"/>
      <c r="P281" s="18"/>
      <c r="Q281" s="19"/>
      <c r="R281" s="20"/>
      <c r="S281" s="15"/>
    </row>
    <row r="282" spans="1:19" x14ac:dyDescent="0.2">
      <c r="A282" s="5"/>
      <c r="B282" s="5"/>
      <c r="C282" s="5"/>
      <c r="D282" s="38"/>
      <c r="E282" s="13"/>
      <c r="F282" s="13"/>
      <c r="G282" s="14"/>
      <c r="H282" s="15"/>
      <c r="I282" s="15"/>
      <c r="J282" s="16"/>
      <c r="K282" s="16"/>
      <c r="L282" s="17"/>
      <c r="M282" s="17"/>
      <c r="N282" s="17"/>
      <c r="O282" s="17"/>
      <c r="P282" s="18"/>
      <c r="Q282" s="19"/>
      <c r="R282" s="20"/>
      <c r="S282" s="15"/>
    </row>
    <row r="283" spans="1:19" x14ac:dyDescent="0.2">
      <c r="A283" s="5"/>
      <c r="B283" s="5"/>
      <c r="C283" s="5"/>
      <c r="D283" s="38"/>
      <c r="E283" s="13"/>
      <c r="F283" s="13"/>
      <c r="G283" s="14"/>
      <c r="H283" s="15"/>
      <c r="I283" s="15"/>
      <c r="J283" s="16"/>
      <c r="K283" s="16"/>
      <c r="L283" s="17"/>
      <c r="M283" s="17"/>
      <c r="N283" s="17"/>
      <c r="O283" s="17"/>
      <c r="P283" s="18"/>
      <c r="Q283" s="19"/>
      <c r="R283" s="20"/>
      <c r="S283" s="15"/>
    </row>
    <row r="284" spans="1:19" x14ac:dyDescent="0.2">
      <c r="A284" s="5"/>
      <c r="B284" s="5"/>
      <c r="C284" s="5"/>
      <c r="D284" s="38"/>
      <c r="E284" s="13"/>
      <c r="F284" s="13"/>
      <c r="G284" s="14"/>
      <c r="H284" s="15"/>
      <c r="I284" s="15"/>
      <c r="J284" s="16"/>
      <c r="K284" s="16"/>
      <c r="L284" s="17"/>
      <c r="M284" s="17"/>
      <c r="N284" s="17"/>
      <c r="O284" s="17"/>
      <c r="P284" s="18"/>
      <c r="Q284" s="19"/>
      <c r="R284" s="20"/>
      <c r="S284" s="15"/>
    </row>
    <row r="285" spans="1:19" x14ac:dyDescent="0.2">
      <c r="A285" s="5"/>
      <c r="B285" s="5"/>
      <c r="C285" s="5"/>
      <c r="D285" s="38"/>
      <c r="E285" s="13"/>
      <c r="F285" s="13"/>
      <c r="G285" s="14"/>
      <c r="H285" s="15"/>
      <c r="I285" s="15"/>
      <c r="J285" s="16"/>
      <c r="K285" s="16"/>
      <c r="L285" s="17"/>
      <c r="M285" s="17"/>
      <c r="N285" s="17"/>
      <c r="O285" s="17"/>
      <c r="P285" s="18"/>
      <c r="Q285" s="19"/>
      <c r="R285" s="20"/>
      <c r="S285" s="15"/>
    </row>
    <row r="286" spans="1:19" x14ac:dyDescent="0.2">
      <c r="A286" s="5"/>
      <c r="B286" s="5"/>
      <c r="C286" s="5"/>
      <c r="D286" s="38"/>
      <c r="E286" s="13"/>
      <c r="F286" s="13"/>
      <c r="G286" s="14"/>
      <c r="H286" s="15"/>
      <c r="I286" s="15"/>
      <c r="J286" s="16"/>
      <c r="K286" s="16"/>
      <c r="L286" s="17"/>
      <c r="M286" s="17"/>
      <c r="N286" s="17"/>
      <c r="O286" s="17"/>
      <c r="P286" s="18"/>
      <c r="Q286" s="19"/>
      <c r="R286" s="20"/>
      <c r="S286" s="15"/>
    </row>
    <row r="287" spans="1:19" x14ac:dyDescent="0.2">
      <c r="A287" s="5"/>
      <c r="B287" s="5"/>
      <c r="C287" s="5"/>
      <c r="D287" s="38"/>
      <c r="E287" s="13"/>
      <c r="F287" s="13"/>
      <c r="G287" s="14"/>
      <c r="H287" s="15"/>
      <c r="I287" s="15"/>
      <c r="J287" s="16"/>
      <c r="K287" s="16"/>
      <c r="L287" s="17"/>
      <c r="M287" s="17"/>
      <c r="N287" s="17"/>
      <c r="O287" s="17"/>
      <c r="P287" s="18"/>
      <c r="Q287" s="19"/>
      <c r="R287" s="20"/>
      <c r="S287" s="15"/>
    </row>
    <row r="288" spans="1:19" x14ac:dyDescent="0.2">
      <c r="A288" s="5"/>
      <c r="B288" s="5"/>
      <c r="C288" s="5"/>
      <c r="D288" s="38"/>
      <c r="E288" s="13"/>
      <c r="F288" s="13"/>
      <c r="G288" s="14"/>
      <c r="H288" s="15"/>
      <c r="I288" s="15"/>
      <c r="J288" s="16"/>
      <c r="K288" s="16"/>
      <c r="L288" s="17"/>
      <c r="M288" s="17"/>
      <c r="N288" s="17"/>
      <c r="O288" s="17"/>
      <c r="P288" s="18"/>
      <c r="Q288" s="19"/>
      <c r="R288" s="20"/>
      <c r="S288" s="15"/>
    </row>
    <row r="289" spans="1:19" x14ac:dyDescent="0.2">
      <c r="A289" s="5"/>
      <c r="B289" s="5"/>
      <c r="C289" s="5"/>
      <c r="D289" s="38"/>
      <c r="E289" s="13"/>
      <c r="F289" s="13"/>
      <c r="G289" s="14"/>
      <c r="H289" s="15"/>
      <c r="I289" s="15"/>
      <c r="J289" s="16"/>
      <c r="K289" s="16"/>
      <c r="L289" s="17"/>
      <c r="M289" s="17"/>
      <c r="N289" s="17"/>
      <c r="O289" s="17"/>
      <c r="P289" s="18"/>
      <c r="Q289" s="19"/>
      <c r="R289" s="20"/>
      <c r="S289" s="15"/>
    </row>
    <row r="290" spans="1:19" x14ac:dyDescent="0.2">
      <c r="A290" s="5"/>
      <c r="B290" s="5"/>
      <c r="C290" s="5"/>
      <c r="D290" s="38"/>
      <c r="E290" s="13"/>
      <c r="F290" s="13"/>
      <c r="G290" s="14"/>
      <c r="H290" s="15"/>
      <c r="I290" s="15"/>
      <c r="J290" s="16"/>
      <c r="K290" s="16"/>
      <c r="L290" s="17"/>
      <c r="M290" s="17"/>
      <c r="N290" s="17"/>
      <c r="O290" s="17"/>
      <c r="P290" s="18"/>
      <c r="Q290" s="19"/>
      <c r="R290" s="20"/>
      <c r="S290" s="15"/>
    </row>
    <row r="291" spans="1:19" x14ac:dyDescent="0.2">
      <c r="A291" s="5"/>
      <c r="B291" s="5"/>
      <c r="C291" s="5"/>
      <c r="D291" s="38"/>
      <c r="E291" s="13"/>
      <c r="F291" s="13"/>
      <c r="G291" s="14"/>
      <c r="H291" s="15"/>
      <c r="I291" s="15"/>
      <c r="J291" s="16"/>
      <c r="K291" s="16"/>
      <c r="L291" s="17"/>
      <c r="M291" s="17"/>
      <c r="N291" s="17"/>
      <c r="O291" s="17"/>
      <c r="P291" s="18"/>
      <c r="Q291" s="19"/>
      <c r="R291" s="20"/>
      <c r="S291" s="15"/>
    </row>
    <row r="292" spans="1:19" x14ac:dyDescent="0.2">
      <c r="A292" s="5"/>
      <c r="B292" s="5"/>
      <c r="C292" s="5"/>
      <c r="D292" s="38"/>
      <c r="E292" s="13"/>
      <c r="F292" s="13"/>
      <c r="G292" s="14"/>
      <c r="H292" s="15"/>
      <c r="I292" s="15"/>
      <c r="J292" s="16"/>
      <c r="K292" s="16"/>
      <c r="L292" s="17"/>
      <c r="M292" s="17"/>
      <c r="N292" s="17"/>
      <c r="O292" s="17"/>
      <c r="P292" s="18"/>
      <c r="Q292" s="19"/>
      <c r="R292" s="20"/>
      <c r="S292" s="15"/>
    </row>
    <row r="293" spans="1:19" x14ac:dyDescent="0.2">
      <c r="A293" s="5"/>
      <c r="B293" s="5"/>
      <c r="C293" s="5"/>
      <c r="D293" s="38"/>
      <c r="E293" s="13"/>
      <c r="F293" s="13"/>
      <c r="G293" s="14"/>
      <c r="H293" s="15"/>
      <c r="I293" s="15"/>
      <c r="J293" s="16"/>
      <c r="K293" s="16"/>
      <c r="L293" s="17"/>
      <c r="M293" s="17"/>
      <c r="N293" s="17"/>
      <c r="O293" s="17"/>
      <c r="P293" s="18"/>
      <c r="Q293" s="19"/>
      <c r="R293" s="20"/>
      <c r="S293" s="15"/>
    </row>
    <row r="294" spans="1:19" x14ac:dyDescent="0.2">
      <c r="A294" s="5"/>
      <c r="B294" s="5"/>
      <c r="C294" s="5"/>
      <c r="D294" s="38"/>
      <c r="E294" s="13"/>
      <c r="F294" s="13"/>
      <c r="G294" s="14"/>
      <c r="H294" s="15"/>
      <c r="I294" s="15"/>
      <c r="J294" s="16"/>
      <c r="K294" s="16"/>
      <c r="L294" s="17"/>
      <c r="M294" s="17"/>
      <c r="N294" s="17"/>
      <c r="O294" s="17"/>
      <c r="P294" s="18"/>
      <c r="Q294" s="19"/>
      <c r="R294" s="20"/>
      <c r="S294" s="15"/>
    </row>
    <row r="295" spans="1:19" x14ac:dyDescent="0.2">
      <c r="A295" s="5"/>
      <c r="B295" s="5"/>
      <c r="C295" s="5"/>
      <c r="D295" s="38"/>
      <c r="E295" s="13"/>
      <c r="F295" s="13"/>
      <c r="G295" s="14"/>
      <c r="H295" s="15"/>
      <c r="I295" s="15"/>
      <c r="J295" s="16"/>
      <c r="K295" s="16"/>
      <c r="L295" s="17"/>
      <c r="M295" s="17"/>
      <c r="N295" s="17"/>
      <c r="O295" s="17"/>
      <c r="P295" s="18"/>
      <c r="Q295" s="19"/>
      <c r="R295" s="20"/>
      <c r="S295" s="15"/>
    </row>
    <row r="296" spans="1:19" x14ac:dyDescent="0.2">
      <c r="A296" s="5"/>
      <c r="B296" s="5"/>
      <c r="C296" s="5"/>
      <c r="D296" s="38"/>
      <c r="E296" s="13"/>
      <c r="F296" s="13"/>
      <c r="G296" s="14"/>
      <c r="H296" s="15"/>
      <c r="I296" s="15"/>
      <c r="J296" s="16"/>
      <c r="K296" s="16"/>
      <c r="L296" s="17"/>
      <c r="M296" s="17"/>
      <c r="N296" s="17"/>
      <c r="O296" s="17"/>
      <c r="P296" s="18"/>
      <c r="Q296" s="19"/>
      <c r="R296" s="20"/>
      <c r="S296" s="15"/>
    </row>
    <row r="297" spans="1:19" x14ac:dyDescent="0.2">
      <c r="A297" s="5"/>
      <c r="B297" s="5"/>
      <c r="C297" s="5"/>
      <c r="D297" s="38"/>
      <c r="E297" s="13"/>
      <c r="F297" s="13"/>
      <c r="G297" s="14"/>
      <c r="H297" s="15"/>
      <c r="I297" s="15"/>
      <c r="J297" s="16"/>
      <c r="K297" s="16"/>
      <c r="L297" s="17"/>
      <c r="M297" s="17"/>
      <c r="N297" s="17"/>
      <c r="O297" s="17"/>
      <c r="P297" s="18"/>
      <c r="Q297" s="19"/>
      <c r="R297" s="20"/>
      <c r="S297" s="15"/>
    </row>
    <row r="298" spans="1:19" x14ac:dyDescent="0.2">
      <c r="A298" s="5"/>
      <c r="B298" s="5"/>
      <c r="C298" s="5"/>
      <c r="D298" s="38"/>
      <c r="E298" s="13"/>
      <c r="F298" s="13"/>
      <c r="G298" s="14"/>
      <c r="H298" s="15"/>
      <c r="I298" s="15"/>
      <c r="J298" s="16"/>
      <c r="K298" s="16"/>
      <c r="L298" s="17"/>
      <c r="M298" s="17"/>
      <c r="N298" s="17"/>
      <c r="O298" s="17"/>
      <c r="P298" s="18"/>
      <c r="Q298" s="19"/>
      <c r="R298" s="20"/>
      <c r="S298" s="15"/>
    </row>
    <row r="299" spans="1:19" x14ac:dyDescent="0.2">
      <c r="A299" s="5"/>
      <c r="B299" s="5"/>
      <c r="C299" s="5"/>
      <c r="D299" s="38"/>
      <c r="E299" s="13"/>
      <c r="F299" s="13"/>
      <c r="G299" s="14"/>
      <c r="H299" s="15"/>
      <c r="I299" s="15"/>
      <c r="J299" s="16"/>
      <c r="K299" s="16"/>
      <c r="L299" s="17"/>
      <c r="M299" s="17"/>
      <c r="N299" s="17"/>
      <c r="O299" s="17"/>
      <c r="P299" s="18"/>
      <c r="Q299" s="19"/>
      <c r="R299" s="20"/>
      <c r="S299" s="15"/>
    </row>
    <row r="300" spans="1:19" x14ac:dyDescent="0.2">
      <c r="A300" s="5"/>
      <c r="B300" s="5"/>
      <c r="C300" s="5"/>
      <c r="D300" s="38"/>
      <c r="E300" s="13"/>
      <c r="F300" s="13"/>
      <c r="G300" s="14"/>
      <c r="H300" s="15"/>
      <c r="I300" s="15"/>
      <c r="J300" s="16"/>
      <c r="K300" s="16"/>
      <c r="L300" s="17"/>
      <c r="M300" s="17"/>
      <c r="N300" s="17"/>
      <c r="O300" s="17"/>
      <c r="P300" s="18"/>
      <c r="Q300" s="19"/>
      <c r="R300" s="20"/>
      <c r="S300" s="15"/>
    </row>
    <row r="301" spans="1:19" x14ac:dyDescent="0.2">
      <c r="A301" s="5"/>
      <c r="B301" s="5"/>
      <c r="C301" s="5"/>
      <c r="D301" s="38"/>
      <c r="E301" s="13"/>
      <c r="F301" s="13"/>
      <c r="G301" s="14"/>
      <c r="H301" s="15"/>
      <c r="I301" s="15"/>
      <c r="J301" s="16"/>
      <c r="K301" s="16"/>
      <c r="L301" s="17"/>
      <c r="M301" s="17"/>
      <c r="N301" s="17"/>
      <c r="O301" s="17"/>
      <c r="P301" s="18"/>
      <c r="Q301" s="19"/>
      <c r="R301" s="20"/>
      <c r="S301" s="15"/>
    </row>
    <row r="302" spans="1:19" x14ac:dyDescent="0.2">
      <c r="A302" s="5"/>
      <c r="B302" s="5"/>
      <c r="C302" s="5"/>
      <c r="D302" s="38"/>
      <c r="E302" s="13"/>
      <c r="F302" s="13"/>
      <c r="G302" s="14"/>
      <c r="H302" s="15"/>
      <c r="I302" s="15"/>
      <c r="J302" s="16"/>
      <c r="K302" s="16"/>
      <c r="L302" s="17"/>
      <c r="M302" s="17"/>
      <c r="N302" s="17"/>
      <c r="O302" s="17"/>
      <c r="P302" s="18"/>
      <c r="Q302" s="19"/>
      <c r="R302" s="20"/>
      <c r="S302" s="15"/>
    </row>
    <row r="303" spans="1:19" x14ac:dyDescent="0.2">
      <c r="A303" s="5"/>
      <c r="B303" s="5"/>
      <c r="C303" s="5"/>
      <c r="D303" s="38"/>
      <c r="E303" s="13"/>
      <c r="F303" s="13"/>
      <c r="G303" s="14"/>
      <c r="H303" s="15"/>
      <c r="I303" s="15"/>
      <c r="J303" s="16"/>
      <c r="K303" s="16"/>
      <c r="L303" s="17"/>
      <c r="M303" s="17"/>
      <c r="N303" s="17"/>
      <c r="O303" s="17"/>
      <c r="P303" s="18"/>
      <c r="Q303" s="19"/>
      <c r="R303" s="20"/>
      <c r="S303" s="15"/>
    </row>
    <row r="304" spans="1:19" x14ac:dyDescent="0.2">
      <c r="A304" s="5"/>
      <c r="B304" s="5"/>
      <c r="C304" s="5"/>
      <c r="D304" s="38"/>
      <c r="E304" s="13"/>
      <c r="F304" s="13"/>
      <c r="G304" s="14"/>
      <c r="H304" s="15"/>
      <c r="I304" s="15"/>
      <c r="J304" s="16"/>
      <c r="K304" s="16"/>
      <c r="L304" s="17"/>
      <c r="M304" s="17"/>
      <c r="N304" s="17"/>
      <c r="O304" s="17"/>
      <c r="P304" s="18"/>
      <c r="Q304" s="19"/>
      <c r="R304" s="20"/>
      <c r="S304" s="15"/>
    </row>
    <row r="305" spans="1:19" x14ac:dyDescent="0.2">
      <c r="A305" s="5"/>
      <c r="B305" s="5"/>
      <c r="C305" s="5"/>
      <c r="D305" s="38"/>
      <c r="E305" s="13"/>
      <c r="F305" s="13"/>
      <c r="G305" s="14"/>
      <c r="H305" s="15"/>
      <c r="I305" s="15"/>
      <c r="J305" s="16"/>
      <c r="K305" s="16"/>
      <c r="L305" s="17"/>
      <c r="M305" s="17"/>
      <c r="N305" s="17"/>
      <c r="O305" s="17"/>
      <c r="P305" s="18"/>
      <c r="Q305" s="19"/>
      <c r="R305" s="20"/>
      <c r="S305" s="15"/>
    </row>
    <row r="306" spans="1:19" x14ac:dyDescent="0.2">
      <c r="A306" s="5"/>
      <c r="B306" s="5"/>
      <c r="C306" s="5"/>
      <c r="D306" s="38"/>
      <c r="E306" s="13"/>
      <c r="F306" s="13"/>
      <c r="G306" s="14"/>
      <c r="H306" s="15"/>
      <c r="I306" s="15"/>
      <c r="J306" s="16"/>
      <c r="K306" s="16"/>
      <c r="L306" s="17"/>
      <c r="M306" s="17"/>
      <c r="N306" s="17"/>
      <c r="O306" s="17"/>
      <c r="P306" s="18"/>
      <c r="Q306" s="19"/>
      <c r="R306" s="20"/>
      <c r="S306" s="15"/>
    </row>
    <row r="307" spans="1:19" x14ac:dyDescent="0.2">
      <c r="A307" s="5"/>
      <c r="B307" s="5"/>
      <c r="C307" s="5"/>
      <c r="D307" s="38"/>
      <c r="E307" s="13"/>
      <c r="F307" s="13"/>
      <c r="G307" s="14"/>
      <c r="H307" s="15"/>
      <c r="I307" s="15"/>
      <c r="J307" s="16"/>
      <c r="K307" s="16"/>
      <c r="L307" s="17"/>
      <c r="M307" s="17"/>
      <c r="N307" s="17"/>
      <c r="O307" s="17"/>
      <c r="P307" s="18"/>
      <c r="Q307" s="19"/>
      <c r="R307" s="20"/>
      <c r="S307" s="15"/>
    </row>
    <row r="308" spans="1:19" x14ac:dyDescent="0.2">
      <c r="A308" s="5"/>
      <c r="B308" s="5"/>
      <c r="C308" s="5"/>
      <c r="D308" s="38"/>
      <c r="E308" s="13"/>
      <c r="F308" s="13"/>
      <c r="G308" s="14"/>
      <c r="H308" s="15"/>
      <c r="I308" s="15"/>
      <c r="J308" s="16"/>
      <c r="K308" s="16"/>
      <c r="L308" s="17"/>
      <c r="M308" s="17"/>
      <c r="N308" s="17"/>
      <c r="O308" s="17"/>
      <c r="P308" s="18"/>
      <c r="Q308" s="19"/>
      <c r="R308" s="20"/>
      <c r="S308" s="15"/>
    </row>
    <row r="309" spans="1:19" x14ac:dyDescent="0.2">
      <c r="A309" s="5"/>
      <c r="B309" s="5"/>
      <c r="C309" s="5"/>
      <c r="D309" s="38"/>
      <c r="E309" s="13"/>
      <c r="F309" s="13"/>
      <c r="G309" s="14"/>
      <c r="H309" s="15"/>
      <c r="I309" s="15"/>
      <c r="J309" s="16"/>
      <c r="K309" s="16"/>
      <c r="L309" s="17"/>
      <c r="M309" s="17"/>
      <c r="N309" s="17"/>
      <c r="O309" s="17"/>
      <c r="P309" s="18"/>
      <c r="Q309" s="19"/>
      <c r="R309" s="20"/>
      <c r="S309" s="15"/>
    </row>
    <row r="310" spans="1:19" x14ac:dyDescent="0.2">
      <c r="A310" s="5"/>
      <c r="B310" s="5"/>
      <c r="C310" s="5"/>
      <c r="D310" s="38"/>
      <c r="E310" s="13"/>
      <c r="F310" s="13"/>
      <c r="G310" s="14"/>
      <c r="H310" s="15"/>
      <c r="I310" s="15"/>
      <c r="J310" s="16"/>
      <c r="K310" s="16"/>
      <c r="L310" s="17"/>
      <c r="M310" s="17"/>
      <c r="N310" s="17"/>
      <c r="O310" s="17"/>
      <c r="P310" s="18"/>
      <c r="Q310" s="19"/>
      <c r="R310" s="20"/>
      <c r="S310" s="15"/>
    </row>
    <row r="311" spans="1:19" x14ac:dyDescent="0.2">
      <c r="A311" s="5"/>
      <c r="B311" s="5"/>
      <c r="C311" s="5"/>
      <c r="D311" s="38"/>
      <c r="E311" s="13"/>
      <c r="F311" s="13"/>
      <c r="G311" s="14"/>
      <c r="H311" s="15"/>
      <c r="I311" s="15"/>
      <c r="J311" s="16"/>
      <c r="K311" s="16"/>
      <c r="L311" s="17"/>
      <c r="M311" s="17"/>
      <c r="N311" s="17"/>
      <c r="O311" s="17"/>
      <c r="P311" s="18"/>
      <c r="Q311" s="19"/>
      <c r="R311" s="20"/>
      <c r="S311" s="15"/>
    </row>
    <row r="312" spans="1:19" x14ac:dyDescent="0.2">
      <c r="A312" s="5"/>
      <c r="B312" s="5"/>
      <c r="C312" s="5"/>
      <c r="D312" s="38"/>
      <c r="E312" s="13"/>
      <c r="F312" s="13"/>
      <c r="G312" s="14"/>
      <c r="H312" s="15"/>
      <c r="I312" s="15"/>
      <c r="J312" s="16"/>
      <c r="K312" s="16"/>
      <c r="L312" s="17"/>
      <c r="M312" s="17"/>
      <c r="N312" s="17"/>
      <c r="O312" s="17"/>
      <c r="P312" s="18"/>
      <c r="Q312" s="19"/>
      <c r="R312" s="20"/>
      <c r="S312" s="15"/>
    </row>
    <row r="313" spans="1:19" x14ac:dyDescent="0.2">
      <c r="A313" s="5"/>
      <c r="B313" s="5"/>
      <c r="C313" s="5"/>
      <c r="D313" s="38"/>
      <c r="E313" s="13"/>
      <c r="F313" s="13"/>
      <c r="G313" s="14"/>
      <c r="H313" s="15"/>
      <c r="I313" s="15"/>
      <c r="J313" s="16"/>
      <c r="K313" s="16"/>
      <c r="L313" s="17"/>
      <c r="M313" s="17"/>
      <c r="N313" s="17"/>
      <c r="O313" s="17"/>
      <c r="P313" s="18"/>
      <c r="Q313" s="19"/>
      <c r="R313" s="20"/>
      <c r="S313" s="15"/>
    </row>
    <row r="314" spans="1:19" x14ac:dyDescent="0.2">
      <c r="A314" s="5"/>
      <c r="B314" s="5"/>
      <c r="C314" s="5"/>
      <c r="D314" s="38"/>
      <c r="E314" s="13"/>
      <c r="F314" s="13"/>
      <c r="G314" s="14"/>
      <c r="H314" s="15"/>
      <c r="I314" s="15"/>
      <c r="J314" s="16"/>
      <c r="K314" s="16"/>
      <c r="L314" s="17"/>
      <c r="M314" s="17"/>
      <c r="N314" s="17"/>
      <c r="O314" s="17"/>
      <c r="P314" s="18"/>
      <c r="Q314" s="19"/>
      <c r="R314" s="20"/>
      <c r="S314" s="15"/>
    </row>
    <row r="315" spans="1:19" x14ac:dyDescent="0.2">
      <c r="A315" s="5"/>
      <c r="B315" s="5"/>
      <c r="C315" s="5"/>
      <c r="D315" s="38"/>
      <c r="E315" s="13"/>
      <c r="F315" s="13"/>
      <c r="G315" s="14"/>
      <c r="H315" s="15"/>
      <c r="I315" s="15"/>
      <c r="J315" s="16"/>
      <c r="K315" s="16"/>
      <c r="L315" s="17"/>
      <c r="M315" s="17"/>
      <c r="N315" s="17"/>
      <c r="O315" s="17"/>
      <c r="P315" s="18"/>
      <c r="Q315" s="19"/>
      <c r="R315" s="20"/>
      <c r="S315" s="15"/>
    </row>
    <row r="316" spans="1:19" x14ac:dyDescent="0.2">
      <c r="A316" s="5"/>
      <c r="B316" s="5"/>
      <c r="C316" s="5"/>
      <c r="D316" s="38"/>
      <c r="E316" s="13"/>
      <c r="F316" s="13"/>
      <c r="G316" s="14"/>
      <c r="H316" s="15"/>
      <c r="I316" s="15"/>
      <c r="J316" s="16"/>
      <c r="K316" s="16"/>
      <c r="L316" s="17"/>
      <c r="M316" s="17"/>
      <c r="N316" s="17"/>
      <c r="O316" s="17"/>
      <c r="P316" s="18"/>
      <c r="Q316" s="19"/>
      <c r="R316" s="20"/>
      <c r="S316" s="15"/>
    </row>
    <row r="317" spans="1:19" x14ac:dyDescent="0.2">
      <c r="A317" s="5"/>
      <c r="B317" s="5"/>
      <c r="C317" s="5"/>
      <c r="D317" s="38"/>
      <c r="E317" s="13"/>
      <c r="F317" s="13"/>
      <c r="G317" s="14"/>
      <c r="H317" s="15"/>
      <c r="I317" s="15"/>
      <c r="J317" s="16"/>
      <c r="K317" s="16"/>
      <c r="L317" s="17"/>
      <c r="M317" s="17"/>
      <c r="N317" s="17"/>
      <c r="O317" s="17"/>
      <c r="P317" s="18"/>
      <c r="Q317" s="19"/>
      <c r="R317" s="20"/>
      <c r="S317" s="15"/>
    </row>
    <row r="318" spans="1:19" x14ac:dyDescent="0.2">
      <c r="A318" s="5"/>
      <c r="B318" s="5"/>
      <c r="C318" s="5"/>
      <c r="D318" s="38"/>
      <c r="E318" s="13"/>
      <c r="F318" s="13"/>
      <c r="G318" s="14"/>
      <c r="H318" s="15"/>
      <c r="I318" s="15"/>
      <c r="J318" s="16"/>
      <c r="K318" s="16"/>
      <c r="L318" s="17"/>
      <c r="M318" s="17"/>
      <c r="N318" s="17"/>
      <c r="O318" s="17"/>
      <c r="P318" s="18"/>
      <c r="Q318" s="19"/>
      <c r="R318" s="20"/>
      <c r="S318" s="15"/>
    </row>
    <row r="319" spans="1:19" x14ac:dyDescent="0.2">
      <c r="A319" s="5"/>
      <c r="B319" s="5"/>
      <c r="C319" s="5"/>
      <c r="D319" s="38"/>
      <c r="E319" s="13"/>
      <c r="F319" s="13"/>
      <c r="G319" s="14"/>
      <c r="H319" s="15"/>
      <c r="I319" s="15"/>
      <c r="J319" s="16"/>
      <c r="K319" s="16"/>
      <c r="L319" s="17"/>
      <c r="M319" s="17"/>
      <c r="N319" s="17"/>
      <c r="O319" s="17"/>
      <c r="P319" s="18"/>
      <c r="Q319" s="19"/>
      <c r="R319" s="20"/>
      <c r="S319" s="15"/>
    </row>
    <row r="320" spans="1:19" x14ac:dyDescent="0.2">
      <c r="A320" s="5"/>
      <c r="B320" s="5"/>
      <c r="C320" s="5"/>
      <c r="D320" s="38"/>
      <c r="E320" s="13"/>
      <c r="F320" s="13"/>
      <c r="G320" s="14"/>
      <c r="H320" s="15"/>
      <c r="I320" s="15"/>
      <c r="J320" s="16"/>
      <c r="K320" s="16"/>
      <c r="L320" s="17"/>
      <c r="M320" s="17"/>
      <c r="N320" s="17"/>
      <c r="O320" s="17"/>
      <c r="P320" s="18"/>
      <c r="Q320" s="19"/>
      <c r="R320" s="20"/>
      <c r="S320" s="15"/>
    </row>
    <row r="321" spans="1:19" x14ac:dyDescent="0.2">
      <c r="A321" s="5"/>
      <c r="B321" s="5"/>
      <c r="C321" s="5"/>
      <c r="D321" s="38"/>
      <c r="E321" s="13"/>
      <c r="F321" s="13"/>
      <c r="G321" s="14"/>
      <c r="H321" s="15"/>
      <c r="I321" s="15"/>
      <c r="J321" s="16"/>
      <c r="K321" s="16"/>
      <c r="L321" s="17"/>
      <c r="M321" s="17"/>
      <c r="N321" s="17"/>
      <c r="O321" s="17"/>
      <c r="P321" s="18"/>
      <c r="Q321" s="19"/>
      <c r="R321" s="20"/>
      <c r="S321" s="15"/>
    </row>
    <row r="322" spans="1:19" x14ac:dyDescent="0.2">
      <c r="A322" s="5"/>
      <c r="B322" s="5"/>
      <c r="C322" s="5"/>
      <c r="D322" s="38"/>
      <c r="E322" s="13"/>
      <c r="F322" s="13"/>
      <c r="G322" s="14"/>
      <c r="H322" s="15"/>
      <c r="I322" s="15"/>
      <c r="J322" s="16"/>
      <c r="K322" s="16"/>
      <c r="L322" s="17"/>
      <c r="M322" s="17"/>
      <c r="N322" s="17"/>
      <c r="O322" s="17"/>
      <c r="P322" s="18"/>
      <c r="Q322" s="19"/>
      <c r="R322" s="20"/>
      <c r="S322" s="15"/>
    </row>
    <row r="323" spans="1:19" x14ac:dyDescent="0.2">
      <c r="A323" s="5"/>
      <c r="B323" s="5"/>
      <c r="C323" s="5"/>
      <c r="D323" s="38"/>
      <c r="E323" s="13"/>
      <c r="F323" s="13"/>
      <c r="G323" s="14"/>
      <c r="H323" s="15"/>
      <c r="I323" s="15"/>
      <c r="J323" s="16"/>
      <c r="K323" s="16"/>
      <c r="L323" s="17"/>
      <c r="M323" s="17"/>
      <c r="N323" s="17"/>
      <c r="O323" s="17"/>
      <c r="P323" s="18"/>
      <c r="Q323" s="19"/>
      <c r="R323" s="20"/>
      <c r="S323" s="15"/>
    </row>
    <row r="324" spans="1:19" x14ac:dyDescent="0.2">
      <c r="A324" s="5"/>
      <c r="B324" s="5"/>
      <c r="C324" s="5"/>
      <c r="D324" s="38"/>
      <c r="E324" s="13"/>
      <c r="F324" s="13"/>
      <c r="G324" s="14"/>
      <c r="H324" s="15"/>
      <c r="I324" s="15"/>
      <c r="J324" s="16"/>
      <c r="K324" s="16"/>
      <c r="L324" s="17"/>
      <c r="M324" s="17"/>
      <c r="N324" s="17"/>
      <c r="O324" s="17"/>
      <c r="P324" s="18"/>
      <c r="Q324" s="19"/>
      <c r="R324" s="20"/>
      <c r="S324" s="15"/>
    </row>
    <row r="325" spans="1:19" x14ac:dyDescent="0.2">
      <c r="A325" s="5"/>
      <c r="B325" s="5"/>
      <c r="C325" s="5"/>
      <c r="D325" s="38"/>
      <c r="E325" s="13"/>
      <c r="F325" s="13"/>
      <c r="G325" s="14"/>
      <c r="H325" s="15"/>
      <c r="I325" s="15"/>
      <c r="J325" s="16"/>
      <c r="K325" s="16"/>
      <c r="L325" s="17"/>
      <c r="M325" s="17"/>
      <c r="N325" s="17"/>
      <c r="O325" s="17"/>
      <c r="P325" s="18"/>
      <c r="Q325" s="19"/>
      <c r="R325" s="20"/>
      <c r="S325" s="15"/>
    </row>
    <row r="326" spans="1:19" x14ac:dyDescent="0.2">
      <c r="A326" s="5"/>
      <c r="B326" s="5"/>
      <c r="C326" s="5"/>
      <c r="D326" s="38"/>
      <c r="E326" s="13"/>
      <c r="F326" s="13"/>
      <c r="G326" s="14"/>
      <c r="H326" s="15"/>
      <c r="I326" s="15"/>
      <c r="J326" s="16"/>
      <c r="K326" s="16"/>
      <c r="L326" s="17"/>
      <c r="M326" s="17"/>
      <c r="N326" s="17"/>
      <c r="O326" s="17"/>
      <c r="P326" s="18"/>
      <c r="Q326" s="19"/>
      <c r="R326" s="20"/>
      <c r="S326" s="15"/>
    </row>
    <row r="327" spans="1:19" x14ac:dyDescent="0.2">
      <c r="A327" s="5"/>
      <c r="B327" s="5"/>
      <c r="C327" s="5"/>
      <c r="D327" s="38"/>
      <c r="E327" s="13"/>
      <c r="F327" s="13"/>
      <c r="G327" s="14"/>
      <c r="H327" s="15"/>
      <c r="I327" s="15"/>
      <c r="J327" s="16"/>
      <c r="K327" s="16"/>
      <c r="L327" s="17"/>
      <c r="M327" s="17"/>
      <c r="N327" s="17"/>
      <c r="O327" s="17"/>
      <c r="P327" s="18"/>
      <c r="Q327" s="19"/>
      <c r="R327" s="20"/>
      <c r="S327" s="15"/>
    </row>
    <row r="328" spans="1:19" x14ac:dyDescent="0.2">
      <c r="A328" s="5"/>
      <c r="B328" s="5"/>
      <c r="C328" s="5"/>
      <c r="D328" s="38"/>
      <c r="E328" s="13"/>
      <c r="F328" s="13"/>
      <c r="G328" s="14"/>
      <c r="H328" s="15"/>
      <c r="I328" s="15"/>
      <c r="J328" s="16"/>
      <c r="K328" s="16"/>
      <c r="L328" s="17"/>
      <c r="M328" s="17"/>
      <c r="N328" s="17"/>
      <c r="O328" s="17"/>
      <c r="P328" s="18"/>
      <c r="Q328" s="19"/>
      <c r="R328" s="20"/>
      <c r="S328" s="15"/>
    </row>
    <row r="329" spans="1:19" x14ac:dyDescent="0.2">
      <c r="A329" s="5"/>
      <c r="B329" s="5"/>
      <c r="C329" s="5"/>
      <c r="D329" s="38"/>
      <c r="E329" s="13"/>
      <c r="F329" s="13"/>
      <c r="G329" s="14"/>
      <c r="H329" s="15"/>
      <c r="I329" s="15"/>
      <c r="J329" s="16"/>
      <c r="K329" s="16"/>
      <c r="L329" s="17"/>
      <c r="M329" s="17"/>
      <c r="N329" s="17"/>
      <c r="O329" s="17"/>
      <c r="P329" s="18"/>
      <c r="Q329" s="19"/>
      <c r="R329" s="20"/>
      <c r="S329" s="15"/>
    </row>
    <row r="330" spans="1:19" x14ac:dyDescent="0.2">
      <c r="A330" s="5"/>
      <c r="B330" s="5"/>
      <c r="C330" s="5"/>
      <c r="D330" s="38"/>
      <c r="E330" s="13"/>
      <c r="F330" s="13"/>
      <c r="G330" s="14"/>
      <c r="H330" s="15"/>
      <c r="I330" s="15"/>
      <c r="J330" s="16"/>
      <c r="K330" s="16"/>
      <c r="L330" s="17"/>
      <c r="M330" s="17"/>
      <c r="N330" s="17"/>
      <c r="O330" s="17"/>
      <c r="P330" s="18"/>
      <c r="Q330" s="19"/>
      <c r="R330" s="20"/>
      <c r="S330" s="21"/>
    </row>
    <row r="331" spans="1:19" x14ac:dyDescent="0.2">
      <c r="A331" s="5"/>
      <c r="B331" s="5"/>
      <c r="C331" s="5"/>
      <c r="D331" s="38"/>
      <c r="E331" s="13"/>
      <c r="F331" s="13"/>
      <c r="G331" s="14"/>
      <c r="H331" s="15"/>
      <c r="I331" s="15"/>
      <c r="J331" s="16"/>
      <c r="K331" s="16"/>
      <c r="L331" s="17"/>
      <c r="M331" s="17"/>
      <c r="N331" s="17"/>
      <c r="O331" s="17"/>
      <c r="P331" s="18"/>
      <c r="Q331" s="19"/>
      <c r="R331" s="20"/>
      <c r="S331" s="21"/>
    </row>
    <row r="332" spans="1:19" x14ac:dyDescent="0.2">
      <c r="A332" s="5"/>
      <c r="B332" s="5"/>
      <c r="C332" s="5"/>
      <c r="D332" s="38"/>
      <c r="E332" s="13"/>
      <c r="F332" s="13"/>
      <c r="G332" s="14"/>
      <c r="H332" s="15"/>
      <c r="I332" s="15"/>
      <c r="J332" s="16"/>
      <c r="K332" s="16"/>
      <c r="L332" s="17"/>
      <c r="M332" s="17"/>
      <c r="N332" s="17"/>
      <c r="O332" s="17"/>
      <c r="P332" s="18"/>
      <c r="Q332" s="19"/>
      <c r="R332" s="20"/>
      <c r="S332" s="21"/>
    </row>
    <row r="333" spans="1:19" x14ac:dyDescent="0.2">
      <c r="A333" s="5"/>
      <c r="B333" s="5"/>
      <c r="C333" s="5"/>
      <c r="D333" s="38"/>
      <c r="E333" s="13"/>
      <c r="F333" s="13"/>
      <c r="G333" s="14"/>
      <c r="H333" s="15"/>
      <c r="I333" s="15"/>
      <c r="J333" s="16"/>
      <c r="K333" s="16"/>
      <c r="L333" s="17"/>
      <c r="M333" s="17"/>
      <c r="N333" s="17"/>
      <c r="O333" s="17"/>
      <c r="P333" s="18"/>
      <c r="Q333" s="19"/>
      <c r="R333" s="20"/>
      <c r="S333" s="21"/>
    </row>
    <row r="334" spans="1:19" x14ac:dyDescent="0.2">
      <c r="A334" s="5"/>
      <c r="B334" s="5"/>
      <c r="C334" s="5"/>
      <c r="D334" s="38"/>
      <c r="E334" s="13"/>
      <c r="F334" s="13"/>
      <c r="G334" s="14"/>
      <c r="H334" s="15"/>
      <c r="I334" s="15"/>
      <c r="J334" s="16"/>
      <c r="K334" s="16"/>
      <c r="L334" s="17"/>
      <c r="M334" s="17"/>
      <c r="N334" s="17"/>
      <c r="O334" s="17"/>
      <c r="P334" s="18"/>
      <c r="Q334" s="19"/>
      <c r="R334" s="20"/>
      <c r="S334" s="21"/>
    </row>
    <row r="335" spans="1:19" x14ac:dyDescent="0.2">
      <c r="A335" s="5"/>
      <c r="B335" s="5"/>
      <c r="C335" s="5"/>
      <c r="D335" s="38"/>
      <c r="E335" s="13"/>
      <c r="F335" s="13"/>
      <c r="G335" s="14"/>
      <c r="H335" s="15"/>
      <c r="I335" s="15"/>
      <c r="J335" s="16"/>
      <c r="K335" s="16"/>
      <c r="L335" s="17"/>
      <c r="M335" s="17"/>
      <c r="N335" s="17"/>
      <c r="O335" s="17"/>
      <c r="P335" s="18"/>
      <c r="Q335" s="19"/>
      <c r="R335" s="20"/>
      <c r="S335" s="21"/>
    </row>
    <row r="336" spans="1:19" x14ac:dyDescent="0.2">
      <c r="A336" s="5"/>
      <c r="B336" s="5"/>
      <c r="C336" s="5"/>
      <c r="D336" s="38"/>
      <c r="E336" s="13"/>
      <c r="F336" s="13"/>
      <c r="G336" s="14"/>
      <c r="H336" s="15"/>
      <c r="I336" s="15"/>
      <c r="J336" s="16"/>
      <c r="K336" s="16"/>
      <c r="L336" s="17"/>
      <c r="M336" s="17"/>
      <c r="N336" s="17"/>
      <c r="O336" s="17"/>
      <c r="P336" s="18"/>
      <c r="Q336" s="19"/>
      <c r="R336" s="20"/>
      <c r="S336" s="21"/>
    </row>
    <row r="337" spans="1:19" x14ac:dyDescent="0.2">
      <c r="A337" s="5"/>
      <c r="B337" s="5"/>
      <c r="C337" s="5"/>
      <c r="D337" s="38"/>
      <c r="E337" s="13"/>
      <c r="F337" s="13"/>
      <c r="G337" s="14"/>
      <c r="H337" s="15"/>
      <c r="I337" s="15"/>
      <c r="J337" s="16"/>
      <c r="K337" s="16"/>
      <c r="L337" s="17"/>
      <c r="M337" s="17"/>
      <c r="N337" s="17"/>
      <c r="O337" s="17"/>
      <c r="P337" s="18"/>
      <c r="Q337" s="19"/>
      <c r="R337" s="20"/>
      <c r="S337" s="21"/>
    </row>
    <row r="338" spans="1:19" x14ac:dyDescent="0.2">
      <c r="A338" s="5"/>
      <c r="B338" s="5"/>
      <c r="C338" s="5"/>
      <c r="D338" s="38"/>
      <c r="E338" s="13"/>
      <c r="F338" s="13"/>
      <c r="G338" s="14"/>
      <c r="H338" s="15"/>
      <c r="I338" s="15"/>
      <c r="J338" s="16"/>
      <c r="K338" s="16"/>
      <c r="L338" s="17"/>
      <c r="M338" s="17"/>
      <c r="N338" s="17"/>
      <c r="O338" s="17"/>
      <c r="P338" s="18"/>
      <c r="Q338" s="19"/>
      <c r="R338" s="20"/>
      <c r="S338" s="21"/>
    </row>
    <row r="339" spans="1:19" x14ac:dyDescent="0.2">
      <c r="A339" s="5"/>
      <c r="B339" s="5"/>
      <c r="C339" s="5"/>
      <c r="D339" s="38"/>
      <c r="E339" s="13"/>
      <c r="F339" s="13"/>
      <c r="G339" s="14"/>
      <c r="H339" s="15"/>
      <c r="I339" s="15"/>
      <c r="J339" s="16"/>
      <c r="K339" s="16"/>
      <c r="L339" s="17"/>
      <c r="M339" s="17"/>
      <c r="N339" s="17"/>
      <c r="O339" s="17"/>
      <c r="P339" s="18"/>
      <c r="Q339" s="19"/>
      <c r="R339" s="20"/>
      <c r="S339" s="21"/>
    </row>
    <row r="340" spans="1:19" x14ac:dyDescent="0.2">
      <c r="A340" s="5"/>
      <c r="B340" s="5"/>
      <c r="C340" s="5"/>
      <c r="D340" s="38"/>
      <c r="E340" s="13"/>
      <c r="F340" s="13"/>
      <c r="G340" s="14"/>
      <c r="H340" s="15"/>
      <c r="I340" s="15"/>
      <c r="J340" s="16"/>
      <c r="K340" s="16"/>
      <c r="L340" s="17"/>
      <c r="M340" s="17"/>
      <c r="N340" s="17"/>
      <c r="O340" s="17"/>
      <c r="P340" s="18"/>
      <c r="Q340" s="19"/>
      <c r="R340" s="20"/>
      <c r="S340" s="21"/>
    </row>
    <row r="341" spans="1:19" x14ac:dyDescent="0.2">
      <c r="A341" s="5"/>
      <c r="B341" s="5"/>
      <c r="C341" s="5"/>
      <c r="D341" s="38"/>
      <c r="E341" s="13"/>
      <c r="F341" s="13"/>
      <c r="G341" s="14"/>
      <c r="H341" s="15"/>
      <c r="I341" s="15"/>
      <c r="J341" s="16"/>
      <c r="K341" s="16"/>
      <c r="L341" s="17"/>
      <c r="M341" s="17"/>
      <c r="N341" s="17"/>
      <c r="O341" s="17"/>
      <c r="P341" s="18"/>
      <c r="Q341" s="19"/>
      <c r="R341" s="20"/>
      <c r="S341" s="21"/>
    </row>
    <row r="342" spans="1:19" x14ac:dyDescent="0.2">
      <c r="A342" s="5"/>
      <c r="B342" s="5"/>
      <c r="C342" s="5"/>
      <c r="D342" s="38"/>
      <c r="E342" s="13"/>
      <c r="F342" s="13"/>
      <c r="G342" s="14"/>
      <c r="H342" s="15"/>
      <c r="I342" s="15"/>
      <c r="J342" s="16"/>
      <c r="K342" s="16"/>
      <c r="L342" s="17"/>
      <c r="M342" s="17"/>
      <c r="N342" s="17"/>
      <c r="O342" s="17"/>
      <c r="P342" s="18"/>
      <c r="Q342" s="19"/>
      <c r="R342" s="20"/>
      <c r="S342" s="21"/>
    </row>
    <row r="343" spans="1:19" x14ac:dyDescent="0.2">
      <c r="A343" s="5"/>
      <c r="B343" s="5"/>
      <c r="C343" s="5"/>
      <c r="D343" s="38"/>
      <c r="E343" s="13"/>
      <c r="F343" s="13"/>
      <c r="G343" s="14"/>
      <c r="H343" s="15"/>
      <c r="I343" s="15"/>
      <c r="J343" s="16"/>
      <c r="K343" s="16"/>
      <c r="L343" s="17"/>
      <c r="M343" s="17"/>
      <c r="N343" s="17"/>
      <c r="O343" s="17"/>
      <c r="P343" s="18"/>
      <c r="Q343" s="19"/>
      <c r="R343" s="20"/>
      <c r="S343" s="21"/>
    </row>
    <row r="344" spans="1:19" x14ac:dyDescent="0.2">
      <c r="A344" s="5"/>
      <c r="B344" s="5"/>
      <c r="C344" s="5"/>
      <c r="D344" s="38"/>
      <c r="E344" s="13"/>
      <c r="F344" s="13"/>
      <c r="G344" s="14"/>
      <c r="H344" s="15"/>
      <c r="I344" s="15"/>
      <c r="J344" s="16"/>
      <c r="K344" s="16"/>
      <c r="L344" s="17"/>
      <c r="M344" s="17"/>
      <c r="N344" s="17"/>
      <c r="O344" s="17"/>
      <c r="P344" s="18"/>
      <c r="Q344" s="19"/>
      <c r="R344" s="20"/>
      <c r="S344" s="21"/>
    </row>
    <row r="345" spans="1:19" x14ac:dyDescent="0.2">
      <c r="A345" s="5"/>
      <c r="B345" s="5"/>
      <c r="C345" s="5"/>
      <c r="D345" s="38"/>
      <c r="E345" s="13"/>
      <c r="F345" s="13"/>
      <c r="G345" s="14"/>
      <c r="H345" s="15"/>
      <c r="I345" s="15"/>
      <c r="J345" s="16"/>
      <c r="K345" s="16"/>
      <c r="L345" s="17"/>
      <c r="M345" s="17"/>
      <c r="N345" s="17"/>
      <c r="O345" s="17"/>
      <c r="P345" s="18"/>
      <c r="Q345" s="19"/>
      <c r="R345" s="20"/>
      <c r="S345" s="21"/>
    </row>
    <row r="346" spans="1:19" x14ac:dyDescent="0.2">
      <c r="A346" s="5"/>
      <c r="B346" s="5"/>
      <c r="C346" s="5"/>
      <c r="D346" s="38"/>
      <c r="E346" s="13"/>
      <c r="F346" s="13"/>
      <c r="G346" s="14"/>
      <c r="H346" s="15"/>
      <c r="I346" s="15"/>
      <c r="J346" s="16"/>
      <c r="K346" s="16"/>
      <c r="L346" s="17"/>
      <c r="M346" s="17"/>
      <c r="N346" s="17"/>
      <c r="O346" s="17"/>
      <c r="P346" s="18"/>
      <c r="Q346" s="19"/>
      <c r="R346" s="20"/>
      <c r="S346" s="21"/>
    </row>
    <row r="347" spans="1:19" x14ac:dyDescent="0.2">
      <c r="A347" s="5"/>
      <c r="B347" s="5"/>
      <c r="C347" s="5"/>
      <c r="D347" s="38"/>
      <c r="E347" s="13"/>
      <c r="F347" s="13"/>
      <c r="G347" s="14"/>
      <c r="H347" s="15"/>
      <c r="I347" s="15"/>
      <c r="J347" s="16"/>
      <c r="K347" s="16"/>
      <c r="L347" s="17"/>
      <c r="M347" s="17"/>
      <c r="N347" s="17"/>
      <c r="O347" s="17"/>
      <c r="P347" s="18"/>
      <c r="Q347" s="19"/>
      <c r="R347" s="20"/>
      <c r="S347" s="21"/>
    </row>
    <row r="348" spans="1:19" x14ac:dyDescent="0.2">
      <c r="A348" s="5"/>
      <c r="B348" s="5"/>
      <c r="C348" s="5"/>
      <c r="D348" s="38"/>
      <c r="E348" s="13"/>
      <c r="F348" s="13"/>
      <c r="G348" s="14"/>
      <c r="H348" s="15"/>
      <c r="I348" s="15"/>
      <c r="J348" s="16"/>
      <c r="K348" s="16"/>
      <c r="L348" s="17"/>
      <c r="M348" s="17"/>
      <c r="N348" s="17"/>
      <c r="O348" s="17"/>
      <c r="P348" s="18"/>
      <c r="Q348" s="19"/>
      <c r="R348" s="20"/>
      <c r="S348" s="21"/>
    </row>
    <row r="349" spans="1:19" x14ac:dyDescent="0.2">
      <c r="A349" s="5"/>
      <c r="B349" s="5"/>
      <c r="C349" s="5"/>
      <c r="D349" s="38"/>
      <c r="E349" s="13"/>
      <c r="F349" s="13"/>
      <c r="G349" s="14"/>
      <c r="H349" s="15"/>
      <c r="I349" s="15"/>
      <c r="J349" s="16"/>
      <c r="K349" s="16"/>
      <c r="L349" s="17"/>
      <c r="M349" s="17"/>
      <c r="N349" s="17"/>
      <c r="O349" s="17"/>
      <c r="P349" s="18"/>
      <c r="Q349" s="19"/>
      <c r="R349" s="20"/>
      <c r="S349" s="21"/>
    </row>
    <row r="350" spans="1:19" x14ac:dyDescent="0.2">
      <c r="A350" s="5"/>
      <c r="B350" s="5"/>
      <c r="C350" s="5"/>
      <c r="D350" s="38"/>
      <c r="E350" s="13"/>
      <c r="F350" s="13"/>
      <c r="G350" s="14"/>
      <c r="H350" s="15"/>
      <c r="I350" s="15"/>
      <c r="J350" s="16"/>
      <c r="K350" s="16"/>
      <c r="L350" s="17"/>
      <c r="M350" s="17"/>
      <c r="N350" s="17"/>
      <c r="O350" s="17"/>
      <c r="P350" s="18"/>
      <c r="Q350" s="19"/>
      <c r="R350" s="20"/>
      <c r="S350" s="21"/>
    </row>
    <row r="351" spans="1:19" x14ac:dyDescent="0.2">
      <c r="A351" s="5"/>
      <c r="B351" s="5"/>
      <c r="C351" s="5"/>
      <c r="D351" s="38"/>
      <c r="E351" s="13"/>
      <c r="F351" s="13"/>
      <c r="G351" s="14"/>
      <c r="H351" s="15"/>
      <c r="I351" s="15"/>
      <c r="J351" s="16"/>
      <c r="K351" s="16"/>
      <c r="L351" s="17"/>
      <c r="M351" s="17"/>
      <c r="N351" s="17"/>
      <c r="O351" s="17"/>
      <c r="P351" s="18"/>
      <c r="Q351" s="19"/>
      <c r="R351" s="20"/>
      <c r="S351" s="21"/>
    </row>
    <row r="352" spans="1:19" x14ac:dyDescent="0.2">
      <c r="A352" s="5"/>
      <c r="B352" s="5"/>
      <c r="C352" s="5"/>
      <c r="D352" s="38"/>
      <c r="E352" s="13"/>
      <c r="F352" s="13"/>
      <c r="G352" s="14"/>
      <c r="H352" s="15"/>
      <c r="I352" s="15"/>
      <c r="J352" s="16"/>
      <c r="K352" s="16"/>
      <c r="L352" s="17"/>
      <c r="M352" s="17"/>
      <c r="N352" s="17"/>
      <c r="O352" s="17"/>
      <c r="P352" s="18"/>
      <c r="Q352" s="19"/>
      <c r="R352" s="20"/>
      <c r="S352" s="21"/>
    </row>
    <row r="353" spans="1:19" x14ac:dyDescent="0.2">
      <c r="A353" s="5"/>
      <c r="B353" s="5"/>
      <c r="C353" s="5"/>
      <c r="D353" s="38"/>
      <c r="E353" s="13"/>
      <c r="F353" s="13"/>
      <c r="G353" s="14"/>
      <c r="H353" s="15"/>
      <c r="I353" s="15"/>
      <c r="J353" s="16"/>
      <c r="K353" s="16"/>
      <c r="L353" s="17"/>
      <c r="M353" s="17"/>
      <c r="N353" s="17"/>
      <c r="O353" s="17"/>
      <c r="P353" s="18"/>
      <c r="Q353" s="19"/>
      <c r="R353" s="20"/>
      <c r="S353" s="21"/>
    </row>
    <row r="354" spans="1:19" x14ac:dyDescent="0.2">
      <c r="A354" s="5"/>
      <c r="B354" s="5"/>
      <c r="C354" s="5"/>
      <c r="D354" s="38"/>
      <c r="E354" s="13"/>
      <c r="F354" s="13"/>
      <c r="G354" s="14"/>
      <c r="H354" s="15"/>
      <c r="I354" s="15"/>
      <c r="J354" s="16"/>
      <c r="K354" s="16"/>
      <c r="L354" s="17"/>
      <c r="M354" s="17"/>
      <c r="N354" s="17"/>
      <c r="O354" s="17"/>
      <c r="P354" s="18"/>
      <c r="Q354" s="19"/>
      <c r="R354" s="20"/>
      <c r="S354" s="21"/>
    </row>
    <row r="355" spans="1:19" x14ac:dyDescent="0.2">
      <c r="A355" s="5"/>
      <c r="B355" s="5"/>
      <c r="C355" s="5"/>
      <c r="D355" s="38"/>
      <c r="E355" s="13"/>
      <c r="F355" s="13"/>
      <c r="G355" s="14"/>
      <c r="H355" s="15"/>
      <c r="I355" s="15"/>
      <c r="J355" s="16"/>
      <c r="K355" s="16"/>
      <c r="L355" s="17"/>
      <c r="M355" s="17"/>
      <c r="N355" s="17"/>
      <c r="O355" s="17"/>
      <c r="P355" s="18"/>
      <c r="Q355" s="19"/>
      <c r="R355" s="20"/>
      <c r="S355" s="21"/>
    </row>
    <row r="356" spans="1:19" x14ac:dyDescent="0.2">
      <c r="A356" s="5"/>
      <c r="B356" s="5"/>
      <c r="C356" s="5"/>
      <c r="D356" s="38"/>
      <c r="E356" s="13"/>
      <c r="F356" s="13"/>
      <c r="G356" s="14"/>
      <c r="H356" s="15"/>
      <c r="I356" s="15"/>
      <c r="J356" s="16"/>
      <c r="K356" s="16"/>
      <c r="L356" s="17"/>
      <c r="M356" s="17"/>
      <c r="N356" s="17"/>
      <c r="O356" s="17"/>
      <c r="P356" s="18"/>
      <c r="Q356" s="19"/>
      <c r="R356" s="20"/>
      <c r="S356" s="21"/>
    </row>
    <row r="357" spans="1:19" x14ac:dyDescent="0.2">
      <c r="A357" s="5"/>
      <c r="B357" s="5"/>
      <c r="C357" s="5"/>
      <c r="D357" s="38"/>
      <c r="E357" s="13"/>
      <c r="F357" s="13"/>
      <c r="G357" s="14"/>
      <c r="H357" s="15"/>
      <c r="I357" s="15"/>
      <c r="J357" s="16"/>
      <c r="K357" s="16"/>
      <c r="L357" s="17"/>
      <c r="M357" s="17"/>
      <c r="N357" s="17"/>
      <c r="O357" s="17"/>
      <c r="P357" s="18"/>
      <c r="Q357" s="19"/>
      <c r="R357" s="20"/>
      <c r="S357" s="21"/>
    </row>
    <row r="358" spans="1:19" x14ac:dyDescent="0.2">
      <c r="A358" s="5"/>
      <c r="B358" s="5"/>
      <c r="C358" s="5"/>
      <c r="D358" s="38"/>
      <c r="E358" s="13"/>
      <c r="F358" s="13"/>
      <c r="G358" s="14"/>
      <c r="H358" s="15"/>
      <c r="I358" s="15"/>
      <c r="J358" s="16"/>
      <c r="K358" s="16"/>
      <c r="L358" s="17"/>
      <c r="M358" s="17"/>
      <c r="N358" s="17"/>
      <c r="O358" s="17"/>
      <c r="P358" s="18"/>
      <c r="Q358" s="19"/>
      <c r="R358" s="20"/>
      <c r="S358" s="21"/>
    </row>
    <row r="359" spans="1:19" x14ac:dyDescent="0.2">
      <c r="A359" s="5"/>
      <c r="B359" s="5"/>
      <c r="C359" s="5"/>
      <c r="D359" s="38"/>
      <c r="E359" s="13"/>
      <c r="F359" s="13"/>
      <c r="G359" s="14"/>
      <c r="H359" s="15"/>
      <c r="I359" s="15"/>
      <c r="J359" s="16"/>
      <c r="K359" s="16"/>
      <c r="L359" s="17"/>
      <c r="M359" s="17"/>
      <c r="N359" s="17"/>
      <c r="O359" s="17"/>
      <c r="P359" s="18"/>
      <c r="Q359" s="19"/>
      <c r="R359" s="20"/>
      <c r="S359" s="21"/>
    </row>
    <row r="360" spans="1:19" x14ac:dyDescent="0.2">
      <c r="A360" s="5"/>
      <c r="B360" s="5"/>
      <c r="C360" s="5"/>
      <c r="D360" s="38"/>
      <c r="E360" s="13"/>
      <c r="F360" s="13"/>
      <c r="G360" s="14"/>
      <c r="H360" s="15"/>
      <c r="I360" s="15"/>
      <c r="J360" s="16"/>
      <c r="K360" s="16"/>
      <c r="L360" s="17"/>
      <c r="M360" s="17"/>
      <c r="N360" s="17"/>
      <c r="O360" s="17"/>
      <c r="P360" s="18"/>
      <c r="Q360" s="19"/>
      <c r="R360" s="20"/>
      <c r="S360" s="21"/>
    </row>
    <row r="361" spans="1:19" x14ac:dyDescent="0.2">
      <c r="A361" s="5"/>
      <c r="B361" s="5"/>
      <c r="C361" s="5"/>
      <c r="D361" s="38"/>
      <c r="E361" s="13"/>
      <c r="F361" s="13"/>
      <c r="G361" s="14"/>
      <c r="H361" s="15"/>
      <c r="I361" s="15"/>
      <c r="J361" s="16"/>
      <c r="K361" s="16"/>
      <c r="L361" s="17"/>
      <c r="M361" s="17"/>
      <c r="N361" s="17"/>
      <c r="O361" s="17"/>
      <c r="P361" s="18"/>
      <c r="Q361" s="19"/>
      <c r="R361" s="20"/>
      <c r="S361" s="21"/>
    </row>
    <row r="362" spans="1:19" x14ac:dyDescent="0.2">
      <c r="A362" s="5"/>
      <c r="B362" s="5"/>
      <c r="C362" s="5"/>
      <c r="D362" s="38"/>
      <c r="E362" s="13"/>
      <c r="F362" s="13"/>
      <c r="G362" s="14"/>
      <c r="H362" s="15"/>
      <c r="I362" s="15"/>
      <c r="J362" s="16"/>
      <c r="K362" s="16"/>
      <c r="L362" s="17"/>
      <c r="M362" s="17"/>
      <c r="N362" s="17"/>
      <c r="O362" s="17"/>
      <c r="P362" s="18"/>
      <c r="Q362" s="19"/>
      <c r="R362" s="20"/>
      <c r="S362" s="21"/>
    </row>
    <row r="363" spans="1:19" x14ac:dyDescent="0.2">
      <c r="A363" s="5"/>
      <c r="B363" s="5"/>
      <c r="C363" s="5"/>
      <c r="D363" s="38"/>
      <c r="E363" s="13"/>
      <c r="F363" s="13"/>
      <c r="G363" s="14"/>
      <c r="H363" s="15"/>
      <c r="I363" s="15"/>
      <c r="J363" s="16"/>
      <c r="K363" s="16"/>
      <c r="L363" s="17"/>
      <c r="M363" s="17"/>
      <c r="N363" s="17"/>
      <c r="O363" s="17"/>
      <c r="P363" s="18"/>
      <c r="Q363" s="19"/>
      <c r="R363" s="20"/>
      <c r="S363" s="21"/>
    </row>
    <row r="364" spans="1:19" x14ac:dyDescent="0.2">
      <c r="A364" s="5"/>
      <c r="B364" s="5"/>
      <c r="C364" s="5"/>
      <c r="D364" s="38"/>
      <c r="E364" s="13"/>
      <c r="F364" s="13"/>
      <c r="G364" s="14"/>
      <c r="H364" s="15"/>
      <c r="I364" s="15"/>
      <c r="J364" s="16"/>
      <c r="K364" s="16"/>
      <c r="L364" s="17"/>
      <c r="M364" s="17"/>
      <c r="N364" s="17"/>
      <c r="O364" s="17"/>
      <c r="P364" s="18"/>
      <c r="Q364" s="19"/>
      <c r="R364" s="20"/>
      <c r="S364" s="21"/>
    </row>
    <row r="365" spans="1:19" x14ac:dyDescent="0.2">
      <c r="A365" s="5"/>
      <c r="B365" s="5"/>
      <c r="C365" s="5"/>
      <c r="D365" s="38"/>
      <c r="E365" s="13"/>
      <c r="F365" s="13"/>
      <c r="G365" s="14"/>
      <c r="H365" s="15"/>
      <c r="I365" s="15"/>
      <c r="J365" s="16"/>
      <c r="K365" s="16"/>
      <c r="L365" s="17"/>
      <c r="M365" s="17"/>
      <c r="N365" s="17"/>
      <c r="O365" s="17"/>
      <c r="P365" s="18"/>
      <c r="Q365" s="19"/>
      <c r="R365" s="20"/>
      <c r="S365" s="21"/>
    </row>
    <row r="366" spans="1:19" x14ac:dyDescent="0.2">
      <c r="A366" s="5"/>
      <c r="B366" s="5"/>
      <c r="C366" s="5"/>
      <c r="D366" s="38"/>
      <c r="E366" s="13"/>
      <c r="F366" s="13"/>
      <c r="G366" s="14"/>
      <c r="H366" s="15"/>
      <c r="I366" s="15"/>
      <c r="J366" s="16"/>
      <c r="K366" s="16"/>
      <c r="L366" s="17"/>
      <c r="M366" s="17"/>
      <c r="N366" s="17"/>
      <c r="O366" s="17"/>
      <c r="P366" s="18"/>
      <c r="Q366" s="19"/>
      <c r="R366" s="20"/>
      <c r="S366" s="21"/>
    </row>
    <row r="367" spans="1:19" x14ac:dyDescent="0.2">
      <c r="A367" s="5"/>
      <c r="B367" s="5"/>
      <c r="C367" s="5"/>
      <c r="D367" s="38"/>
      <c r="E367" s="13"/>
      <c r="F367" s="13"/>
      <c r="G367" s="14"/>
      <c r="H367" s="15"/>
      <c r="I367" s="15"/>
      <c r="J367" s="16"/>
      <c r="K367" s="16"/>
      <c r="L367" s="17"/>
      <c r="M367" s="17"/>
      <c r="N367" s="17"/>
      <c r="O367" s="17"/>
      <c r="P367" s="18"/>
      <c r="Q367" s="19"/>
      <c r="R367" s="20"/>
      <c r="S367" s="21"/>
    </row>
    <row r="368" spans="1:19" x14ac:dyDescent="0.2">
      <c r="A368" s="5"/>
      <c r="B368" s="5"/>
      <c r="C368" s="5"/>
      <c r="D368" s="38"/>
      <c r="E368" s="13"/>
      <c r="F368" s="13"/>
      <c r="G368" s="14"/>
      <c r="H368" s="15"/>
      <c r="I368" s="15"/>
      <c r="J368" s="16"/>
      <c r="K368" s="16"/>
      <c r="L368" s="17"/>
      <c r="M368" s="17"/>
      <c r="N368" s="17"/>
      <c r="O368" s="17"/>
      <c r="P368" s="18"/>
      <c r="Q368" s="19"/>
      <c r="R368" s="20"/>
      <c r="S368" s="21"/>
    </row>
    <row r="369" spans="1:19" x14ac:dyDescent="0.2">
      <c r="A369" s="5"/>
      <c r="B369" s="5"/>
      <c r="C369" s="5"/>
      <c r="D369" s="38"/>
      <c r="E369" s="13"/>
      <c r="F369" s="13"/>
      <c r="G369" s="14"/>
      <c r="H369" s="15"/>
      <c r="I369" s="15"/>
      <c r="J369" s="16"/>
      <c r="K369" s="16"/>
      <c r="L369" s="17"/>
      <c r="M369" s="17"/>
      <c r="N369" s="17"/>
      <c r="O369" s="17"/>
      <c r="P369" s="18"/>
      <c r="Q369" s="19"/>
      <c r="R369" s="20"/>
      <c r="S369" s="21"/>
    </row>
    <row r="370" spans="1:19" x14ac:dyDescent="0.2">
      <c r="A370" s="5"/>
      <c r="B370" s="5"/>
      <c r="C370" s="5"/>
      <c r="D370" s="38"/>
      <c r="E370" s="13"/>
      <c r="F370" s="13"/>
      <c r="G370" s="14"/>
      <c r="H370" s="15"/>
      <c r="I370" s="15"/>
      <c r="J370" s="16"/>
      <c r="K370" s="16"/>
      <c r="L370" s="17"/>
      <c r="M370" s="17"/>
      <c r="N370" s="17"/>
      <c r="O370" s="17"/>
      <c r="P370" s="18"/>
      <c r="Q370" s="19"/>
      <c r="R370" s="20"/>
      <c r="S370" s="21"/>
    </row>
    <row r="371" spans="1:19" x14ac:dyDescent="0.2">
      <c r="A371" s="5"/>
      <c r="B371" s="5"/>
      <c r="C371" s="5"/>
      <c r="D371" s="38"/>
      <c r="E371" s="13"/>
      <c r="F371" s="13"/>
      <c r="G371" s="14"/>
      <c r="H371" s="15"/>
      <c r="I371" s="15"/>
      <c r="J371" s="16"/>
      <c r="K371" s="16"/>
      <c r="L371" s="17"/>
      <c r="M371" s="17"/>
      <c r="N371" s="17"/>
      <c r="O371" s="17"/>
      <c r="P371" s="18"/>
      <c r="Q371" s="19"/>
      <c r="R371" s="20"/>
      <c r="S371" s="21"/>
    </row>
    <row r="372" spans="1:19" x14ac:dyDescent="0.2">
      <c r="A372" s="5"/>
      <c r="B372" s="5"/>
      <c r="C372" s="5"/>
      <c r="D372" s="38"/>
      <c r="E372" s="13"/>
      <c r="F372" s="13"/>
      <c r="G372" s="14"/>
      <c r="H372" s="15"/>
      <c r="I372" s="15"/>
      <c r="J372" s="16"/>
      <c r="K372" s="16"/>
      <c r="L372" s="17"/>
      <c r="M372" s="17"/>
      <c r="N372" s="17"/>
      <c r="O372" s="17"/>
      <c r="P372" s="18"/>
      <c r="Q372" s="19"/>
      <c r="R372" s="20"/>
      <c r="S372" s="21"/>
    </row>
    <row r="373" spans="1:19" x14ac:dyDescent="0.2">
      <c r="A373" s="5"/>
      <c r="B373" s="5"/>
      <c r="C373" s="5"/>
      <c r="D373" s="38"/>
      <c r="E373" s="13"/>
      <c r="F373" s="13"/>
      <c r="G373" s="14"/>
      <c r="H373" s="15"/>
      <c r="I373" s="15"/>
      <c r="J373" s="16"/>
      <c r="K373" s="16"/>
      <c r="L373" s="17"/>
      <c r="M373" s="17"/>
      <c r="N373" s="17"/>
      <c r="O373" s="17"/>
      <c r="P373" s="18"/>
      <c r="Q373" s="19"/>
      <c r="R373" s="20"/>
      <c r="S373" s="21"/>
    </row>
    <row r="374" spans="1:19" x14ac:dyDescent="0.2">
      <c r="A374" s="5"/>
      <c r="B374" s="5"/>
      <c r="C374" s="5"/>
      <c r="D374" s="38"/>
      <c r="E374" s="13"/>
      <c r="F374" s="13"/>
      <c r="G374" s="14"/>
      <c r="H374" s="15"/>
      <c r="I374" s="15"/>
      <c r="J374" s="16"/>
      <c r="K374" s="16"/>
      <c r="L374" s="17"/>
      <c r="M374" s="17"/>
      <c r="N374" s="17"/>
      <c r="O374" s="17"/>
      <c r="P374" s="18"/>
      <c r="Q374" s="19"/>
      <c r="R374" s="20"/>
      <c r="S374" s="21"/>
    </row>
    <row r="375" spans="1:19" x14ac:dyDescent="0.2">
      <c r="A375" s="5"/>
      <c r="B375" s="5"/>
      <c r="C375" s="5"/>
      <c r="D375" s="38"/>
      <c r="E375" s="13"/>
      <c r="F375" s="13"/>
      <c r="G375" s="14"/>
      <c r="H375" s="15"/>
      <c r="I375" s="15"/>
      <c r="J375" s="16"/>
      <c r="K375" s="16"/>
      <c r="L375" s="17"/>
      <c r="M375" s="17"/>
      <c r="N375" s="17"/>
      <c r="O375" s="17"/>
      <c r="P375" s="18"/>
      <c r="Q375" s="19"/>
      <c r="R375" s="20"/>
      <c r="S375" s="21"/>
    </row>
    <row r="376" spans="1:19" x14ac:dyDescent="0.2">
      <c r="A376" s="5"/>
      <c r="B376" s="5"/>
      <c r="C376" s="5"/>
      <c r="D376" s="38"/>
      <c r="E376" s="13"/>
      <c r="F376" s="13"/>
      <c r="G376" s="14"/>
      <c r="H376" s="15"/>
      <c r="I376" s="15"/>
      <c r="J376" s="16"/>
      <c r="K376" s="16"/>
      <c r="L376" s="17"/>
      <c r="M376" s="17"/>
      <c r="N376" s="17"/>
      <c r="O376" s="17"/>
      <c r="P376" s="18"/>
      <c r="Q376" s="19"/>
      <c r="R376" s="20"/>
      <c r="S376" s="21"/>
    </row>
    <row r="377" spans="1:19" x14ac:dyDescent="0.2">
      <c r="A377" s="5"/>
      <c r="B377" s="5"/>
      <c r="C377" s="5"/>
      <c r="D377" s="38"/>
      <c r="E377" s="13"/>
      <c r="F377" s="13"/>
      <c r="G377" s="14"/>
      <c r="H377" s="15"/>
      <c r="I377" s="15"/>
      <c r="J377" s="16"/>
      <c r="K377" s="16"/>
      <c r="L377" s="17"/>
      <c r="M377" s="17"/>
      <c r="N377" s="17"/>
      <c r="O377" s="17"/>
      <c r="P377" s="18"/>
      <c r="Q377" s="19"/>
      <c r="R377" s="20"/>
      <c r="S377" s="21"/>
    </row>
    <row r="378" spans="1:19" x14ac:dyDescent="0.2">
      <c r="A378" s="5"/>
      <c r="B378" s="5"/>
      <c r="C378" s="5"/>
      <c r="D378" s="38"/>
      <c r="E378" s="13"/>
      <c r="F378" s="13"/>
      <c r="G378" s="14"/>
      <c r="H378" s="15"/>
      <c r="I378" s="15"/>
      <c r="J378" s="16"/>
      <c r="K378" s="16"/>
      <c r="L378" s="17"/>
      <c r="M378" s="17"/>
      <c r="N378" s="17"/>
      <c r="O378" s="17"/>
      <c r="P378" s="18"/>
      <c r="Q378" s="19"/>
      <c r="R378" s="20"/>
      <c r="S378" s="21"/>
    </row>
    <row r="379" spans="1:19" x14ac:dyDescent="0.2">
      <c r="A379" s="5"/>
      <c r="B379" s="5"/>
      <c r="C379" s="5"/>
      <c r="D379" s="38"/>
      <c r="E379" s="13"/>
      <c r="F379" s="13"/>
      <c r="G379" s="14"/>
      <c r="H379" s="15"/>
      <c r="I379" s="15"/>
      <c r="J379" s="16"/>
      <c r="K379" s="16"/>
      <c r="L379" s="17"/>
      <c r="M379" s="17"/>
      <c r="N379" s="17"/>
      <c r="O379" s="17"/>
      <c r="P379" s="18"/>
      <c r="Q379" s="19"/>
      <c r="R379" s="20"/>
      <c r="S379" s="21"/>
    </row>
    <row r="380" spans="1:19" x14ac:dyDescent="0.2">
      <c r="A380" s="5"/>
      <c r="B380" s="5"/>
      <c r="C380" s="5"/>
      <c r="D380" s="38"/>
      <c r="E380" s="13"/>
      <c r="F380" s="13"/>
      <c r="G380" s="14"/>
      <c r="H380" s="15"/>
      <c r="I380" s="15"/>
      <c r="J380" s="16"/>
      <c r="K380" s="16"/>
      <c r="L380" s="17"/>
      <c r="M380" s="17"/>
      <c r="N380" s="17"/>
      <c r="O380" s="17"/>
      <c r="P380" s="18"/>
      <c r="Q380" s="19"/>
      <c r="R380" s="20"/>
      <c r="S380" s="21"/>
    </row>
    <row r="381" spans="1:19" x14ac:dyDescent="0.2">
      <c r="A381" s="5"/>
      <c r="B381" s="5"/>
      <c r="C381" s="5"/>
      <c r="D381" s="38"/>
      <c r="E381" s="13"/>
      <c r="F381" s="13"/>
      <c r="G381" s="14"/>
      <c r="H381" s="15"/>
      <c r="I381" s="15"/>
      <c r="J381" s="16"/>
      <c r="K381" s="16"/>
      <c r="L381" s="17"/>
      <c r="M381" s="17"/>
      <c r="N381" s="17"/>
      <c r="O381" s="17"/>
      <c r="P381" s="18"/>
      <c r="Q381" s="19"/>
      <c r="R381" s="20"/>
      <c r="S381" s="21"/>
    </row>
    <row r="382" spans="1:19" x14ac:dyDescent="0.2">
      <c r="A382" s="5"/>
      <c r="B382" s="5"/>
      <c r="C382" s="5"/>
      <c r="D382" s="38"/>
      <c r="E382" s="13"/>
      <c r="F382" s="13"/>
      <c r="G382" s="14"/>
      <c r="H382" s="15"/>
      <c r="I382" s="15"/>
      <c r="J382" s="16"/>
      <c r="K382" s="16"/>
      <c r="L382" s="17"/>
      <c r="M382" s="17"/>
      <c r="N382" s="17"/>
      <c r="O382" s="17"/>
      <c r="P382" s="18"/>
      <c r="Q382" s="19"/>
      <c r="R382" s="20"/>
      <c r="S382" s="21"/>
    </row>
    <row r="383" spans="1:19" x14ac:dyDescent="0.2">
      <c r="A383" s="5"/>
      <c r="B383" s="5"/>
      <c r="C383" s="5"/>
      <c r="D383" s="38"/>
      <c r="E383" s="13"/>
      <c r="F383" s="13"/>
      <c r="G383" s="14"/>
      <c r="H383" s="15"/>
      <c r="I383" s="15"/>
      <c r="J383" s="16"/>
      <c r="K383" s="16"/>
      <c r="L383" s="17"/>
      <c r="M383" s="17"/>
      <c r="N383" s="17"/>
      <c r="O383" s="17"/>
      <c r="P383" s="18"/>
      <c r="Q383" s="19"/>
      <c r="R383" s="20"/>
      <c r="S383" s="21"/>
    </row>
    <row r="384" spans="1:19" x14ac:dyDescent="0.2">
      <c r="A384" s="5"/>
      <c r="B384" s="5"/>
      <c r="C384" s="5"/>
      <c r="D384" s="38"/>
      <c r="E384" s="13"/>
      <c r="F384" s="13"/>
      <c r="G384" s="14"/>
      <c r="H384" s="15"/>
      <c r="I384" s="15"/>
      <c r="J384" s="16"/>
      <c r="K384" s="16"/>
      <c r="L384" s="17"/>
      <c r="M384" s="17"/>
      <c r="N384" s="17"/>
      <c r="O384" s="17"/>
      <c r="P384" s="18"/>
      <c r="Q384" s="19"/>
      <c r="R384" s="20"/>
      <c r="S384" s="21"/>
    </row>
    <row r="385" spans="1:19" x14ac:dyDescent="0.2">
      <c r="A385" s="5"/>
      <c r="B385" s="5"/>
      <c r="C385" s="5"/>
      <c r="D385" s="38"/>
      <c r="E385" s="13"/>
      <c r="F385" s="13"/>
      <c r="G385" s="14"/>
      <c r="H385" s="15"/>
      <c r="I385" s="15"/>
      <c r="J385" s="16"/>
      <c r="K385" s="16"/>
      <c r="L385" s="17"/>
      <c r="M385" s="17"/>
      <c r="N385" s="17"/>
      <c r="O385" s="17"/>
      <c r="P385" s="18"/>
      <c r="Q385" s="19"/>
      <c r="R385" s="20"/>
      <c r="S385" s="21"/>
    </row>
    <row r="386" spans="1:19" x14ac:dyDescent="0.2">
      <c r="A386" s="5"/>
      <c r="B386" s="5"/>
      <c r="C386" s="5"/>
      <c r="D386" s="38"/>
      <c r="E386" s="13"/>
      <c r="F386" s="13"/>
      <c r="G386" s="14"/>
      <c r="H386" s="15"/>
      <c r="I386" s="15"/>
      <c r="J386" s="16"/>
      <c r="K386" s="16"/>
      <c r="L386" s="17"/>
      <c r="M386" s="17"/>
      <c r="N386" s="17"/>
      <c r="O386" s="17"/>
      <c r="P386" s="18"/>
      <c r="Q386" s="19"/>
      <c r="R386" s="20"/>
      <c r="S386" s="21"/>
    </row>
    <row r="387" spans="1:19" x14ac:dyDescent="0.2">
      <c r="A387" s="5"/>
      <c r="B387" s="5"/>
      <c r="C387" s="5"/>
      <c r="D387" s="38"/>
      <c r="E387" s="13"/>
      <c r="F387" s="13"/>
      <c r="G387" s="14"/>
      <c r="H387" s="15"/>
      <c r="I387" s="15"/>
      <c r="J387" s="16"/>
      <c r="K387" s="16"/>
      <c r="L387" s="17"/>
      <c r="M387" s="17"/>
      <c r="N387" s="17"/>
      <c r="O387" s="17"/>
      <c r="P387" s="18"/>
      <c r="Q387" s="19"/>
      <c r="R387" s="20"/>
      <c r="S387" s="21"/>
    </row>
    <row r="388" spans="1:19" x14ac:dyDescent="0.2">
      <c r="A388" s="5"/>
      <c r="B388" s="5"/>
      <c r="C388" s="5"/>
      <c r="D388" s="38"/>
      <c r="E388" s="13"/>
      <c r="F388" s="13"/>
      <c r="G388" s="14"/>
      <c r="H388" s="15"/>
      <c r="I388" s="15"/>
      <c r="J388" s="16"/>
      <c r="K388" s="16"/>
      <c r="L388" s="17"/>
      <c r="M388" s="17"/>
      <c r="N388" s="17"/>
      <c r="O388" s="17"/>
      <c r="P388" s="18"/>
      <c r="Q388" s="19"/>
      <c r="R388" s="20"/>
      <c r="S388" s="21"/>
    </row>
    <row r="389" spans="1:19" x14ac:dyDescent="0.2">
      <c r="A389" s="5"/>
      <c r="B389" s="5"/>
      <c r="C389" s="5"/>
      <c r="D389" s="38"/>
      <c r="E389" s="13"/>
      <c r="F389" s="13"/>
      <c r="G389" s="14"/>
      <c r="H389" s="15"/>
      <c r="I389" s="15"/>
      <c r="J389" s="16"/>
      <c r="K389" s="16"/>
      <c r="L389" s="17"/>
      <c r="M389" s="17"/>
      <c r="N389" s="17"/>
      <c r="O389" s="17"/>
      <c r="P389" s="18"/>
      <c r="Q389" s="19"/>
      <c r="R389" s="20"/>
      <c r="S389" s="21"/>
    </row>
    <row r="390" spans="1:19" x14ac:dyDescent="0.2">
      <c r="A390" s="5"/>
      <c r="B390" s="5"/>
      <c r="C390" s="5"/>
      <c r="D390" s="38"/>
      <c r="E390" s="13"/>
      <c r="F390" s="13"/>
      <c r="G390" s="14"/>
      <c r="H390" s="15"/>
      <c r="I390" s="15"/>
      <c r="J390" s="16"/>
      <c r="K390" s="16"/>
      <c r="L390" s="17"/>
      <c r="M390" s="17"/>
      <c r="N390" s="17"/>
      <c r="O390" s="17"/>
      <c r="P390" s="18"/>
      <c r="Q390" s="19"/>
      <c r="R390" s="20"/>
      <c r="S390" s="21"/>
    </row>
    <row r="391" spans="1:19" x14ac:dyDescent="0.2">
      <c r="A391" s="5"/>
      <c r="B391" s="5"/>
      <c r="C391" s="5"/>
      <c r="D391" s="38"/>
      <c r="E391" s="13"/>
      <c r="F391" s="13"/>
      <c r="G391" s="14"/>
      <c r="H391" s="15"/>
      <c r="I391" s="15"/>
      <c r="J391" s="16"/>
      <c r="K391" s="16"/>
      <c r="L391" s="17"/>
      <c r="M391" s="17"/>
      <c r="N391" s="17"/>
      <c r="O391" s="17"/>
      <c r="P391" s="18"/>
      <c r="Q391" s="19"/>
      <c r="R391" s="20"/>
      <c r="S391" s="21"/>
    </row>
    <row r="392" spans="1:19" x14ac:dyDescent="0.2">
      <c r="A392" s="5"/>
      <c r="B392" s="5"/>
      <c r="C392" s="5"/>
      <c r="D392" s="38"/>
      <c r="E392" s="13"/>
      <c r="F392" s="13"/>
      <c r="G392" s="14"/>
      <c r="H392" s="15"/>
      <c r="I392" s="15"/>
      <c r="J392" s="16"/>
      <c r="K392" s="16"/>
      <c r="L392" s="17"/>
      <c r="M392" s="17"/>
      <c r="N392" s="17"/>
      <c r="O392" s="17"/>
      <c r="P392" s="18"/>
      <c r="Q392" s="19"/>
      <c r="R392" s="20"/>
      <c r="S392" s="21"/>
    </row>
    <row r="393" spans="1:19" x14ac:dyDescent="0.2">
      <c r="A393" s="5"/>
      <c r="B393" s="5"/>
      <c r="C393" s="5"/>
      <c r="D393" s="38"/>
      <c r="E393" s="13"/>
      <c r="F393" s="13"/>
      <c r="G393" s="14"/>
      <c r="H393" s="15"/>
      <c r="I393" s="15"/>
      <c r="J393" s="16"/>
      <c r="K393" s="16"/>
      <c r="L393" s="17"/>
      <c r="M393" s="17"/>
      <c r="N393" s="17"/>
      <c r="O393" s="17"/>
      <c r="P393" s="18"/>
      <c r="Q393" s="19"/>
      <c r="R393" s="20"/>
      <c r="S393" s="21"/>
    </row>
    <row r="394" spans="1:19" x14ac:dyDescent="0.2">
      <c r="A394" s="5"/>
      <c r="B394" s="5"/>
      <c r="C394" s="5"/>
      <c r="D394" s="38"/>
      <c r="E394" s="13"/>
      <c r="F394" s="13"/>
      <c r="G394" s="14"/>
      <c r="H394" s="15"/>
      <c r="I394" s="15"/>
      <c r="J394" s="16"/>
      <c r="K394" s="16"/>
      <c r="L394" s="17"/>
      <c r="M394" s="17"/>
      <c r="N394" s="17"/>
      <c r="O394" s="17"/>
      <c r="P394" s="18"/>
      <c r="Q394" s="19"/>
      <c r="R394" s="20"/>
      <c r="S394" s="21"/>
    </row>
    <row r="395" spans="1:19" x14ac:dyDescent="0.2">
      <c r="A395" s="5"/>
      <c r="B395" s="5"/>
      <c r="C395" s="5"/>
      <c r="D395" s="38"/>
      <c r="E395" s="13"/>
      <c r="F395" s="13"/>
      <c r="G395" s="14"/>
      <c r="H395" s="15"/>
      <c r="I395" s="15"/>
      <c r="J395" s="16"/>
      <c r="K395" s="16"/>
      <c r="L395" s="17"/>
      <c r="M395" s="17"/>
      <c r="N395" s="17"/>
      <c r="O395" s="17"/>
      <c r="P395" s="18"/>
      <c r="Q395" s="19"/>
      <c r="R395" s="20"/>
      <c r="S395" s="21"/>
    </row>
    <row r="396" spans="1:19" x14ac:dyDescent="0.2">
      <c r="A396" s="5"/>
      <c r="B396" s="5"/>
      <c r="C396" s="5"/>
      <c r="D396" s="38"/>
      <c r="E396" s="13"/>
      <c r="F396" s="13"/>
      <c r="G396" s="14"/>
      <c r="H396" s="15"/>
      <c r="I396" s="15"/>
      <c r="J396" s="16"/>
      <c r="K396" s="16"/>
      <c r="L396" s="17"/>
      <c r="M396" s="17"/>
      <c r="N396" s="17"/>
      <c r="O396" s="17"/>
      <c r="P396" s="18"/>
      <c r="Q396" s="19"/>
      <c r="R396" s="20"/>
      <c r="S396" s="21"/>
    </row>
    <row r="397" spans="1:19" x14ac:dyDescent="0.2">
      <c r="A397" s="5"/>
      <c r="B397" s="5"/>
      <c r="C397" s="5"/>
      <c r="D397" s="38"/>
      <c r="E397" s="13"/>
      <c r="F397" s="13"/>
      <c r="G397" s="14"/>
      <c r="H397" s="15"/>
      <c r="I397" s="15"/>
      <c r="J397" s="16"/>
      <c r="K397" s="16"/>
      <c r="L397" s="17"/>
      <c r="M397" s="17"/>
      <c r="N397" s="17"/>
      <c r="O397" s="17"/>
      <c r="P397" s="18"/>
      <c r="Q397" s="19"/>
      <c r="R397" s="20"/>
      <c r="S397" s="21"/>
    </row>
    <row r="398" spans="1:19" x14ac:dyDescent="0.2">
      <c r="A398" s="5"/>
      <c r="B398" s="5"/>
      <c r="C398" s="5"/>
      <c r="D398" s="38"/>
      <c r="E398" s="13"/>
      <c r="F398" s="13"/>
      <c r="G398" s="14"/>
      <c r="H398" s="15"/>
      <c r="I398" s="15"/>
      <c r="J398" s="16"/>
      <c r="K398" s="16"/>
      <c r="L398" s="17"/>
      <c r="M398" s="17"/>
      <c r="N398" s="17"/>
      <c r="O398" s="17"/>
      <c r="P398" s="18"/>
      <c r="Q398" s="19"/>
      <c r="R398" s="20"/>
      <c r="S398" s="21"/>
    </row>
    <row r="399" spans="1:19" x14ac:dyDescent="0.2">
      <c r="A399" s="5"/>
      <c r="B399" s="5"/>
      <c r="C399" s="5"/>
      <c r="D399" s="38"/>
      <c r="E399" s="13"/>
      <c r="F399" s="13"/>
      <c r="G399" s="14"/>
      <c r="H399" s="15"/>
      <c r="I399" s="15"/>
      <c r="J399" s="16"/>
      <c r="K399" s="16"/>
      <c r="L399" s="17"/>
      <c r="M399" s="17"/>
      <c r="N399" s="17"/>
      <c r="O399" s="17"/>
      <c r="P399" s="18"/>
      <c r="Q399" s="19"/>
      <c r="R399" s="20"/>
      <c r="S399" s="21"/>
    </row>
    <row r="400" spans="1:19" x14ac:dyDescent="0.2">
      <c r="A400" s="5"/>
      <c r="B400" s="5"/>
      <c r="C400" s="5"/>
      <c r="D400" s="38"/>
      <c r="E400" s="13"/>
      <c r="F400" s="13"/>
      <c r="G400" s="14"/>
      <c r="H400" s="15"/>
      <c r="I400" s="15"/>
      <c r="J400" s="16"/>
      <c r="K400" s="16"/>
      <c r="L400" s="17"/>
      <c r="M400" s="17"/>
      <c r="N400" s="17"/>
      <c r="O400" s="17"/>
      <c r="P400" s="18"/>
      <c r="Q400" s="19"/>
      <c r="R400" s="20"/>
      <c r="S400" s="21"/>
    </row>
    <row r="401" spans="1:19" x14ac:dyDescent="0.2">
      <c r="A401" s="5"/>
      <c r="B401" s="5"/>
      <c r="C401" s="5"/>
      <c r="D401" s="38"/>
      <c r="E401" s="13"/>
      <c r="F401" s="13"/>
      <c r="G401" s="14"/>
      <c r="H401" s="15"/>
      <c r="I401" s="15"/>
      <c r="J401" s="16"/>
      <c r="K401" s="16"/>
      <c r="L401" s="17"/>
      <c r="M401" s="17"/>
      <c r="N401" s="17"/>
      <c r="O401" s="17"/>
      <c r="P401" s="18"/>
      <c r="Q401" s="19"/>
      <c r="R401" s="20"/>
      <c r="S401" s="21"/>
    </row>
    <row r="402" spans="1:19" x14ac:dyDescent="0.2">
      <c r="A402" s="5"/>
      <c r="B402" s="5"/>
      <c r="C402" s="5"/>
      <c r="D402" s="38"/>
      <c r="E402" s="13"/>
      <c r="F402" s="13"/>
      <c r="G402" s="14"/>
      <c r="H402" s="15"/>
      <c r="I402" s="15"/>
      <c r="J402" s="16"/>
      <c r="K402" s="16"/>
      <c r="L402" s="17"/>
      <c r="M402" s="17"/>
      <c r="N402" s="17"/>
      <c r="O402" s="17"/>
      <c r="P402" s="18"/>
      <c r="Q402" s="19"/>
      <c r="R402" s="20"/>
      <c r="S402" s="21"/>
    </row>
    <row r="403" spans="1:19" x14ac:dyDescent="0.2">
      <c r="A403" s="5"/>
      <c r="B403" s="5"/>
      <c r="C403" s="5"/>
      <c r="D403" s="38"/>
      <c r="E403" s="13"/>
      <c r="F403" s="13"/>
      <c r="G403" s="14"/>
      <c r="H403" s="15"/>
      <c r="I403" s="15"/>
      <c r="J403" s="16"/>
      <c r="K403" s="16"/>
      <c r="L403" s="17"/>
      <c r="M403" s="17"/>
      <c r="N403" s="17"/>
      <c r="O403" s="17"/>
      <c r="P403" s="18"/>
      <c r="Q403" s="19"/>
      <c r="R403" s="20"/>
      <c r="S403" s="21"/>
    </row>
    <row r="404" spans="1:19" x14ac:dyDescent="0.2">
      <c r="A404" s="5"/>
      <c r="B404" s="5"/>
      <c r="C404" s="5"/>
      <c r="D404" s="38"/>
      <c r="E404" s="13"/>
      <c r="F404" s="13"/>
      <c r="G404" s="14"/>
      <c r="H404" s="15"/>
      <c r="I404" s="15"/>
      <c r="J404" s="16"/>
      <c r="K404" s="16"/>
      <c r="L404" s="17"/>
      <c r="M404" s="17"/>
      <c r="N404" s="17"/>
      <c r="O404" s="17"/>
      <c r="P404" s="18"/>
      <c r="Q404" s="19"/>
      <c r="R404" s="20"/>
      <c r="S404" s="21"/>
    </row>
    <row r="405" spans="1:19" x14ac:dyDescent="0.2">
      <c r="A405" s="5"/>
      <c r="B405" s="5"/>
      <c r="C405" s="5"/>
      <c r="D405" s="38"/>
      <c r="E405" s="13"/>
      <c r="F405" s="13"/>
      <c r="G405" s="14"/>
      <c r="H405" s="15"/>
      <c r="I405" s="15"/>
      <c r="J405" s="16"/>
      <c r="K405" s="16"/>
      <c r="L405" s="17"/>
      <c r="M405" s="17"/>
      <c r="N405" s="17"/>
      <c r="O405" s="17"/>
      <c r="P405" s="18"/>
      <c r="Q405" s="19"/>
      <c r="R405" s="20"/>
      <c r="S405" s="21"/>
    </row>
    <row r="406" spans="1:19" x14ac:dyDescent="0.2">
      <c r="A406" s="5"/>
      <c r="B406" s="5"/>
      <c r="C406" s="5"/>
      <c r="D406" s="38"/>
      <c r="E406" s="13"/>
      <c r="F406" s="13"/>
      <c r="G406" s="14"/>
      <c r="H406" s="15"/>
      <c r="I406" s="15"/>
      <c r="J406" s="16"/>
      <c r="K406" s="16"/>
      <c r="L406" s="17"/>
      <c r="M406" s="17"/>
      <c r="N406" s="17"/>
      <c r="O406" s="17"/>
      <c r="P406" s="18"/>
      <c r="Q406" s="19"/>
      <c r="R406" s="20"/>
      <c r="S406" s="21"/>
    </row>
    <row r="407" spans="1:19" x14ac:dyDescent="0.2">
      <c r="A407" s="5"/>
      <c r="B407" s="5"/>
      <c r="C407" s="5"/>
      <c r="D407" s="38"/>
      <c r="E407" s="13"/>
      <c r="F407" s="13"/>
      <c r="G407" s="14"/>
      <c r="H407" s="15"/>
      <c r="I407" s="15"/>
      <c r="J407" s="16"/>
      <c r="K407" s="16"/>
      <c r="L407" s="17"/>
      <c r="M407" s="17"/>
      <c r="N407" s="17"/>
      <c r="O407" s="17"/>
      <c r="P407" s="18"/>
      <c r="Q407" s="19"/>
      <c r="R407" s="20"/>
      <c r="S407" s="21"/>
    </row>
    <row r="408" spans="1:19" x14ac:dyDescent="0.2">
      <c r="A408" s="5"/>
      <c r="B408" s="5"/>
      <c r="C408" s="5"/>
      <c r="D408" s="38"/>
      <c r="E408" s="13"/>
      <c r="F408" s="13"/>
      <c r="G408" s="14"/>
      <c r="H408" s="15"/>
      <c r="I408" s="15"/>
      <c r="J408" s="16"/>
      <c r="K408" s="16"/>
      <c r="L408" s="17"/>
      <c r="M408" s="17"/>
      <c r="N408" s="17"/>
      <c r="O408" s="17"/>
      <c r="P408" s="18"/>
      <c r="Q408" s="19"/>
      <c r="R408" s="20"/>
      <c r="S408" s="21"/>
    </row>
    <row r="409" spans="1:19" x14ac:dyDescent="0.2">
      <c r="A409" s="5"/>
      <c r="B409" s="5"/>
      <c r="C409" s="5"/>
      <c r="D409" s="38"/>
      <c r="E409" s="13"/>
      <c r="F409" s="13"/>
      <c r="G409" s="14"/>
      <c r="H409" s="15"/>
      <c r="I409" s="15"/>
      <c r="J409" s="16"/>
      <c r="K409" s="16"/>
      <c r="L409" s="17"/>
      <c r="M409" s="17"/>
      <c r="N409" s="17"/>
      <c r="O409" s="17"/>
      <c r="P409" s="18"/>
      <c r="Q409" s="19"/>
      <c r="R409" s="20"/>
      <c r="S409" s="21"/>
    </row>
    <row r="410" spans="1:19" x14ac:dyDescent="0.2">
      <c r="A410" s="5"/>
      <c r="B410" s="5"/>
      <c r="C410" s="5"/>
      <c r="D410" s="38"/>
      <c r="E410" s="13"/>
      <c r="F410" s="13"/>
      <c r="G410" s="14"/>
      <c r="H410" s="15"/>
      <c r="I410" s="15"/>
      <c r="J410" s="16"/>
      <c r="K410" s="16"/>
      <c r="L410" s="17"/>
      <c r="M410" s="17"/>
      <c r="N410" s="17"/>
      <c r="O410" s="17"/>
      <c r="P410" s="18"/>
      <c r="Q410" s="19"/>
      <c r="R410" s="20"/>
      <c r="S410" s="21"/>
    </row>
    <row r="411" spans="1:19" x14ac:dyDescent="0.2">
      <c r="A411" s="5"/>
      <c r="B411" s="5"/>
      <c r="C411" s="5"/>
      <c r="D411" s="38"/>
      <c r="E411" s="13"/>
      <c r="F411" s="13"/>
      <c r="G411" s="14"/>
      <c r="H411" s="15"/>
      <c r="I411" s="15"/>
      <c r="J411" s="16"/>
      <c r="K411" s="16"/>
      <c r="L411" s="17"/>
      <c r="M411" s="17"/>
      <c r="N411" s="17"/>
      <c r="O411" s="17"/>
      <c r="P411" s="18"/>
      <c r="Q411" s="19"/>
      <c r="R411" s="20"/>
      <c r="S411" s="21"/>
    </row>
    <row r="412" spans="1:19" x14ac:dyDescent="0.2">
      <c r="A412" s="5"/>
      <c r="B412" s="5"/>
      <c r="C412" s="5"/>
      <c r="D412" s="38"/>
      <c r="E412" s="13"/>
      <c r="F412" s="13"/>
      <c r="G412" s="14"/>
      <c r="H412" s="15"/>
      <c r="I412" s="15"/>
      <c r="J412" s="16"/>
      <c r="K412" s="16"/>
      <c r="L412" s="17"/>
      <c r="M412" s="17"/>
      <c r="N412" s="17"/>
      <c r="O412" s="17"/>
      <c r="P412" s="18"/>
      <c r="Q412" s="19"/>
      <c r="R412" s="20"/>
      <c r="S412" s="21"/>
    </row>
    <row r="413" spans="1:19" x14ac:dyDescent="0.2">
      <c r="A413" s="5"/>
      <c r="B413" s="5"/>
      <c r="C413" s="5"/>
      <c r="D413" s="38"/>
      <c r="E413" s="13"/>
      <c r="F413" s="13"/>
      <c r="G413" s="14"/>
      <c r="H413" s="15"/>
      <c r="I413" s="15"/>
      <c r="J413" s="16"/>
      <c r="K413" s="16"/>
      <c r="L413" s="17"/>
      <c r="M413" s="17"/>
      <c r="N413" s="17"/>
      <c r="O413" s="17"/>
      <c r="P413" s="18"/>
      <c r="Q413" s="19"/>
      <c r="R413" s="20"/>
      <c r="S413" s="21"/>
    </row>
    <row r="414" spans="1:19" x14ac:dyDescent="0.2">
      <c r="A414" s="5"/>
      <c r="B414" s="5"/>
      <c r="C414" s="5"/>
      <c r="D414" s="38"/>
      <c r="E414" s="13"/>
      <c r="F414" s="13"/>
      <c r="G414" s="14"/>
      <c r="H414" s="15"/>
      <c r="I414" s="15"/>
      <c r="J414" s="16"/>
      <c r="K414" s="16"/>
      <c r="L414" s="17"/>
      <c r="M414" s="17"/>
      <c r="N414" s="17"/>
      <c r="O414" s="17"/>
      <c r="P414" s="18"/>
      <c r="Q414" s="19"/>
      <c r="R414" s="20"/>
      <c r="S414" s="21"/>
    </row>
    <row r="415" spans="1:19" x14ac:dyDescent="0.2">
      <c r="A415" s="5"/>
      <c r="B415" s="5"/>
      <c r="C415" s="5"/>
      <c r="D415" s="38"/>
      <c r="E415" s="13"/>
      <c r="F415" s="13"/>
      <c r="G415" s="14"/>
      <c r="H415" s="15"/>
      <c r="I415" s="15"/>
      <c r="J415" s="16"/>
      <c r="K415" s="16"/>
      <c r="L415" s="17"/>
      <c r="M415" s="17"/>
      <c r="N415" s="17"/>
      <c r="O415" s="17"/>
      <c r="P415" s="18"/>
      <c r="Q415" s="19"/>
      <c r="R415" s="20"/>
      <c r="S415" s="21"/>
    </row>
    <row r="416" spans="1:19" x14ac:dyDescent="0.2">
      <c r="A416" s="5"/>
      <c r="B416" s="5"/>
      <c r="C416" s="5"/>
      <c r="D416" s="38"/>
      <c r="E416" s="13"/>
      <c r="F416" s="13"/>
      <c r="G416" s="14"/>
      <c r="H416" s="15"/>
      <c r="I416" s="15"/>
      <c r="J416" s="16"/>
      <c r="K416" s="16"/>
      <c r="L416" s="17"/>
      <c r="M416" s="17"/>
      <c r="N416" s="17"/>
      <c r="O416" s="17"/>
      <c r="P416" s="18"/>
      <c r="Q416" s="19"/>
      <c r="R416" s="20"/>
      <c r="S416" s="21"/>
    </row>
    <row r="417" spans="1:19" x14ac:dyDescent="0.2">
      <c r="A417" s="5"/>
      <c r="B417" s="5"/>
      <c r="C417" s="5"/>
      <c r="D417" s="38"/>
      <c r="E417" s="13"/>
      <c r="F417" s="13"/>
      <c r="G417" s="14"/>
      <c r="H417" s="15"/>
      <c r="I417" s="15"/>
      <c r="J417" s="16"/>
      <c r="K417" s="16"/>
      <c r="L417" s="17"/>
      <c r="M417" s="17"/>
      <c r="N417" s="17"/>
      <c r="O417" s="17"/>
      <c r="P417" s="18"/>
      <c r="Q417" s="19"/>
      <c r="R417" s="20"/>
      <c r="S417" s="21"/>
    </row>
    <row r="418" spans="1:19" x14ac:dyDescent="0.2">
      <c r="A418" s="5"/>
      <c r="B418" s="5"/>
      <c r="C418" s="5"/>
      <c r="D418" s="38"/>
      <c r="E418" s="13"/>
      <c r="F418" s="13"/>
      <c r="G418" s="14"/>
      <c r="H418" s="15"/>
      <c r="I418" s="15"/>
      <c r="J418" s="16"/>
      <c r="K418" s="16"/>
      <c r="L418" s="17"/>
      <c r="M418" s="17"/>
      <c r="N418" s="17"/>
      <c r="O418" s="17"/>
      <c r="P418" s="18"/>
      <c r="Q418" s="19"/>
      <c r="R418" s="20"/>
      <c r="S418" s="21"/>
    </row>
    <row r="419" spans="1:19" x14ac:dyDescent="0.2">
      <c r="A419" s="5"/>
      <c r="B419" s="5"/>
      <c r="C419" s="5"/>
      <c r="D419" s="38"/>
      <c r="E419" s="13"/>
      <c r="F419" s="13"/>
      <c r="G419" s="14"/>
      <c r="H419" s="15"/>
      <c r="I419" s="15"/>
      <c r="J419" s="16"/>
      <c r="K419" s="16"/>
      <c r="L419" s="17"/>
      <c r="M419" s="17"/>
      <c r="N419" s="17"/>
      <c r="O419" s="17"/>
      <c r="P419" s="18"/>
      <c r="Q419" s="19"/>
      <c r="R419" s="20"/>
      <c r="S419" s="21"/>
    </row>
    <row r="420" spans="1:19" x14ac:dyDescent="0.2">
      <c r="A420" s="5"/>
      <c r="B420" s="5"/>
      <c r="C420" s="5"/>
      <c r="D420" s="38"/>
      <c r="E420" s="13"/>
      <c r="F420" s="13"/>
      <c r="G420" s="14"/>
      <c r="H420" s="15"/>
      <c r="I420" s="15"/>
      <c r="J420" s="16"/>
      <c r="K420" s="16"/>
      <c r="L420" s="17"/>
      <c r="M420" s="17"/>
      <c r="N420" s="17"/>
      <c r="O420" s="17"/>
      <c r="P420" s="18"/>
      <c r="Q420" s="19"/>
      <c r="R420" s="20"/>
      <c r="S420" s="21"/>
    </row>
    <row r="421" spans="1:19" x14ac:dyDescent="0.2">
      <c r="A421" s="5"/>
      <c r="B421" s="5"/>
      <c r="C421" s="5"/>
      <c r="D421" s="38"/>
      <c r="E421" s="13"/>
      <c r="F421" s="13"/>
      <c r="G421" s="14"/>
      <c r="H421" s="15"/>
      <c r="I421" s="15"/>
      <c r="J421" s="16"/>
      <c r="K421" s="16"/>
      <c r="L421" s="17"/>
      <c r="M421" s="17"/>
      <c r="N421" s="17"/>
      <c r="O421" s="17"/>
      <c r="P421" s="18"/>
      <c r="Q421" s="19"/>
      <c r="R421" s="20"/>
      <c r="S421" s="21"/>
    </row>
    <row r="422" spans="1:19" x14ac:dyDescent="0.2">
      <c r="A422" s="5"/>
      <c r="B422" s="5"/>
      <c r="C422" s="5"/>
      <c r="D422" s="38"/>
      <c r="E422" s="13"/>
      <c r="F422" s="13"/>
      <c r="G422" s="14"/>
      <c r="H422" s="15"/>
      <c r="I422" s="15"/>
      <c r="J422" s="16"/>
      <c r="K422" s="16"/>
      <c r="L422" s="17"/>
      <c r="M422" s="17"/>
      <c r="N422" s="17"/>
      <c r="O422" s="17"/>
      <c r="P422" s="18"/>
      <c r="Q422" s="19"/>
      <c r="R422" s="20"/>
      <c r="S422" s="21"/>
    </row>
    <row r="423" spans="1:19" x14ac:dyDescent="0.2">
      <c r="A423" s="5"/>
      <c r="B423" s="5"/>
      <c r="C423" s="5"/>
      <c r="D423" s="38"/>
      <c r="E423" s="13"/>
      <c r="F423" s="13"/>
      <c r="G423" s="14"/>
      <c r="H423" s="15"/>
      <c r="I423" s="15"/>
      <c r="J423" s="16"/>
      <c r="K423" s="16"/>
      <c r="L423" s="17"/>
      <c r="M423" s="17"/>
      <c r="N423" s="17"/>
      <c r="O423" s="17"/>
      <c r="P423" s="18"/>
      <c r="Q423" s="19"/>
      <c r="R423" s="20"/>
      <c r="S423" s="21"/>
    </row>
    <row r="424" spans="1:19" x14ac:dyDescent="0.2">
      <c r="A424" s="5"/>
      <c r="B424" s="5"/>
      <c r="C424" s="5"/>
      <c r="D424" s="38"/>
      <c r="E424" s="13"/>
      <c r="F424" s="13"/>
      <c r="G424" s="14"/>
      <c r="H424" s="15"/>
      <c r="I424" s="15"/>
      <c r="J424" s="16"/>
      <c r="K424" s="16"/>
      <c r="L424" s="17"/>
      <c r="M424" s="17"/>
      <c r="N424" s="17"/>
      <c r="O424" s="17"/>
      <c r="P424" s="18"/>
      <c r="Q424" s="19"/>
      <c r="R424" s="20"/>
      <c r="S424" s="21"/>
    </row>
    <row r="425" spans="1:19" x14ac:dyDescent="0.2">
      <c r="A425" s="5"/>
      <c r="B425" s="5"/>
      <c r="C425" s="5"/>
      <c r="D425" s="38"/>
      <c r="E425" s="13"/>
      <c r="F425" s="13"/>
      <c r="G425" s="14"/>
      <c r="H425" s="15"/>
      <c r="I425" s="15"/>
      <c r="J425" s="16"/>
      <c r="K425" s="16"/>
      <c r="L425" s="17"/>
      <c r="M425" s="17"/>
      <c r="N425" s="17"/>
      <c r="O425" s="17"/>
      <c r="P425" s="18"/>
      <c r="Q425" s="19"/>
      <c r="R425" s="20"/>
      <c r="S425" s="21"/>
    </row>
    <row r="426" spans="1:19" x14ac:dyDescent="0.2">
      <c r="A426" s="5"/>
      <c r="B426" s="5"/>
      <c r="C426" s="5"/>
      <c r="D426" s="38"/>
      <c r="E426" s="13"/>
      <c r="F426" s="13"/>
      <c r="G426" s="14"/>
      <c r="H426" s="15"/>
      <c r="I426" s="15"/>
      <c r="J426" s="16"/>
      <c r="K426" s="16"/>
      <c r="L426" s="17"/>
      <c r="M426" s="17"/>
      <c r="N426" s="17"/>
      <c r="O426" s="17"/>
      <c r="P426" s="18"/>
      <c r="Q426" s="19"/>
      <c r="R426" s="20"/>
      <c r="S426" s="21"/>
    </row>
    <row r="427" spans="1:19" x14ac:dyDescent="0.2">
      <c r="A427" s="5"/>
      <c r="B427" s="5"/>
      <c r="C427" s="5"/>
      <c r="D427" s="38"/>
      <c r="E427" s="13"/>
      <c r="F427" s="13"/>
      <c r="G427" s="14"/>
      <c r="H427" s="15"/>
      <c r="I427" s="15"/>
      <c r="J427" s="16"/>
      <c r="K427" s="16"/>
      <c r="L427" s="17"/>
      <c r="M427" s="17"/>
      <c r="N427" s="17"/>
      <c r="O427" s="17"/>
      <c r="P427" s="18"/>
      <c r="Q427" s="19"/>
      <c r="R427" s="20"/>
      <c r="S427" s="21"/>
    </row>
    <row r="428" spans="1:19" x14ac:dyDescent="0.2">
      <c r="A428" s="5"/>
      <c r="B428" s="5"/>
      <c r="C428" s="5"/>
      <c r="D428" s="38"/>
      <c r="E428" s="13"/>
      <c r="F428" s="13"/>
      <c r="G428" s="14"/>
      <c r="H428" s="15"/>
      <c r="I428" s="15"/>
      <c r="J428" s="16"/>
      <c r="K428" s="16"/>
      <c r="L428" s="17"/>
      <c r="M428" s="17"/>
      <c r="N428" s="17"/>
      <c r="O428" s="17"/>
      <c r="P428" s="18"/>
      <c r="Q428" s="19"/>
      <c r="R428" s="20"/>
      <c r="S428" s="21"/>
    </row>
    <row r="429" spans="1:19" x14ac:dyDescent="0.2">
      <c r="A429" s="5"/>
      <c r="B429" s="5"/>
      <c r="C429" s="5"/>
      <c r="D429" s="38"/>
      <c r="E429" s="13"/>
      <c r="F429" s="13"/>
      <c r="G429" s="14"/>
      <c r="H429" s="15"/>
      <c r="I429" s="15"/>
      <c r="J429" s="16"/>
      <c r="K429" s="16"/>
      <c r="L429" s="17"/>
      <c r="M429" s="17"/>
      <c r="N429" s="17"/>
      <c r="O429" s="17"/>
      <c r="P429" s="18"/>
      <c r="Q429" s="19"/>
      <c r="R429" s="20"/>
      <c r="S429" s="21"/>
    </row>
    <row r="430" spans="1:19" x14ac:dyDescent="0.2">
      <c r="A430" s="5"/>
      <c r="B430" s="5"/>
      <c r="C430" s="5"/>
      <c r="D430" s="38"/>
      <c r="E430" s="13"/>
      <c r="F430" s="13"/>
      <c r="G430" s="14"/>
      <c r="H430" s="15"/>
      <c r="I430" s="15"/>
      <c r="J430" s="16"/>
      <c r="K430" s="16"/>
      <c r="L430" s="17"/>
      <c r="M430" s="17"/>
      <c r="N430" s="17"/>
      <c r="O430" s="17"/>
      <c r="P430" s="18"/>
      <c r="Q430" s="19"/>
      <c r="R430" s="20"/>
      <c r="S430" s="21"/>
    </row>
    <row r="431" spans="1:19" x14ac:dyDescent="0.2">
      <c r="A431" s="5"/>
      <c r="B431" s="5"/>
      <c r="C431" s="5"/>
      <c r="D431" s="38"/>
      <c r="E431" s="13"/>
      <c r="F431" s="13"/>
      <c r="G431" s="14"/>
      <c r="H431" s="15"/>
      <c r="I431" s="15"/>
      <c r="J431" s="16"/>
      <c r="K431" s="16"/>
      <c r="L431" s="17"/>
      <c r="M431" s="17"/>
      <c r="N431" s="17"/>
      <c r="O431" s="17"/>
      <c r="P431" s="18"/>
      <c r="Q431" s="19"/>
      <c r="R431" s="20"/>
      <c r="S431" s="21"/>
    </row>
    <row r="432" spans="1:19" x14ac:dyDescent="0.2">
      <c r="A432" s="5"/>
      <c r="B432" s="5"/>
      <c r="C432" s="5"/>
      <c r="D432" s="38"/>
      <c r="E432" s="13"/>
      <c r="F432" s="13"/>
      <c r="G432" s="14"/>
      <c r="H432" s="15"/>
      <c r="I432" s="15"/>
      <c r="J432" s="16"/>
      <c r="K432" s="16"/>
      <c r="L432" s="17"/>
      <c r="M432" s="17"/>
      <c r="N432" s="17"/>
      <c r="O432" s="17"/>
      <c r="P432" s="18"/>
      <c r="Q432" s="19"/>
      <c r="R432" s="20"/>
      <c r="S432" s="21"/>
    </row>
    <row r="433" spans="1:19" x14ac:dyDescent="0.2">
      <c r="A433" s="5"/>
      <c r="B433" s="5"/>
      <c r="C433" s="5"/>
      <c r="D433" s="38"/>
      <c r="E433" s="13"/>
      <c r="F433" s="13"/>
      <c r="G433" s="14"/>
      <c r="H433" s="15"/>
      <c r="I433" s="15"/>
      <c r="J433" s="16"/>
      <c r="K433" s="16"/>
      <c r="L433" s="17"/>
      <c r="M433" s="17"/>
      <c r="N433" s="17"/>
      <c r="O433" s="17"/>
      <c r="P433" s="18"/>
      <c r="Q433" s="19"/>
      <c r="R433" s="20"/>
      <c r="S433" s="21"/>
    </row>
    <row r="434" spans="1:19" x14ac:dyDescent="0.2">
      <c r="A434" s="5"/>
      <c r="B434" s="5"/>
      <c r="C434" s="5"/>
      <c r="D434" s="38"/>
      <c r="E434" s="13"/>
      <c r="F434" s="13"/>
      <c r="G434" s="14"/>
      <c r="H434" s="15"/>
      <c r="I434" s="15"/>
      <c r="J434" s="16"/>
      <c r="K434" s="16"/>
      <c r="L434" s="17"/>
      <c r="M434" s="17"/>
      <c r="N434" s="17"/>
      <c r="O434" s="17"/>
      <c r="P434" s="18"/>
      <c r="Q434" s="19"/>
      <c r="R434" s="20"/>
      <c r="S434" s="21"/>
    </row>
    <row r="435" spans="1:19" x14ac:dyDescent="0.2">
      <c r="A435" s="5"/>
      <c r="B435" s="5"/>
      <c r="C435" s="5"/>
      <c r="D435" s="38"/>
      <c r="E435" s="13"/>
      <c r="F435" s="13"/>
      <c r="G435" s="14"/>
      <c r="H435" s="15"/>
      <c r="I435" s="15"/>
      <c r="J435" s="16"/>
      <c r="K435" s="16"/>
      <c r="L435" s="17"/>
      <c r="M435" s="17"/>
      <c r="N435" s="17"/>
      <c r="O435" s="17"/>
      <c r="P435" s="18"/>
      <c r="Q435" s="19"/>
      <c r="R435" s="20"/>
      <c r="S435" s="21"/>
    </row>
    <row r="436" spans="1:19" x14ac:dyDescent="0.2">
      <c r="A436" s="5"/>
      <c r="B436" s="5"/>
      <c r="C436" s="5"/>
      <c r="D436" s="38"/>
      <c r="E436" s="13"/>
      <c r="F436" s="13"/>
      <c r="G436" s="14"/>
      <c r="H436" s="15"/>
      <c r="I436" s="15"/>
      <c r="J436" s="16"/>
      <c r="K436" s="16"/>
      <c r="L436" s="17"/>
      <c r="M436" s="17"/>
      <c r="N436" s="17"/>
      <c r="O436" s="17"/>
      <c r="P436" s="18"/>
      <c r="Q436" s="19"/>
      <c r="R436" s="20"/>
      <c r="S436" s="21"/>
    </row>
    <row r="437" spans="1:19" x14ac:dyDescent="0.2">
      <c r="A437" s="5"/>
      <c r="B437" s="5"/>
      <c r="C437" s="5"/>
      <c r="D437" s="38"/>
      <c r="E437" s="13"/>
      <c r="F437" s="13"/>
      <c r="G437" s="14"/>
      <c r="H437" s="15"/>
      <c r="I437" s="15"/>
      <c r="J437" s="16"/>
      <c r="K437" s="16"/>
      <c r="L437" s="17"/>
      <c r="M437" s="17"/>
      <c r="N437" s="17"/>
      <c r="O437" s="17"/>
      <c r="P437" s="18"/>
      <c r="Q437" s="19"/>
      <c r="R437" s="20"/>
      <c r="S437" s="21"/>
    </row>
    <row r="438" spans="1:19" x14ac:dyDescent="0.2">
      <c r="A438" s="5"/>
      <c r="B438" s="5"/>
      <c r="C438" s="5"/>
      <c r="D438" s="38"/>
      <c r="E438" s="13"/>
      <c r="F438" s="13"/>
      <c r="G438" s="14"/>
      <c r="H438" s="15"/>
      <c r="I438" s="15"/>
      <c r="J438" s="16"/>
      <c r="K438" s="16"/>
      <c r="L438" s="17"/>
      <c r="M438" s="17"/>
      <c r="N438" s="17"/>
      <c r="O438" s="17"/>
      <c r="P438" s="18"/>
      <c r="Q438" s="19"/>
      <c r="R438" s="20"/>
      <c r="S438" s="21"/>
    </row>
    <row r="439" spans="1:19" x14ac:dyDescent="0.2">
      <c r="A439" s="5"/>
      <c r="B439" s="5"/>
      <c r="C439" s="5"/>
      <c r="D439" s="38"/>
      <c r="E439" s="13"/>
      <c r="F439" s="13"/>
      <c r="G439" s="14"/>
      <c r="H439" s="15"/>
      <c r="I439" s="15"/>
      <c r="J439" s="16"/>
      <c r="K439" s="16"/>
      <c r="L439" s="17"/>
      <c r="M439" s="17"/>
      <c r="N439" s="17"/>
      <c r="O439" s="17"/>
      <c r="P439" s="18"/>
      <c r="Q439" s="19"/>
      <c r="R439" s="20"/>
      <c r="S439" s="21"/>
    </row>
    <row r="440" spans="1:19" x14ac:dyDescent="0.2">
      <c r="A440" s="5"/>
      <c r="B440" s="5"/>
      <c r="C440" s="5"/>
      <c r="D440" s="38"/>
      <c r="E440" s="13"/>
      <c r="F440" s="13"/>
      <c r="G440" s="14"/>
      <c r="H440" s="15"/>
      <c r="I440" s="15"/>
      <c r="J440" s="16"/>
      <c r="K440" s="16"/>
      <c r="L440" s="17"/>
      <c r="M440" s="17"/>
      <c r="N440" s="17"/>
      <c r="O440" s="17"/>
      <c r="P440" s="18"/>
      <c r="Q440" s="19"/>
      <c r="R440" s="20"/>
      <c r="S440" s="21"/>
    </row>
    <row r="441" spans="1:19" x14ac:dyDescent="0.2">
      <c r="A441" s="5"/>
      <c r="B441" s="5"/>
      <c r="C441" s="5"/>
      <c r="D441" s="38"/>
      <c r="E441" s="13"/>
      <c r="F441" s="13"/>
      <c r="G441" s="14"/>
      <c r="H441" s="15"/>
      <c r="I441" s="15"/>
      <c r="J441" s="16"/>
      <c r="K441" s="16"/>
      <c r="L441" s="17"/>
      <c r="M441" s="17"/>
      <c r="N441" s="17"/>
      <c r="O441" s="17"/>
      <c r="P441" s="18"/>
      <c r="Q441" s="19"/>
      <c r="R441" s="20"/>
      <c r="S441" s="21"/>
    </row>
    <row r="442" spans="1:19" x14ac:dyDescent="0.2">
      <c r="A442" s="5"/>
      <c r="B442" s="5"/>
      <c r="C442" s="5"/>
      <c r="D442" s="38"/>
      <c r="E442" s="13"/>
      <c r="F442" s="13"/>
      <c r="G442" s="14"/>
      <c r="H442" s="15"/>
      <c r="I442" s="15"/>
      <c r="J442" s="16"/>
      <c r="K442" s="16"/>
      <c r="L442" s="17"/>
      <c r="M442" s="17"/>
      <c r="N442" s="17"/>
      <c r="O442" s="17"/>
      <c r="P442" s="18"/>
      <c r="Q442" s="19"/>
      <c r="R442" s="20"/>
      <c r="S442" s="21"/>
    </row>
    <row r="443" spans="1:19" x14ac:dyDescent="0.2">
      <c r="A443" s="5"/>
      <c r="B443" s="5"/>
      <c r="C443" s="5"/>
      <c r="D443" s="38"/>
      <c r="E443" s="13"/>
      <c r="F443" s="13"/>
      <c r="G443" s="14"/>
      <c r="H443" s="15"/>
      <c r="I443" s="15"/>
      <c r="J443" s="16"/>
      <c r="K443" s="16"/>
      <c r="L443" s="17"/>
      <c r="M443" s="17"/>
      <c r="N443" s="17"/>
      <c r="O443" s="17"/>
      <c r="P443" s="18"/>
      <c r="Q443" s="19"/>
      <c r="R443" s="20"/>
      <c r="S443" s="21"/>
    </row>
    <row r="444" spans="1:19" x14ac:dyDescent="0.2">
      <c r="A444" s="5"/>
      <c r="B444" s="5"/>
      <c r="C444" s="5"/>
      <c r="D444" s="38"/>
      <c r="E444" s="13"/>
      <c r="F444" s="13"/>
      <c r="G444" s="14"/>
      <c r="H444" s="15"/>
      <c r="I444" s="15"/>
      <c r="J444" s="16"/>
      <c r="K444" s="16"/>
      <c r="L444" s="17"/>
      <c r="M444" s="17"/>
      <c r="N444" s="17"/>
      <c r="O444" s="17"/>
      <c r="P444" s="18"/>
      <c r="Q444" s="19"/>
      <c r="R444" s="20"/>
      <c r="S444" s="21"/>
    </row>
    <row r="445" spans="1:19" x14ac:dyDescent="0.2">
      <c r="A445" s="5"/>
      <c r="B445" s="5"/>
      <c r="C445" s="5"/>
      <c r="D445" s="38"/>
      <c r="E445" s="13"/>
      <c r="F445" s="13"/>
      <c r="G445" s="14"/>
      <c r="H445" s="15"/>
      <c r="I445" s="15"/>
      <c r="J445" s="16"/>
      <c r="K445" s="16"/>
      <c r="L445" s="17"/>
      <c r="M445" s="17"/>
      <c r="N445" s="17"/>
      <c r="O445" s="17"/>
      <c r="P445" s="18"/>
      <c r="Q445" s="19"/>
      <c r="R445" s="20"/>
      <c r="S445" s="21"/>
    </row>
    <row r="446" spans="1:19" x14ac:dyDescent="0.2">
      <c r="A446" s="5"/>
      <c r="B446" s="5"/>
      <c r="C446" s="5"/>
      <c r="D446" s="38"/>
      <c r="E446" s="13"/>
      <c r="F446" s="13"/>
      <c r="G446" s="14"/>
      <c r="H446" s="15"/>
      <c r="I446" s="15"/>
      <c r="J446" s="16"/>
      <c r="K446" s="16"/>
      <c r="L446" s="17"/>
      <c r="M446" s="17"/>
      <c r="N446" s="17"/>
      <c r="O446" s="17"/>
      <c r="P446" s="18"/>
      <c r="Q446" s="19"/>
      <c r="R446" s="20"/>
      <c r="S446" s="21"/>
    </row>
    <row r="447" spans="1:19" x14ac:dyDescent="0.2">
      <c r="A447" s="5"/>
      <c r="B447" s="5"/>
      <c r="C447" s="5"/>
      <c r="D447" s="38"/>
      <c r="E447" s="13"/>
      <c r="F447" s="13"/>
      <c r="G447" s="14"/>
      <c r="H447" s="15"/>
      <c r="I447" s="15"/>
      <c r="J447" s="16"/>
      <c r="K447" s="16"/>
      <c r="L447" s="17"/>
      <c r="M447" s="17"/>
      <c r="N447" s="17"/>
      <c r="O447" s="17"/>
      <c r="P447" s="18"/>
      <c r="Q447" s="19"/>
      <c r="R447" s="20"/>
      <c r="S447" s="21"/>
    </row>
    <row r="448" spans="1:19" x14ac:dyDescent="0.2">
      <c r="A448" s="5"/>
      <c r="B448" s="5"/>
      <c r="C448" s="5"/>
      <c r="D448" s="38"/>
      <c r="E448" s="13"/>
      <c r="F448" s="13"/>
      <c r="G448" s="14"/>
      <c r="H448" s="15"/>
      <c r="I448" s="15"/>
      <c r="J448" s="16"/>
      <c r="K448" s="16"/>
      <c r="L448" s="17"/>
      <c r="M448" s="17"/>
      <c r="N448" s="17"/>
      <c r="O448" s="17"/>
      <c r="P448" s="18"/>
      <c r="Q448" s="19"/>
      <c r="R448" s="20"/>
      <c r="S448" s="21"/>
    </row>
    <row r="449" spans="1:19" x14ac:dyDescent="0.2">
      <c r="A449" s="5"/>
      <c r="B449" s="5"/>
      <c r="C449" s="5"/>
      <c r="D449" s="38"/>
      <c r="E449" s="13"/>
      <c r="F449" s="13"/>
      <c r="G449" s="14"/>
      <c r="H449" s="15"/>
      <c r="I449" s="15"/>
      <c r="J449" s="16"/>
      <c r="K449" s="16"/>
      <c r="L449" s="17"/>
      <c r="M449" s="17"/>
      <c r="N449" s="17"/>
      <c r="O449" s="17"/>
      <c r="P449" s="18"/>
      <c r="Q449" s="19"/>
      <c r="R449" s="20"/>
      <c r="S449" s="21"/>
    </row>
    <row r="450" spans="1:19" x14ac:dyDescent="0.2">
      <c r="A450" s="5"/>
      <c r="B450" s="5"/>
      <c r="C450" s="5"/>
      <c r="D450" s="38"/>
      <c r="E450" s="13"/>
      <c r="F450" s="13"/>
      <c r="G450" s="14"/>
      <c r="H450" s="15"/>
      <c r="I450" s="15"/>
      <c r="J450" s="16"/>
      <c r="K450" s="16"/>
      <c r="L450" s="17"/>
      <c r="M450" s="17"/>
      <c r="N450" s="17"/>
      <c r="O450" s="17"/>
      <c r="P450" s="18"/>
      <c r="Q450" s="19"/>
      <c r="R450" s="20"/>
      <c r="S450" s="21"/>
    </row>
    <row r="451" spans="1:19" x14ac:dyDescent="0.2">
      <c r="A451" s="5"/>
      <c r="B451" s="5"/>
      <c r="C451" s="5"/>
      <c r="D451" s="38"/>
      <c r="E451" s="13"/>
      <c r="F451" s="13"/>
      <c r="G451" s="14"/>
      <c r="H451" s="15"/>
      <c r="I451" s="15"/>
      <c r="J451" s="16"/>
      <c r="K451" s="16"/>
      <c r="L451" s="17"/>
      <c r="M451" s="17"/>
      <c r="N451" s="17"/>
      <c r="O451" s="17"/>
      <c r="P451" s="18"/>
      <c r="Q451" s="19"/>
      <c r="R451" s="20"/>
      <c r="S451" s="21"/>
    </row>
    <row r="452" spans="1:19" x14ac:dyDescent="0.2">
      <c r="A452" s="5"/>
      <c r="B452" s="5"/>
      <c r="C452" s="5"/>
      <c r="D452" s="38"/>
      <c r="E452" s="13"/>
      <c r="F452" s="13"/>
      <c r="G452" s="14"/>
      <c r="H452" s="15"/>
      <c r="I452" s="15"/>
      <c r="J452" s="16"/>
      <c r="K452" s="16"/>
      <c r="L452" s="17"/>
      <c r="M452" s="17"/>
      <c r="N452" s="17"/>
      <c r="O452" s="17"/>
      <c r="P452" s="18"/>
      <c r="Q452" s="19"/>
      <c r="R452" s="20"/>
      <c r="S452" s="21"/>
    </row>
    <row r="453" spans="1:19" x14ac:dyDescent="0.2">
      <c r="A453" s="5"/>
      <c r="B453" s="5"/>
      <c r="C453" s="5"/>
      <c r="D453" s="38"/>
      <c r="E453" s="13"/>
      <c r="F453" s="13"/>
      <c r="G453" s="14"/>
      <c r="H453" s="15"/>
      <c r="I453" s="15"/>
      <c r="J453" s="16"/>
      <c r="K453" s="16"/>
      <c r="L453" s="17"/>
      <c r="M453" s="17"/>
      <c r="N453" s="17"/>
      <c r="O453" s="17"/>
      <c r="P453" s="18"/>
      <c r="Q453" s="19"/>
      <c r="R453" s="20"/>
      <c r="S453" s="21"/>
    </row>
    <row r="454" spans="1:19" x14ac:dyDescent="0.2">
      <c r="A454" s="5"/>
      <c r="B454" s="5"/>
      <c r="C454" s="5"/>
      <c r="D454" s="38"/>
      <c r="E454" s="13"/>
      <c r="F454" s="13"/>
      <c r="G454" s="14"/>
      <c r="H454" s="15"/>
      <c r="I454" s="15"/>
      <c r="J454" s="16"/>
      <c r="K454" s="16"/>
      <c r="L454" s="17"/>
      <c r="M454" s="17"/>
      <c r="N454" s="17"/>
      <c r="O454" s="17"/>
      <c r="P454" s="18"/>
      <c r="Q454" s="19"/>
      <c r="R454" s="20"/>
      <c r="S454" s="21"/>
    </row>
    <row r="455" spans="1:19" x14ac:dyDescent="0.2">
      <c r="A455" s="5"/>
      <c r="B455" s="5"/>
      <c r="C455" s="5"/>
      <c r="D455" s="38"/>
      <c r="E455" s="13"/>
      <c r="F455" s="13"/>
      <c r="G455" s="14"/>
      <c r="H455" s="15"/>
      <c r="I455" s="15"/>
      <c r="J455" s="16"/>
      <c r="K455" s="16"/>
      <c r="L455" s="17"/>
      <c r="M455" s="17"/>
      <c r="N455" s="17"/>
      <c r="O455" s="17"/>
      <c r="P455" s="18"/>
      <c r="Q455" s="19"/>
      <c r="R455" s="20"/>
      <c r="S455" s="21"/>
    </row>
    <row r="456" spans="1:19" x14ac:dyDescent="0.2">
      <c r="A456" s="5"/>
      <c r="B456" s="5"/>
      <c r="C456" s="5"/>
      <c r="D456" s="38"/>
      <c r="E456" s="13"/>
      <c r="F456" s="13"/>
      <c r="G456" s="14"/>
      <c r="H456" s="15"/>
      <c r="I456" s="15"/>
      <c r="J456" s="16"/>
      <c r="K456" s="16"/>
      <c r="L456" s="17"/>
      <c r="M456" s="17"/>
      <c r="N456" s="17"/>
      <c r="O456" s="17"/>
      <c r="P456" s="18"/>
      <c r="Q456" s="19"/>
      <c r="R456" s="20"/>
      <c r="S456" s="21"/>
    </row>
    <row r="457" spans="1:19" x14ac:dyDescent="0.2">
      <c r="A457" s="5"/>
      <c r="B457" s="5"/>
      <c r="C457" s="5"/>
      <c r="D457" s="38"/>
      <c r="E457" s="13"/>
      <c r="F457" s="13"/>
      <c r="G457" s="14"/>
      <c r="H457" s="15"/>
      <c r="I457" s="15"/>
      <c r="J457" s="16"/>
      <c r="K457" s="16"/>
      <c r="L457" s="17"/>
      <c r="M457" s="17"/>
      <c r="N457" s="17"/>
      <c r="O457" s="17"/>
      <c r="P457" s="18"/>
      <c r="Q457" s="19"/>
      <c r="R457" s="20"/>
      <c r="S457" s="21"/>
    </row>
    <row r="458" spans="1:19" x14ac:dyDescent="0.2">
      <c r="A458" s="5"/>
      <c r="B458" s="5"/>
      <c r="C458" s="5"/>
      <c r="D458" s="38"/>
      <c r="E458" s="13"/>
      <c r="F458" s="13"/>
      <c r="G458" s="14"/>
      <c r="H458" s="15"/>
      <c r="I458" s="15"/>
      <c r="J458" s="16"/>
      <c r="K458" s="16"/>
      <c r="L458" s="17"/>
      <c r="M458" s="17"/>
      <c r="N458" s="17"/>
      <c r="O458" s="17"/>
      <c r="P458" s="18"/>
      <c r="Q458" s="19"/>
      <c r="R458" s="20"/>
      <c r="S458" s="21"/>
    </row>
    <row r="459" spans="1:19" x14ac:dyDescent="0.2">
      <c r="A459" s="5"/>
      <c r="B459" s="5"/>
      <c r="C459" s="5"/>
      <c r="D459" s="38"/>
      <c r="E459" s="13"/>
      <c r="F459" s="13"/>
      <c r="G459" s="14"/>
      <c r="H459" s="15"/>
      <c r="I459" s="15"/>
      <c r="J459" s="16"/>
      <c r="K459" s="16"/>
      <c r="L459" s="17"/>
      <c r="M459" s="17"/>
      <c r="N459" s="17"/>
      <c r="O459" s="17"/>
      <c r="P459" s="18"/>
      <c r="Q459" s="19"/>
      <c r="R459" s="20"/>
      <c r="S459" s="21"/>
    </row>
    <row r="460" spans="1:19" x14ac:dyDescent="0.2">
      <c r="A460" s="5"/>
      <c r="B460" s="5"/>
      <c r="C460" s="5"/>
      <c r="D460" s="38"/>
      <c r="E460" s="13"/>
      <c r="F460" s="13"/>
      <c r="G460" s="14"/>
      <c r="H460" s="15"/>
      <c r="I460" s="15"/>
      <c r="J460" s="16"/>
      <c r="K460" s="16"/>
      <c r="L460" s="17"/>
      <c r="M460" s="17"/>
      <c r="N460" s="17"/>
      <c r="O460" s="17"/>
      <c r="P460" s="18"/>
      <c r="Q460" s="19"/>
      <c r="R460" s="20"/>
      <c r="S460" s="21"/>
    </row>
    <row r="461" spans="1:19" x14ac:dyDescent="0.2">
      <c r="A461" s="5"/>
      <c r="B461" s="5"/>
      <c r="C461" s="5"/>
      <c r="D461" s="38"/>
      <c r="E461" s="13"/>
      <c r="F461" s="13"/>
      <c r="G461" s="14"/>
      <c r="H461" s="15"/>
      <c r="I461" s="15"/>
      <c r="J461" s="16"/>
      <c r="K461" s="16"/>
      <c r="L461" s="17"/>
      <c r="M461" s="17"/>
      <c r="N461" s="17"/>
      <c r="O461" s="17"/>
      <c r="P461" s="18"/>
      <c r="Q461" s="19"/>
      <c r="R461" s="20"/>
      <c r="S461" s="21"/>
    </row>
    <row r="462" spans="1:19" x14ac:dyDescent="0.2">
      <c r="A462" s="5"/>
      <c r="B462" s="5"/>
      <c r="C462" s="5"/>
      <c r="D462" s="38"/>
      <c r="E462" s="13"/>
      <c r="F462" s="13"/>
      <c r="G462" s="14"/>
      <c r="H462" s="15"/>
      <c r="I462" s="15"/>
      <c r="J462" s="16"/>
      <c r="K462" s="16"/>
      <c r="L462" s="17"/>
      <c r="M462" s="17"/>
      <c r="N462" s="17"/>
      <c r="O462" s="17"/>
      <c r="P462" s="18"/>
      <c r="Q462" s="19"/>
      <c r="R462" s="20"/>
      <c r="S462" s="21"/>
    </row>
    <row r="463" spans="1:19" x14ac:dyDescent="0.2">
      <c r="A463" s="5"/>
      <c r="B463" s="5"/>
      <c r="C463" s="5"/>
      <c r="D463" s="38"/>
      <c r="E463" s="13"/>
      <c r="F463" s="13"/>
      <c r="G463" s="14"/>
      <c r="H463" s="15"/>
      <c r="I463" s="15"/>
      <c r="J463" s="16"/>
      <c r="K463" s="16"/>
      <c r="L463" s="17"/>
      <c r="M463" s="17"/>
      <c r="N463" s="17"/>
      <c r="O463" s="17"/>
      <c r="P463" s="18"/>
      <c r="Q463" s="19"/>
      <c r="R463" s="20"/>
      <c r="S463" s="21"/>
    </row>
    <row r="464" spans="1:19" x14ac:dyDescent="0.2">
      <c r="A464" s="5"/>
      <c r="B464" s="5"/>
      <c r="C464" s="5"/>
      <c r="D464" s="38"/>
      <c r="E464" s="13"/>
      <c r="F464" s="13"/>
      <c r="G464" s="14"/>
      <c r="H464" s="15"/>
      <c r="I464" s="15"/>
      <c r="J464" s="16"/>
      <c r="K464" s="16"/>
      <c r="L464" s="17"/>
      <c r="M464" s="17"/>
      <c r="N464" s="17"/>
      <c r="O464" s="17"/>
      <c r="P464" s="18"/>
      <c r="Q464" s="19"/>
      <c r="R464" s="20"/>
      <c r="S464" s="21"/>
    </row>
    <row r="465" spans="1:19" x14ac:dyDescent="0.2">
      <c r="A465" s="5"/>
      <c r="B465" s="5"/>
      <c r="C465" s="5"/>
      <c r="D465" s="38"/>
      <c r="E465" s="13"/>
      <c r="F465" s="13"/>
      <c r="G465" s="14"/>
      <c r="H465" s="15"/>
      <c r="I465" s="15"/>
      <c r="J465" s="16"/>
      <c r="K465" s="16"/>
      <c r="L465" s="17"/>
      <c r="M465" s="17"/>
      <c r="N465" s="17"/>
      <c r="O465" s="17"/>
      <c r="P465" s="18"/>
      <c r="Q465" s="19"/>
      <c r="R465" s="20"/>
      <c r="S465" s="21"/>
    </row>
    <row r="466" spans="1:19" x14ac:dyDescent="0.2">
      <c r="A466" s="5"/>
      <c r="B466" s="5"/>
      <c r="C466" s="5"/>
      <c r="D466" s="38"/>
      <c r="E466" s="13"/>
      <c r="F466" s="13"/>
      <c r="G466" s="14"/>
      <c r="H466" s="15"/>
      <c r="I466" s="15"/>
      <c r="J466" s="16"/>
      <c r="K466" s="16"/>
      <c r="L466" s="17"/>
      <c r="M466" s="17"/>
      <c r="N466" s="17"/>
      <c r="O466" s="17"/>
      <c r="P466" s="18"/>
      <c r="Q466" s="19"/>
      <c r="R466" s="20"/>
      <c r="S466" s="21"/>
    </row>
    <row r="467" spans="1:19" x14ac:dyDescent="0.2">
      <c r="A467" s="5"/>
      <c r="B467" s="5"/>
      <c r="C467" s="5"/>
      <c r="D467" s="38"/>
      <c r="E467" s="13"/>
      <c r="F467" s="13"/>
      <c r="G467" s="14"/>
      <c r="H467" s="15"/>
      <c r="I467" s="15"/>
      <c r="J467" s="16"/>
      <c r="K467" s="16"/>
      <c r="L467" s="17"/>
      <c r="M467" s="17"/>
      <c r="N467" s="17"/>
      <c r="O467" s="17"/>
      <c r="P467" s="18"/>
      <c r="Q467" s="19"/>
      <c r="R467" s="20"/>
      <c r="S467" s="21"/>
    </row>
    <row r="468" spans="1:19" x14ac:dyDescent="0.2">
      <c r="A468" s="5"/>
      <c r="B468" s="5"/>
      <c r="C468" s="5"/>
      <c r="D468" s="38"/>
      <c r="E468" s="13"/>
      <c r="F468" s="13"/>
      <c r="G468" s="14"/>
      <c r="H468" s="15"/>
      <c r="I468" s="15"/>
      <c r="J468" s="16"/>
      <c r="K468" s="16"/>
      <c r="L468" s="17"/>
      <c r="M468" s="17"/>
      <c r="N468" s="17"/>
      <c r="O468" s="17"/>
      <c r="P468" s="18"/>
      <c r="Q468" s="19"/>
      <c r="R468" s="20"/>
      <c r="S468" s="21"/>
    </row>
    <row r="469" spans="1:19" x14ac:dyDescent="0.2">
      <c r="A469" s="5"/>
      <c r="B469" s="5"/>
      <c r="C469" s="5"/>
      <c r="D469" s="38"/>
      <c r="E469" s="13"/>
      <c r="F469" s="13"/>
      <c r="G469" s="14"/>
      <c r="H469" s="15"/>
      <c r="I469" s="15"/>
      <c r="J469" s="16"/>
      <c r="K469" s="16"/>
      <c r="L469" s="17"/>
      <c r="M469" s="17"/>
      <c r="N469" s="17"/>
      <c r="O469" s="17"/>
      <c r="P469" s="18"/>
      <c r="Q469" s="19"/>
      <c r="R469" s="20"/>
      <c r="S469" s="21"/>
    </row>
    <row r="470" spans="1:19" x14ac:dyDescent="0.2">
      <c r="A470" s="5"/>
      <c r="B470" s="5"/>
      <c r="C470" s="5"/>
      <c r="D470" s="38"/>
      <c r="E470" s="13"/>
      <c r="F470" s="13"/>
      <c r="G470" s="14"/>
      <c r="H470" s="15"/>
      <c r="I470" s="15"/>
      <c r="J470" s="16"/>
      <c r="K470" s="16"/>
      <c r="L470" s="17"/>
      <c r="M470" s="17"/>
      <c r="N470" s="17"/>
      <c r="O470" s="17"/>
      <c r="P470" s="18"/>
      <c r="Q470" s="19"/>
      <c r="R470" s="20"/>
      <c r="S470" s="21"/>
    </row>
    <row r="471" spans="1:19" x14ac:dyDescent="0.2">
      <c r="A471" s="5"/>
      <c r="B471" s="5"/>
      <c r="C471" s="5"/>
      <c r="D471" s="38"/>
      <c r="E471" s="13"/>
      <c r="F471" s="13"/>
      <c r="G471" s="14"/>
      <c r="H471" s="15"/>
      <c r="I471" s="15"/>
      <c r="J471" s="16"/>
      <c r="K471" s="16"/>
      <c r="L471" s="17"/>
      <c r="M471" s="17"/>
      <c r="N471" s="17"/>
      <c r="O471" s="17"/>
      <c r="P471" s="18"/>
      <c r="Q471" s="19"/>
      <c r="R471" s="20"/>
      <c r="S471" s="21"/>
    </row>
    <row r="472" spans="1:19" x14ac:dyDescent="0.2">
      <c r="A472" s="5"/>
      <c r="B472" s="5"/>
      <c r="C472" s="5"/>
      <c r="D472" s="38"/>
      <c r="E472" s="13"/>
      <c r="F472" s="13"/>
      <c r="G472" s="14"/>
      <c r="H472" s="15"/>
      <c r="I472" s="15"/>
      <c r="J472" s="16"/>
      <c r="K472" s="16"/>
      <c r="L472" s="17"/>
      <c r="M472" s="17"/>
      <c r="N472" s="17"/>
      <c r="O472" s="17"/>
      <c r="P472" s="18"/>
      <c r="Q472" s="19"/>
      <c r="R472" s="20"/>
      <c r="S472" s="21"/>
    </row>
    <row r="473" spans="1:19" x14ac:dyDescent="0.2">
      <c r="A473" s="5"/>
      <c r="B473" s="5"/>
      <c r="C473" s="5"/>
      <c r="D473" s="38"/>
      <c r="E473" s="13"/>
      <c r="F473" s="13"/>
      <c r="G473" s="14"/>
      <c r="H473" s="15"/>
      <c r="I473" s="15"/>
      <c r="J473" s="16"/>
      <c r="K473" s="16"/>
      <c r="L473" s="17"/>
      <c r="M473" s="17"/>
      <c r="N473" s="17"/>
      <c r="O473" s="17"/>
      <c r="P473" s="18"/>
      <c r="Q473" s="19"/>
      <c r="R473" s="20"/>
      <c r="S473" s="21"/>
    </row>
    <row r="474" spans="1:19" x14ac:dyDescent="0.2">
      <c r="A474" s="5"/>
      <c r="B474" s="5"/>
      <c r="C474" s="5"/>
      <c r="D474" s="38"/>
      <c r="E474" s="13"/>
      <c r="F474" s="13"/>
      <c r="G474" s="14"/>
      <c r="H474" s="15"/>
      <c r="I474" s="15"/>
      <c r="J474" s="16"/>
      <c r="K474" s="16"/>
      <c r="L474" s="17"/>
      <c r="M474" s="17"/>
      <c r="N474" s="17"/>
      <c r="O474" s="17"/>
      <c r="P474" s="18"/>
      <c r="Q474" s="19"/>
      <c r="R474" s="20"/>
      <c r="S474" s="21"/>
    </row>
    <row r="475" spans="1:19" x14ac:dyDescent="0.2">
      <c r="A475" s="5"/>
      <c r="B475" s="5"/>
      <c r="C475" s="5"/>
      <c r="D475" s="38"/>
      <c r="E475" s="13"/>
      <c r="F475" s="13"/>
      <c r="G475" s="14"/>
      <c r="H475" s="15"/>
      <c r="I475" s="15"/>
      <c r="J475" s="16"/>
      <c r="K475" s="16"/>
      <c r="L475" s="17"/>
      <c r="M475" s="17"/>
      <c r="N475" s="17"/>
      <c r="O475" s="17"/>
      <c r="P475" s="18"/>
      <c r="Q475" s="19"/>
      <c r="R475" s="20"/>
      <c r="S475" s="21"/>
    </row>
    <row r="476" spans="1:19" x14ac:dyDescent="0.2">
      <c r="A476" s="5"/>
      <c r="B476" s="5"/>
      <c r="C476" s="5"/>
      <c r="D476" s="38"/>
      <c r="E476" s="13"/>
      <c r="F476" s="13"/>
      <c r="G476" s="14"/>
      <c r="H476" s="15"/>
      <c r="I476" s="15"/>
      <c r="J476" s="16"/>
      <c r="K476" s="16"/>
      <c r="L476" s="17"/>
      <c r="M476" s="17"/>
      <c r="N476" s="17"/>
      <c r="O476" s="17"/>
      <c r="P476" s="18"/>
      <c r="Q476" s="19"/>
      <c r="R476" s="20"/>
      <c r="S476" s="21"/>
    </row>
    <row r="477" spans="1:19" x14ac:dyDescent="0.2">
      <c r="A477" s="5"/>
      <c r="B477" s="5"/>
      <c r="C477" s="5"/>
      <c r="D477" s="38"/>
      <c r="E477" s="13"/>
      <c r="F477" s="13"/>
      <c r="G477" s="14"/>
      <c r="H477" s="15"/>
      <c r="I477" s="15"/>
      <c r="J477" s="16"/>
      <c r="K477" s="16"/>
      <c r="L477" s="17"/>
      <c r="M477" s="17"/>
      <c r="N477" s="17"/>
      <c r="O477" s="17"/>
      <c r="P477" s="18"/>
      <c r="Q477" s="19"/>
      <c r="R477" s="20"/>
      <c r="S477" s="21"/>
    </row>
    <row r="478" spans="1:19" x14ac:dyDescent="0.2">
      <c r="A478" s="5"/>
      <c r="B478" s="5"/>
      <c r="C478" s="5"/>
      <c r="D478" s="38"/>
      <c r="E478" s="13"/>
      <c r="F478" s="13"/>
      <c r="G478" s="14"/>
      <c r="H478" s="15"/>
      <c r="I478" s="15"/>
      <c r="J478" s="16"/>
      <c r="K478" s="16"/>
      <c r="L478" s="17"/>
      <c r="M478" s="17"/>
      <c r="N478" s="17"/>
      <c r="O478" s="17"/>
      <c r="P478" s="18"/>
      <c r="Q478" s="19"/>
      <c r="R478" s="20"/>
      <c r="S478" s="21"/>
    </row>
    <row r="479" spans="1:19" x14ac:dyDescent="0.2">
      <c r="A479" s="5"/>
      <c r="B479" s="5"/>
      <c r="C479" s="5"/>
      <c r="D479" s="38"/>
      <c r="E479" s="13"/>
      <c r="F479" s="13"/>
      <c r="G479" s="14"/>
      <c r="H479" s="15"/>
      <c r="I479" s="15"/>
      <c r="J479" s="16"/>
      <c r="K479" s="16"/>
      <c r="L479" s="17"/>
      <c r="M479" s="17"/>
      <c r="N479" s="17"/>
      <c r="O479" s="17"/>
      <c r="P479" s="18"/>
      <c r="Q479" s="19"/>
      <c r="R479" s="20"/>
      <c r="S479" s="21"/>
    </row>
    <row r="480" spans="1:19" x14ac:dyDescent="0.2">
      <c r="A480" s="5"/>
      <c r="B480" s="5"/>
      <c r="C480" s="5"/>
      <c r="D480" s="38"/>
      <c r="E480" s="13"/>
      <c r="F480" s="13"/>
      <c r="G480" s="14"/>
      <c r="H480" s="15"/>
      <c r="I480" s="15"/>
      <c r="J480" s="16"/>
      <c r="K480" s="16"/>
      <c r="L480" s="17"/>
      <c r="M480" s="17"/>
      <c r="N480" s="17"/>
      <c r="O480" s="17"/>
      <c r="P480" s="18"/>
      <c r="Q480" s="19"/>
      <c r="R480" s="20"/>
      <c r="S480" s="21"/>
    </row>
    <row r="481" spans="1:19" x14ac:dyDescent="0.2">
      <c r="A481" s="5"/>
      <c r="B481" s="5"/>
      <c r="C481" s="5"/>
      <c r="D481" s="38"/>
      <c r="E481" s="13"/>
      <c r="F481" s="13"/>
      <c r="G481" s="14"/>
      <c r="H481" s="15"/>
      <c r="I481" s="15"/>
      <c r="J481" s="16"/>
      <c r="K481" s="16"/>
      <c r="L481" s="17"/>
      <c r="M481" s="17"/>
      <c r="N481" s="17"/>
      <c r="O481" s="17"/>
      <c r="P481" s="18"/>
      <c r="Q481" s="19"/>
      <c r="R481" s="20"/>
      <c r="S481" s="21"/>
    </row>
    <row r="482" spans="1:19" x14ac:dyDescent="0.2">
      <c r="A482" s="5"/>
      <c r="B482" s="5"/>
      <c r="C482" s="5"/>
      <c r="D482" s="38"/>
      <c r="E482" s="13"/>
      <c r="F482" s="13"/>
      <c r="G482" s="14"/>
      <c r="H482" s="15"/>
      <c r="I482" s="15"/>
      <c r="J482" s="16"/>
      <c r="K482" s="16"/>
      <c r="L482" s="17"/>
      <c r="M482" s="17"/>
      <c r="N482" s="17"/>
      <c r="O482" s="17"/>
      <c r="P482" s="18"/>
      <c r="Q482" s="19"/>
      <c r="R482" s="20"/>
      <c r="S482" s="21"/>
    </row>
    <row r="483" spans="1:19" x14ac:dyDescent="0.2">
      <c r="A483" s="5"/>
      <c r="B483" s="5"/>
      <c r="C483" s="5"/>
      <c r="D483" s="38"/>
      <c r="E483" s="13"/>
      <c r="F483" s="13"/>
      <c r="G483" s="14"/>
      <c r="H483" s="15"/>
      <c r="I483" s="15"/>
      <c r="J483" s="16"/>
      <c r="K483" s="16"/>
      <c r="L483" s="17"/>
      <c r="M483" s="17"/>
      <c r="N483" s="17"/>
      <c r="O483" s="17"/>
      <c r="P483" s="18"/>
      <c r="Q483" s="19"/>
      <c r="R483" s="20"/>
      <c r="S483" s="21"/>
    </row>
    <row r="484" spans="1:19" x14ac:dyDescent="0.2">
      <c r="A484" s="5"/>
      <c r="B484" s="5"/>
      <c r="C484" s="5"/>
      <c r="D484" s="38"/>
      <c r="E484" s="13"/>
      <c r="F484" s="13"/>
      <c r="G484" s="14"/>
      <c r="H484" s="15"/>
      <c r="I484" s="15"/>
      <c r="J484" s="16"/>
      <c r="K484" s="16"/>
      <c r="L484" s="17"/>
      <c r="M484" s="17"/>
      <c r="N484" s="17"/>
      <c r="O484" s="17"/>
      <c r="P484" s="18"/>
      <c r="Q484" s="19"/>
      <c r="R484" s="20"/>
      <c r="S484" s="21"/>
    </row>
    <row r="485" spans="1:19" x14ac:dyDescent="0.2">
      <c r="A485" s="5"/>
      <c r="B485" s="5"/>
      <c r="C485" s="5"/>
      <c r="D485" s="38"/>
      <c r="E485" s="13"/>
      <c r="F485" s="13"/>
      <c r="G485" s="14"/>
      <c r="H485" s="15"/>
      <c r="I485" s="15"/>
      <c r="J485" s="16"/>
      <c r="K485" s="16"/>
      <c r="L485" s="17"/>
      <c r="M485" s="17"/>
      <c r="N485" s="17"/>
      <c r="O485" s="17"/>
      <c r="P485" s="18"/>
      <c r="Q485" s="19"/>
      <c r="R485" s="20"/>
      <c r="S485" s="21"/>
    </row>
    <row r="486" spans="1:19" x14ac:dyDescent="0.2">
      <c r="A486" s="5"/>
      <c r="B486" s="5"/>
      <c r="C486" s="5"/>
      <c r="D486" s="38"/>
      <c r="E486" s="13"/>
      <c r="F486" s="13"/>
      <c r="G486" s="14"/>
      <c r="H486" s="15"/>
      <c r="I486" s="15"/>
      <c r="J486" s="16"/>
      <c r="K486" s="16"/>
      <c r="L486" s="17"/>
      <c r="M486" s="17"/>
      <c r="N486" s="17"/>
      <c r="O486" s="17"/>
      <c r="P486" s="18"/>
      <c r="Q486" s="19"/>
      <c r="R486" s="20"/>
      <c r="S486" s="21"/>
    </row>
    <row r="487" spans="1:19" x14ac:dyDescent="0.2">
      <c r="A487" s="5"/>
      <c r="B487" s="5"/>
      <c r="C487" s="5"/>
      <c r="D487" s="38"/>
      <c r="E487" s="13"/>
      <c r="F487" s="13"/>
      <c r="G487" s="14"/>
      <c r="H487" s="15"/>
      <c r="I487" s="15"/>
      <c r="J487" s="16"/>
      <c r="K487" s="16"/>
      <c r="L487" s="17"/>
      <c r="M487" s="17"/>
      <c r="N487" s="17"/>
      <c r="O487" s="17"/>
      <c r="P487" s="18"/>
      <c r="Q487" s="19"/>
      <c r="R487" s="20"/>
      <c r="S487" s="21"/>
    </row>
    <row r="488" spans="1:19" x14ac:dyDescent="0.2">
      <c r="A488" s="5"/>
      <c r="B488" s="5"/>
      <c r="C488" s="5"/>
      <c r="D488" s="38"/>
      <c r="E488" s="13"/>
      <c r="F488" s="13"/>
      <c r="G488" s="14"/>
      <c r="H488" s="15"/>
      <c r="I488" s="15"/>
      <c r="J488" s="16"/>
      <c r="K488" s="16"/>
      <c r="L488" s="17"/>
      <c r="M488" s="17"/>
      <c r="N488" s="17"/>
      <c r="O488" s="17"/>
      <c r="P488" s="18"/>
      <c r="Q488" s="19"/>
      <c r="R488" s="20"/>
      <c r="S488" s="21"/>
    </row>
    <row r="489" spans="1:19" x14ac:dyDescent="0.2">
      <c r="A489" s="5"/>
      <c r="B489" s="5"/>
      <c r="C489" s="5"/>
      <c r="D489" s="38"/>
      <c r="E489" s="13"/>
      <c r="F489" s="13"/>
      <c r="G489" s="14"/>
      <c r="H489" s="15"/>
      <c r="I489" s="15"/>
      <c r="J489" s="16"/>
      <c r="K489" s="16"/>
      <c r="L489" s="17"/>
      <c r="M489" s="17"/>
      <c r="N489" s="17"/>
      <c r="O489" s="17"/>
      <c r="P489" s="18"/>
      <c r="Q489" s="19"/>
      <c r="R489" s="20"/>
      <c r="S489" s="21"/>
    </row>
    <row r="490" spans="1:19" x14ac:dyDescent="0.2">
      <c r="A490" s="5"/>
      <c r="B490" s="5"/>
      <c r="C490" s="5"/>
      <c r="D490" s="38"/>
      <c r="E490" s="13"/>
      <c r="F490" s="13"/>
      <c r="G490" s="14"/>
      <c r="H490" s="15"/>
      <c r="I490" s="15"/>
      <c r="J490" s="16"/>
      <c r="K490" s="16"/>
      <c r="L490" s="17"/>
      <c r="M490" s="17"/>
      <c r="N490" s="17"/>
      <c r="O490" s="17"/>
      <c r="P490" s="18"/>
      <c r="Q490" s="19"/>
      <c r="R490" s="20"/>
      <c r="S490" s="21"/>
    </row>
    <row r="491" spans="1:19" x14ac:dyDescent="0.2">
      <c r="A491" s="5"/>
      <c r="B491" s="5"/>
      <c r="C491" s="5"/>
      <c r="D491" s="38"/>
      <c r="E491" s="13"/>
      <c r="F491" s="13"/>
      <c r="G491" s="14"/>
      <c r="H491" s="15"/>
      <c r="I491" s="15"/>
      <c r="J491" s="16"/>
      <c r="K491" s="16"/>
      <c r="L491" s="17"/>
      <c r="M491" s="17"/>
      <c r="N491" s="17"/>
      <c r="O491" s="17"/>
      <c r="P491" s="18"/>
      <c r="Q491" s="19"/>
      <c r="R491" s="20"/>
      <c r="S491" s="21"/>
    </row>
    <row r="492" spans="1:19" x14ac:dyDescent="0.2">
      <c r="A492" s="5"/>
      <c r="B492" s="5"/>
      <c r="C492" s="5"/>
      <c r="D492" s="38"/>
      <c r="E492" s="13"/>
      <c r="F492" s="13"/>
      <c r="G492" s="14"/>
      <c r="H492" s="15"/>
      <c r="I492" s="15"/>
      <c r="J492" s="16"/>
      <c r="K492" s="16"/>
      <c r="L492" s="17"/>
      <c r="M492" s="17"/>
      <c r="N492" s="17"/>
      <c r="O492" s="17"/>
      <c r="P492" s="18"/>
      <c r="Q492" s="19"/>
      <c r="R492" s="20"/>
      <c r="S492" s="21"/>
    </row>
    <row r="493" spans="1:19" x14ac:dyDescent="0.2">
      <c r="A493" s="5"/>
      <c r="B493" s="5"/>
      <c r="C493" s="5"/>
      <c r="D493" s="38"/>
      <c r="E493" s="13"/>
      <c r="F493" s="13"/>
      <c r="G493" s="14"/>
      <c r="H493" s="15"/>
      <c r="I493" s="15"/>
      <c r="J493" s="16"/>
      <c r="K493" s="16"/>
      <c r="L493" s="17"/>
      <c r="M493" s="17"/>
      <c r="N493" s="17"/>
      <c r="O493" s="17"/>
      <c r="P493" s="18"/>
      <c r="Q493" s="19"/>
      <c r="R493" s="20"/>
      <c r="S493" s="21"/>
    </row>
    <row r="494" spans="1:19" x14ac:dyDescent="0.2">
      <c r="A494" s="5"/>
      <c r="B494" s="5"/>
      <c r="C494" s="5"/>
      <c r="D494" s="38"/>
      <c r="E494" s="13"/>
      <c r="F494" s="13"/>
      <c r="G494" s="14"/>
      <c r="H494" s="15"/>
      <c r="I494" s="15"/>
      <c r="J494" s="16"/>
      <c r="K494" s="16"/>
      <c r="L494" s="17"/>
      <c r="M494" s="17"/>
      <c r="N494" s="17"/>
      <c r="O494" s="17"/>
      <c r="P494" s="18"/>
      <c r="Q494" s="19"/>
      <c r="R494" s="20"/>
      <c r="S494" s="21"/>
    </row>
    <row r="495" spans="1:19" x14ac:dyDescent="0.2">
      <c r="A495" s="5"/>
      <c r="B495" s="5"/>
      <c r="C495" s="5"/>
      <c r="D495" s="38"/>
      <c r="E495" s="13"/>
      <c r="F495" s="13"/>
      <c r="G495" s="14"/>
      <c r="H495" s="15"/>
      <c r="I495" s="15"/>
      <c r="J495" s="16"/>
      <c r="K495" s="16"/>
      <c r="L495" s="17"/>
      <c r="M495" s="17"/>
      <c r="N495" s="17"/>
      <c r="O495" s="17"/>
      <c r="P495" s="18"/>
      <c r="Q495" s="19"/>
      <c r="R495" s="20"/>
      <c r="S495" s="21"/>
    </row>
    <row r="496" spans="1:19" x14ac:dyDescent="0.2">
      <c r="A496" s="5"/>
      <c r="B496" s="5"/>
      <c r="C496" s="5"/>
      <c r="D496" s="38"/>
      <c r="E496" s="13"/>
      <c r="F496" s="13"/>
      <c r="G496" s="14"/>
      <c r="H496" s="15"/>
      <c r="I496" s="15"/>
      <c r="J496" s="16"/>
      <c r="K496" s="16"/>
      <c r="L496" s="17"/>
      <c r="M496" s="17"/>
      <c r="N496" s="17"/>
      <c r="O496" s="17"/>
      <c r="P496" s="18"/>
      <c r="Q496" s="19"/>
      <c r="R496" s="20"/>
      <c r="S496" s="21"/>
    </row>
    <row r="497" spans="1:19" x14ac:dyDescent="0.2">
      <c r="A497" s="5"/>
      <c r="B497" s="5"/>
      <c r="C497" s="5"/>
      <c r="D497" s="38"/>
      <c r="E497" s="13"/>
      <c r="F497" s="13"/>
      <c r="G497" s="14"/>
      <c r="H497" s="15"/>
      <c r="I497" s="15"/>
      <c r="J497" s="16"/>
      <c r="K497" s="16"/>
      <c r="L497" s="17"/>
      <c r="M497" s="17"/>
      <c r="N497" s="17"/>
      <c r="O497" s="17"/>
      <c r="P497" s="18"/>
      <c r="Q497" s="19"/>
      <c r="R497" s="20"/>
      <c r="S497" s="21"/>
    </row>
    <row r="498" spans="1:19" x14ac:dyDescent="0.2">
      <c r="A498" s="5"/>
      <c r="B498" s="5"/>
      <c r="C498" s="5"/>
      <c r="D498" s="38"/>
      <c r="E498" s="13"/>
      <c r="F498" s="13"/>
      <c r="G498" s="14"/>
      <c r="H498" s="15"/>
      <c r="I498" s="15"/>
      <c r="J498" s="16"/>
      <c r="K498" s="16"/>
      <c r="L498" s="17"/>
      <c r="M498" s="17"/>
      <c r="N498" s="17"/>
      <c r="O498" s="17"/>
      <c r="P498" s="18"/>
      <c r="Q498" s="19"/>
      <c r="R498" s="20"/>
      <c r="S498" s="21"/>
    </row>
    <row r="499" spans="1:19" x14ac:dyDescent="0.2">
      <c r="A499" s="5"/>
      <c r="B499" s="5"/>
      <c r="C499" s="5"/>
      <c r="D499" s="38"/>
      <c r="E499" s="13"/>
      <c r="F499" s="13"/>
      <c r="G499" s="14"/>
      <c r="H499" s="15"/>
      <c r="I499" s="15"/>
      <c r="J499" s="16"/>
      <c r="K499" s="16"/>
      <c r="L499" s="17"/>
      <c r="M499" s="17"/>
      <c r="N499" s="17"/>
      <c r="O499" s="17"/>
      <c r="P499" s="18"/>
      <c r="Q499" s="19"/>
      <c r="R499" s="20"/>
      <c r="S499" s="21"/>
    </row>
    <row r="500" spans="1:19" x14ac:dyDescent="0.2">
      <c r="A500" s="5"/>
      <c r="B500" s="5"/>
      <c r="C500" s="5"/>
      <c r="D500" s="38"/>
      <c r="E500" s="13"/>
      <c r="F500" s="13"/>
      <c r="G500" s="14"/>
      <c r="H500" s="15"/>
      <c r="I500" s="15"/>
      <c r="J500" s="16"/>
      <c r="K500" s="16"/>
      <c r="L500" s="17"/>
      <c r="M500" s="17"/>
      <c r="N500" s="17"/>
      <c r="O500" s="17"/>
      <c r="P500" s="18"/>
      <c r="Q500" s="19"/>
      <c r="R500" s="20"/>
      <c r="S500" s="21"/>
    </row>
    <row r="501" spans="1:19" x14ac:dyDescent="0.2">
      <c r="A501" s="5"/>
      <c r="B501" s="5"/>
      <c r="C501" s="5"/>
      <c r="D501" s="38"/>
      <c r="E501" s="13"/>
      <c r="F501" s="13"/>
      <c r="G501" s="14"/>
      <c r="H501" s="15"/>
      <c r="I501" s="15"/>
      <c r="J501" s="16"/>
      <c r="K501" s="16"/>
      <c r="L501" s="17"/>
      <c r="M501" s="17"/>
      <c r="N501" s="17"/>
      <c r="O501" s="17"/>
      <c r="P501" s="18"/>
      <c r="Q501" s="19"/>
      <c r="R501" s="20"/>
      <c r="S501" s="21"/>
    </row>
    <row r="502" spans="1:19" x14ac:dyDescent="0.2">
      <c r="A502" s="5"/>
      <c r="B502" s="5"/>
      <c r="C502" s="5"/>
      <c r="D502" s="38"/>
      <c r="E502" s="13"/>
      <c r="F502" s="13"/>
      <c r="G502" s="14"/>
      <c r="H502" s="15"/>
      <c r="I502" s="15"/>
      <c r="J502" s="16"/>
      <c r="K502" s="16"/>
      <c r="L502" s="17"/>
      <c r="M502" s="17"/>
      <c r="N502" s="17"/>
      <c r="O502" s="17"/>
      <c r="P502" s="18"/>
      <c r="Q502" s="19"/>
      <c r="R502" s="20"/>
      <c r="S502" s="21"/>
    </row>
    <row r="503" spans="1:19" x14ac:dyDescent="0.2">
      <c r="A503" s="5"/>
      <c r="B503" s="5"/>
      <c r="C503" s="5"/>
      <c r="D503" s="38"/>
      <c r="E503" s="13"/>
      <c r="F503" s="13"/>
      <c r="G503" s="14"/>
      <c r="H503" s="15"/>
      <c r="I503" s="15"/>
      <c r="J503" s="16"/>
      <c r="K503" s="16"/>
      <c r="L503" s="17"/>
      <c r="M503" s="17"/>
      <c r="N503" s="17"/>
      <c r="O503" s="17"/>
      <c r="P503" s="18"/>
      <c r="Q503" s="19"/>
      <c r="R503" s="20"/>
      <c r="S503" s="21"/>
    </row>
    <row r="504" spans="1:19" x14ac:dyDescent="0.2">
      <c r="A504" s="5"/>
      <c r="B504" s="5"/>
      <c r="C504" s="5"/>
      <c r="D504" s="38"/>
      <c r="E504" s="13"/>
      <c r="F504" s="13"/>
      <c r="G504" s="14"/>
      <c r="H504" s="15"/>
      <c r="I504" s="15"/>
      <c r="J504" s="16"/>
      <c r="K504" s="16"/>
      <c r="L504" s="17"/>
      <c r="M504" s="17"/>
      <c r="N504" s="17"/>
      <c r="O504" s="17"/>
      <c r="P504" s="18"/>
      <c r="Q504" s="19"/>
      <c r="R504" s="20"/>
      <c r="S504" s="21"/>
    </row>
    <row r="505" spans="1:19" x14ac:dyDescent="0.2">
      <c r="A505" s="5"/>
      <c r="B505" s="5"/>
      <c r="C505" s="5"/>
      <c r="D505" s="38"/>
      <c r="E505" s="13"/>
      <c r="F505" s="13"/>
      <c r="G505" s="14"/>
      <c r="H505" s="15"/>
      <c r="I505" s="15"/>
      <c r="J505" s="16"/>
      <c r="K505" s="16"/>
      <c r="L505" s="17"/>
      <c r="M505" s="17"/>
      <c r="N505" s="17"/>
      <c r="O505" s="17"/>
      <c r="P505" s="18"/>
      <c r="Q505" s="19"/>
      <c r="R505" s="20"/>
      <c r="S505" s="21"/>
    </row>
    <row r="506" spans="1:19" x14ac:dyDescent="0.2">
      <c r="A506" s="5"/>
      <c r="B506" s="5"/>
      <c r="C506" s="5"/>
      <c r="D506" s="38"/>
      <c r="E506" s="13"/>
      <c r="F506" s="13"/>
      <c r="G506" s="14"/>
      <c r="H506" s="15"/>
      <c r="I506" s="15"/>
      <c r="J506" s="16"/>
      <c r="K506" s="16"/>
      <c r="L506" s="17"/>
      <c r="M506" s="17"/>
      <c r="N506" s="17"/>
      <c r="O506" s="17"/>
      <c r="P506" s="18"/>
      <c r="Q506" s="19"/>
      <c r="R506" s="20"/>
      <c r="S506" s="21"/>
    </row>
    <row r="507" spans="1:19" x14ac:dyDescent="0.2">
      <c r="A507" s="5"/>
      <c r="B507" s="5"/>
      <c r="C507" s="5"/>
      <c r="D507" s="38"/>
      <c r="E507" s="13"/>
      <c r="F507" s="13"/>
      <c r="G507" s="14"/>
      <c r="H507" s="15"/>
      <c r="I507" s="15"/>
      <c r="J507" s="16"/>
      <c r="K507" s="16"/>
      <c r="L507" s="17"/>
      <c r="M507" s="17"/>
      <c r="N507" s="17"/>
      <c r="O507" s="17"/>
      <c r="P507" s="18"/>
      <c r="Q507" s="19"/>
      <c r="R507" s="20"/>
      <c r="S507" s="21"/>
    </row>
    <row r="508" spans="1:19" x14ac:dyDescent="0.2">
      <c r="A508" s="5"/>
      <c r="B508" s="5"/>
      <c r="C508" s="5"/>
      <c r="D508" s="38"/>
      <c r="E508" s="13"/>
      <c r="F508" s="13"/>
      <c r="G508" s="14"/>
      <c r="H508" s="15"/>
      <c r="I508" s="15"/>
      <c r="J508" s="16"/>
      <c r="K508" s="16"/>
      <c r="L508" s="17"/>
      <c r="M508" s="17"/>
      <c r="N508" s="17"/>
      <c r="O508" s="17"/>
      <c r="P508" s="18"/>
      <c r="Q508" s="19"/>
      <c r="R508" s="20"/>
      <c r="S508" s="21"/>
    </row>
    <row r="509" spans="1:19" x14ac:dyDescent="0.2">
      <c r="A509" s="5"/>
      <c r="B509" s="5"/>
      <c r="C509" s="5"/>
      <c r="D509" s="38"/>
      <c r="E509" s="13"/>
      <c r="F509" s="13"/>
      <c r="G509" s="14"/>
      <c r="H509" s="15"/>
      <c r="I509" s="15"/>
      <c r="J509" s="16"/>
      <c r="K509" s="16"/>
      <c r="L509" s="17"/>
      <c r="M509" s="17"/>
      <c r="N509" s="17"/>
      <c r="O509" s="17"/>
      <c r="P509" s="18"/>
      <c r="Q509" s="19"/>
      <c r="R509" s="20"/>
      <c r="S509" s="21"/>
    </row>
    <row r="510" spans="1:19" x14ac:dyDescent="0.2">
      <c r="A510" s="5"/>
      <c r="B510" s="5"/>
      <c r="C510" s="5"/>
      <c r="D510" s="38"/>
      <c r="E510" s="13"/>
      <c r="F510" s="13"/>
      <c r="G510" s="14"/>
      <c r="H510" s="15"/>
      <c r="I510" s="15"/>
      <c r="J510" s="16"/>
      <c r="K510" s="16"/>
      <c r="L510" s="17"/>
      <c r="M510" s="17"/>
      <c r="N510" s="17"/>
      <c r="O510" s="17"/>
      <c r="P510" s="18"/>
      <c r="Q510" s="19"/>
      <c r="R510" s="20"/>
      <c r="S510" s="21"/>
    </row>
    <row r="511" spans="1:19" x14ac:dyDescent="0.2">
      <c r="A511" s="5"/>
      <c r="B511" s="5"/>
      <c r="C511" s="5"/>
      <c r="D511" s="38"/>
      <c r="E511" s="13"/>
      <c r="F511" s="13"/>
      <c r="G511" s="14"/>
      <c r="H511" s="15"/>
      <c r="I511" s="15"/>
      <c r="J511" s="16"/>
      <c r="K511" s="16"/>
      <c r="L511" s="17"/>
      <c r="M511" s="17"/>
      <c r="N511" s="17"/>
      <c r="O511" s="17"/>
      <c r="P511" s="18"/>
      <c r="Q511" s="19"/>
      <c r="R511" s="20"/>
      <c r="S511" s="21"/>
    </row>
    <row r="512" spans="1:19" x14ac:dyDescent="0.2">
      <c r="A512" s="5"/>
      <c r="B512" s="5"/>
      <c r="C512" s="5"/>
      <c r="D512" s="38"/>
      <c r="E512" s="13"/>
      <c r="F512" s="13"/>
      <c r="G512" s="14"/>
      <c r="H512" s="15"/>
      <c r="I512" s="15"/>
      <c r="J512" s="16"/>
      <c r="K512" s="16"/>
      <c r="L512" s="17"/>
      <c r="M512" s="17"/>
      <c r="N512" s="17"/>
      <c r="O512" s="17"/>
      <c r="P512" s="18"/>
      <c r="Q512" s="19"/>
      <c r="R512" s="20"/>
      <c r="S512" s="21"/>
    </row>
    <row r="513" spans="1:19" x14ac:dyDescent="0.2">
      <c r="A513" s="5"/>
      <c r="B513" s="5"/>
      <c r="C513" s="5"/>
      <c r="D513" s="38"/>
      <c r="E513" s="13"/>
      <c r="F513" s="13"/>
      <c r="G513" s="14"/>
      <c r="H513" s="15"/>
      <c r="I513" s="15"/>
      <c r="J513" s="16"/>
      <c r="K513" s="16"/>
      <c r="L513" s="17"/>
      <c r="M513" s="17"/>
      <c r="N513" s="17"/>
      <c r="O513" s="17"/>
      <c r="P513" s="18"/>
      <c r="Q513" s="19"/>
      <c r="R513" s="20"/>
      <c r="S513" s="21"/>
    </row>
    <row r="514" spans="1:19" x14ac:dyDescent="0.2">
      <c r="A514" s="5"/>
      <c r="B514" s="5"/>
      <c r="C514" s="5"/>
      <c r="D514" s="38"/>
      <c r="E514" s="13"/>
      <c r="F514" s="13"/>
      <c r="G514" s="14"/>
      <c r="H514" s="15"/>
      <c r="I514" s="15"/>
      <c r="J514" s="16"/>
      <c r="K514" s="16"/>
      <c r="L514" s="17"/>
      <c r="M514" s="17"/>
      <c r="N514" s="17"/>
      <c r="O514" s="17"/>
      <c r="P514" s="18"/>
      <c r="Q514" s="19"/>
      <c r="R514" s="20"/>
      <c r="S514" s="21"/>
    </row>
    <row r="515" spans="1:19" x14ac:dyDescent="0.2">
      <c r="A515" s="5"/>
      <c r="B515" s="5"/>
      <c r="C515" s="5"/>
      <c r="D515" s="38"/>
      <c r="E515" s="13"/>
      <c r="F515" s="13"/>
      <c r="G515" s="14"/>
      <c r="H515" s="15"/>
      <c r="I515" s="15"/>
      <c r="J515" s="16"/>
      <c r="K515" s="16"/>
      <c r="L515" s="17"/>
      <c r="M515" s="17"/>
      <c r="N515" s="17"/>
      <c r="O515" s="17"/>
      <c r="P515" s="18"/>
      <c r="Q515" s="19"/>
      <c r="R515" s="20"/>
      <c r="S515" s="21"/>
    </row>
    <row r="516" spans="1:19" x14ac:dyDescent="0.2">
      <c r="A516" s="5"/>
      <c r="B516" s="5"/>
      <c r="C516" s="5"/>
      <c r="D516" s="38"/>
      <c r="E516" s="13"/>
      <c r="F516" s="13"/>
      <c r="G516" s="14"/>
      <c r="H516" s="15"/>
      <c r="I516" s="15"/>
      <c r="J516" s="16"/>
      <c r="K516" s="16"/>
      <c r="L516" s="17"/>
      <c r="M516" s="17"/>
      <c r="N516" s="17"/>
      <c r="O516" s="17"/>
      <c r="P516" s="18"/>
      <c r="Q516" s="19"/>
      <c r="R516" s="20"/>
      <c r="S516" s="21"/>
    </row>
    <row r="517" spans="1:19" x14ac:dyDescent="0.2">
      <c r="A517" s="5"/>
      <c r="B517" s="5"/>
      <c r="C517" s="5"/>
      <c r="D517" s="38"/>
      <c r="E517" s="13"/>
      <c r="F517" s="13"/>
      <c r="G517" s="14"/>
      <c r="H517" s="15"/>
      <c r="I517" s="15"/>
      <c r="J517" s="16"/>
      <c r="K517" s="16"/>
      <c r="L517" s="17"/>
      <c r="M517" s="17"/>
      <c r="N517" s="17"/>
      <c r="O517" s="17"/>
      <c r="P517" s="18"/>
      <c r="Q517" s="19"/>
      <c r="R517" s="20"/>
      <c r="S517" s="21"/>
    </row>
    <row r="518" spans="1:19" x14ac:dyDescent="0.2">
      <c r="A518" s="5"/>
      <c r="B518" s="5"/>
      <c r="C518" s="5"/>
      <c r="D518" s="38"/>
      <c r="E518" s="13"/>
      <c r="F518" s="13"/>
      <c r="G518" s="14"/>
      <c r="H518" s="15"/>
      <c r="I518" s="15"/>
      <c r="J518" s="16"/>
      <c r="K518" s="16"/>
      <c r="L518" s="17"/>
      <c r="M518" s="17"/>
      <c r="N518" s="17"/>
      <c r="O518" s="17"/>
      <c r="P518" s="18"/>
      <c r="Q518" s="19"/>
      <c r="R518" s="20"/>
      <c r="S518" s="21"/>
    </row>
    <row r="519" spans="1:19" x14ac:dyDescent="0.2">
      <c r="A519" s="5"/>
      <c r="B519" s="5"/>
      <c r="C519" s="5"/>
      <c r="D519" s="38"/>
      <c r="E519" s="13"/>
      <c r="F519" s="13"/>
      <c r="G519" s="14"/>
      <c r="H519" s="15"/>
      <c r="I519" s="15"/>
      <c r="J519" s="16"/>
      <c r="K519" s="16"/>
      <c r="L519" s="17"/>
      <c r="M519" s="17"/>
      <c r="N519" s="17"/>
      <c r="O519" s="17"/>
      <c r="P519" s="18"/>
      <c r="Q519" s="19"/>
      <c r="R519" s="20"/>
      <c r="S519" s="21"/>
    </row>
    <row r="520" spans="1:19" x14ac:dyDescent="0.2">
      <c r="A520" s="5"/>
      <c r="B520" s="5"/>
      <c r="C520" s="5"/>
      <c r="D520" s="38"/>
      <c r="E520" s="13"/>
      <c r="F520" s="13"/>
      <c r="G520" s="14"/>
      <c r="H520" s="15"/>
      <c r="I520" s="15"/>
      <c r="J520" s="16"/>
      <c r="K520" s="16"/>
      <c r="L520" s="17"/>
      <c r="M520" s="17"/>
      <c r="N520" s="17"/>
      <c r="O520" s="17"/>
      <c r="P520" s="18"/>
      <c r="Q520" s="19"/>
      <c r="R520" s="20"/>
      <c r="S520" s="21"/>
    </row>
    <row r="521" spans="1:19" x14ac:dyDescent="0.2">
      <c r="A521" s="5"/>
      <c r="B521" s="5"/>
      <c r="C521" s="5"/>
      <c r="D521" s="38"/>
      <c r="E521" s="13"/>
      <c r="F521" s="13"/>
      <c r="G521" s="14"/>
      <c r="H521" s="15"/>
      <c r="I521" s="15"/>
      <c r="J521" s="16"/>
      <c r="K521" s="16"/>
      <c r="L521" s="17"/>
      <c r="M521" s="17"/>
      <c r="N521" s="17"/>
      <c r="O521" s="17"/>
      <c r="P521" s="18"/>
      <c r="Q521" s="19"/>
      <c r="R521" s="20"/>
      <c r="S521" s="21"/>
    </row>
    <row r="522" spans="1:19" x14ac:dyDescent="0.2">
      <c r="A522" s="5"/>
      <c r="B522" s="5"/>
      <c r="C522" s="5"/>
      <c r="D522" s="38"/>
      <c r="E522" s="13"/>
      <c r="F522" s="13"/>
      <c r="G522" s="14"/>
      <c r="H522" s="15"/>
      <c r="I522" s="15"/>
      <c r="J522" s="16"/>
      <c r="K522" s="16"/>
      <c r="L522" s="17"/>
      <c r="M522" s="17"/>
      <c r="N522" s="17"/>
      <c r="O522" s="17"/>
      <c r="P522" s="18"/>
      <c r="Q522" s="19"/>
      <c r="R522" s="20"/>
      <c r="S522" s="21"/>
    </row>
    <row r="523" spans="1:19" x14ac:dyDescent="0.2">
      <c r="A523" s="5"/>
      <c r="B523" s="5"/>
      <c r="C523" s="5"/>
      <c r="D523" s="38"/>
      <c r="E523" s="13"/>
      <c r="F523" s="13"/>
      <c r="G523" s="14"/>
      <c r="H523" s="15"/>
      <c r="I523" s="15"/>
      <c r="J523" s="16"/>
      <c r="K523" s="16"/>
      <c r="L523" s="17"/>
      <c r="M523" s="17"/>
      <c r="N523" s="17"/>
      <c r="O523" s="17"/>
      <c r="P523" s="18"/>
      <c r="Q523" s="19"/>
      <c r="R523" s="20"/>
      <c r="S523" s="21"/>
    </row>
    <row r="524" spans="1:19" x14ac:dyDescent="0.2">
      <c r="A524" s="5"/>
      <c r="B524" s="5"/>
      <c r="C524" s="5"/>
      <c r="D524" s="38"/>
      <c r="E524" s="13"/>
      <c r="F524" s="13"/>
      <c r="G524" s="14"/>
      <c r="H524" s="15"/>
      <c r="I524" s="15"/>
      <c r="J524" s="16"/>
      <c r="K524" s="16"/>
      <c r="L524" s="17"/>
      <c r="M524" s="17"/>
      <c r="N524" s="17"/>
      <c r="O524" s="17"/>
      <c r="P524" s="18"/>
      <c r="Q524" s="19"/>
      <c r="R524" s="20"/>
      <c r="S524" s="21"/>
    </row>
    <row r="525" spans="1:19" x14ac:dyDescent="0.2">
      <c r="A525" s="5"/>
      <c r="B525" s="5"/>
      <c r="C525" s="5"/>
      <c r="D525" s="38"/>
      <c r="E525" s="13"/>
      <c r="F525" s="13"/>
      <c r="G525" s="14"/>
      <c r="H525" s="15"/>
      <c r="I525" s="15"/>
      <c r="J525" s="16"/>
      <c r="K525" s="16"/>
      <c r="L525" s="17"/>
      <c r="M525" s="17"/>
      <c r="N525" s="17"/>
      <c r="O525" s="17"/>
      <c r="P525" s="18"/>
      <c r="Q525" s="19"/>
      <c r="R525" s="20"/>
      <c r="S525" s="21"/>
    </row>
    <row r="526" spans="1:19" x14ac:dyDescent="0.2">
      <c r="A526" s="5"/>
      <c r="B526" s="5"/>
      <c r="C526" s="5"/>
      <c r="D526" s="38"/>
      <c r="E526" s="13"/>
      <c r="F526" s="13"/>
      <c r="G526" s="14"/>
      <c r="H526" s="15"/>
      <c r="I526" s="15"/>
      <c r="J526" s="16"/>
      <c r="K526" s="16"/>
      <c r="L526" s="17"/>
      <c r="M526" s="17"/>
      <c r="N526" s="17"/>
      <c r="O526" s="17"/>
      <c r="P526" s="18"/>
      <c r="Q526" s="19"/>
      <c r="R526" s="20"/>
      <c r="S526" s="21"/>
    </row>
    <row r="527" spans="1:19" x14ac:dyDescent="0.2">
      <c r="A527" s="5"/>
      <c r="B527" s="5"/>
      <c r="C527" s="5"/>
      <c r="D527" s="38"/>
      <c r="E527" s="13"/>
      <c r="F527" s="13"/>
      <c r="G527" s="14"/>
      <c r="H527" s="15"/>
      <c r="I527" s="15"/>
      <c r="J527" s="16"/>
      <c r="K527" s="16"/>
      <c r="L527" s="17"/>
      <c r="M527" s="17"/>
      <c r="N527" s="17"/>
      <c r="O527" s="17"/>
      <c r="P527" s="18"/>
      <c r="Q527" s="19"/>
      <c r="R527" s="20"/>
      <c r="S527" s="21"/>
    </row>
    <row r="528" spans="1:19" x14ac:dyDescent="0.2">
      <c r="A528" s="5"/>
      <c r="B528" s="5"/>
      <c r="C528" s="5"/>
      <c r="D528" s="38"/>
      <c r="E528" s="13"/>
      <c r="F528" s="13"/>
      <c r="G528" s="14"/>
      <c r="H528" s="15"/>
      <c r="I528" s="15"/>
      <c r="J528" s="16"/>
      <c r="K528" s="16"/>
      <c r="L528" s="17"/>
      <c r="M528" s="17"/>
      <c r="N528" s="17"/>
      <c r="O528" s="17"/>
      <c r="P528" s="18"/>
      <c r="Q528" s="19"/>
      <c r="R528" s="20"/>
      <c r="S528" s="21"/>
    </row>
    <row r="529" spans="1:19" x14ac:dyDescent="0.2">
      <c r="A529" s="5"/>
      <c r="B529" s="5"/>
      <c r="C529" s="5"/>
      <c r="D529" s="38"/>
      <c r="E529" s="13"/>
      <c r="F529" s="13"/>
      <c r="G529" s="14"/>
      <c r="H529" s="15"/>
      <c r="I529" s="15"/>
      <c r="J529" s="16"/>
      <c r="K529" s="16"/>
      <c r="L529" s="17"/>
      <c r="M529" s="17"/>
      <c r="N529" s="17"/>
      <c r="O529" s="17"/>
      <c r="P529" s="18"/>
      <c r="Q529" s="19"/>
      <c r="R529" s="20"/>
      <c r="S529" s="21"/>
    </row>
    <row r="530" spans="1:19" x14ac:dyDescent="0.2">
      <c r="A530" s="5"/>
      <c r="B530" s="5"/>
      <c r="C530" s="5"/>
      <c r="D530" s="38"/>
      <c r="E530" s="13"/>
      <c r="F530" s="13"/>
      <c r="G530" s="14"/>
      <c r="H530" s="15"/>
      <c r="I530" s="15"/>
      <c r="J530" s="16"/>
      <c r="K530" s="16"/>
      <c r="L530" s="17"/>
      <c r="M530" s="17"/>
      <c r="N530" s="17"/>
      <c r="O530" s="17"/>
      <c r="P530" s="18"/>
      <c r="Q530" s="19"/>
      <c r="R530" s="20"/>
      <c r="S530" s="21"/>
    </row>
    <row r="531" spans="1:19" x14ac:dyDescent="0.2">
      <c r="A531" s="5"/>
      <c r="B531" s="5"/>
      <c r="C531" s="5"/>
      <c r="D531" s="38"/>
      <c r="E531" s="13"/>
      <c r="F531" s="13"/>
      <c r="G531" s="14"/>
      <c r="H531" s="15"/>
      <c r="I531" s="15"/>
      <c r="J531" s="16"/>
      <c r="K531" s="16"/>
      <c r="L531" s="17"/>
      <c r="M531" s="17"/>
      <c r="N531" s="17"/>
      <c r="O531" s="17"/>
      <c r="P531" s="18"/>
      <c r="Q531" s="19"/>
      <c r="R531" s="20"/>
      <c r="S531" s="21"/>
    </row>
    <row r="532" spans="1:19" x14ac:dyDescent="0.2">
      <c r="A532" s="5"/>
      <c r="B532" s="5"/>
      <c r="C532" s="5"/>
      <c r="D532" s="38"/>
      <c r="E532" s="13"/>
      <c r="F532" s="13"/>
      <c r="G532" s="14"/>
      <c r="H532" s="15"/>
      <c r="I532" s="15"/>
      <c r="J532" s="16"/>
      <c r="K532" s="16"/>
      <c r="L532" s="17"/>
      <c r="M532" s="17"/>
      <c r="N532" s="17"/>
      <c r="O532" s="17"/>
      <c r="P532" s="18"/>
      <c r="Q532" s="19"/>
      <c r="R532" s="20"/>
      <c r="S532" s="21"/>
    </row>
    <row r="533" spans="1:19" x14ac:dyDescent="0.2">
      <c r="A533" s="5"/>
      <c r="B533" s="5"/>
      <c r="C533" s="5"/>
      <c r="D533" s="38"/>
      <c r="E533" s="13"/>
      <c r="F533" s="13"/>
      <c r="G533" s="14"/>
      <c r="H533" s="15"/>
      <c r="I533" s="15"/>
      <c r="J533" s="16"/>
      <c r="K533" s="16"/>
      <c r="L533" s="17"/>
      <c r="M533" s="17"/>
      <c r="N533" s="17"/>
      <c r="O533" s="17"/>
      <c r="P533" s="18"/>
      <c r="Q533" s="19"/>
      <c r="R533" s="20"/>
      <c r="S533" s="21"/>
    </row>
    <row r="534" spans="1:19" x14ac:dyDescent="0.2">
      <c r="A534" s="5"/>
      <c r="B534" s="5"/>
      <c r="C534" s="5"/>
      <c r="D534" s="38"/>
      <c r="E534" s="13"/>
      <c r="F534" s="13"/>
      <c r="G534" s="14"/>
      <c r="H534" s="15"/>
      <c r="I534" s="15"/>
      <c r="J534" s="16"/>
      <c r="K534" s="16"/>
      <c r="L534" s="17"/>
      <c r="M534" s="17"/>
      <c r="N534" s="17"/>
      <c r="O534" s="17"/>
      <c r="P534" s="18"/>
      <c r="Q534" s="19"/>
      <c r="R534" s="20"/>
      <c r="S534" s="21"/>
    </row>
    <row r="535" spans="1:19" x14ac:dyDescent="0.2">
      <c r="A535" s="5"/>
      <c r="B535" s="5"/>
      <c r="C535" s="5"/>
      <c r="D535" s="38"/>
      <c r="E535" s="13"/>
      <c r="F535" s="13"/>
      <c r="G535" s="14"/>
      <c r="H535" s="15"/>
      <c r="I535" s="15"/>
      <c r="J535" s="16"/>
      <c r="K535" s="16"/>
      <c r="L535" s="17"/>
      <c r="M535" s="17"/>
      <c r="N535" s="17"/>
      <c r="O535" s="17"/>
      <c r="P535" s="18"/>
      <c r="Q535" s="19"/>
      <c r="R535" s="20"/>
      <c r="S535" s="21"/>
    </row>
    <row r="536" spans="1:19" x14ac:dyDescent="0.2">
      <c r="A536" s="5"/>
      <c r="B536" s="5"/>
      <c r="C536" s="5"/>
      <c r="D536" s="38"/>
      <c r="E536" s="13"/>
      <c r="F536" s="13"/>
      <c r="G536" s="14"/>
      <c r="H536" s="15"/>
      <c r="I536" s="15"/>
      <c r="J536" s="16"/>
      <c r="K536" s="16"/>
      <c r="L536" s="17"/>
      <c r="M536" s="17"/>
      <c r="N536" s="17"/>
      <c r="O536" s="17"/>
      <c r="P536" s="18"/>
      <c r="Q536" s="19"/>
      <c r="R536" s="20"/>
      <c r="S536" s="21"/>
    </row>
    <row r="537" spans="1:19" x14ac:dyDescent="0.2">
      <c r="A537" s="5"/>
      <c r="B537" s="5"/>
      <c r="C537" s="5"/>
      <c r="D537" s="38"/>
      <c r="E537" s="13"/>
      <c r="F537" s="13"/>
      <c r="G537" s="14"/>
      <c r="H537" s="15"/>
      <c r="I537" s="15"/>
      <c r="J537" s="16"/>
      <c r="K537" s="16"/>
      <c r="L537" s="17"/>
      <c r="M537" s="17"/>
      <c r="N537" s="17"/>
      <c r="O537" s="17"/>
      <c r="P537" s="18"/>
      <c r="Q537" s="19"/>
      <c r="R537" s="20"/>
      <c r="S537" s="21"/>
    </row>
    <row r="538" spans="1:19" x14ac:dyDescent="0.2">
      <c r="A538" s="5"/>
      <c r="B538" s="5"/>
      <c r="C538" s="5"/>
      <c r="D538" s="38"/>
      <c r="E538" s="13"/>
      <c r="F538" s="13"/>
      <c r="G538" s="14"/>
      <c r="H538" s="15"/>
      <c r="I538" s="15"/>
      <c r="J538" s="16"/>
      <c r="K538" s="16"/>
      <c r="L538" s="17"/>
      <c r="M538" s="17"/>
      <c r="N538" s="17"/>
      <c r="O538" s="17"/>
      <c r="P538" s="18"/>
      <c r="Q538" s="19"/>
      <c r="R538" s="20"/>
      <c r="S538" s="21"/>
    </row>
    <row r="539" spans="1:19" x14ac:dyDescent="0.2">
      <c r="A539" s="5"/>
      <c r="B539" s="5"/>
      <c r="C539" s="5"/>
      <c r="D539" s="38"/>
      <c r="E539" s="13"/>
      <c r="F539" s="13"/>
      <c r="G539" s="14"/>
      <c r="H539" s="15"/>
      <c r="I539" s="15"/>
      <c r="J539" s="16"/>
      <c r="K539" s="16"/>
      <c r="L539" s="17"/>
      <c r="M539" s="17"/>
      <c r="N539" s="17"/>
      <c r="O539" s="17"/>
      <c r="P539" s="18"/>
      <c r="Q539" s="19"/>
      <c r="R539" s="20"/>
      <c r="S539" s="21"/>
    </row>
    <row r="540" spans="1:19" x14ac:dyDescent="0.2">
      <c r="A540" s="5"/>
      <c r="B540" s="5"/>
      <c r="C540" s="5"/>
      <c r="D540" s="38"/>
      <c r="E540" s="13"/>
      <c r="F540" s="13"/>
      <c r="G540" s="14"/>
      <c r="H540" s="15"/>
      <c r="I540" s="15"/>
      <c r="J540" s="16"/>
      <c r="K540" s="16"/>
      <c r="L540" s="17"/>
      <c r="M540" s="17"/>
      <c r="N540" s="17"/>
      <c r="O540" s="17"/>
      <c r="P540" s="18"/>
      <c r="Q540" s="19"/>
      <c r="R540" s="20"/>
      <c r="S540" s="21"/>
    </row>
    <row r="541" spans="1:19" x14ac:dyDescent="0.2">
      <c r="A541" s="5"/>
      <c r="B541" s="5"/>
      <c r="C541" s="5"/>
      <c r="D541" s="38"/>
      <c r="E541" s="13"/>
      <c r="F541" s="13"/>
      <c r="G541" s="14"/>
      <c r="H541" s="15"/>
      <c r="I541" s="15"/>
      <c r="J541" s="16"/>
      <c r="K541" s="16"/>
      <c r="L541" s="17"/>
      <c r="M541" s="17"/>
      <c r="N541" s="17"/>
      <c r="O541" s="17"/>
      <c r="P541" s="18"/>
      <c r="Q541" s="19"/>
      <c r="R541" s="20"/>
      <c r="S541" s="21"/>
    </row>
    <row r="542" spans="1:19" x14ac:dyDescent="0.2">
      <c r="A542" s="5"/>
      <c r="B542" s="5"/>
      <c r="C542" s="5"/>
      <c r="D542" s="38"/>
      <c r="E542" s="13"/>
      <c r="F542" s="13"/>
      <c r="G542" s="14"/>
      <c r="H542" s="15"/>
      <c r="I542" s="15"/>
      <c r="J542" s="16"/>
      <c r="K542" s="16"/>
      <c r="L542" s="17"/>
      <c r="M542" s="17"/>
      <c r="N542" s="17"/>
      <c r="O542" s="17"/>
      <c r="P542" s="18"/>
      <c r="Q542" s="19"/>
      <c r="R542" s="20"/>
      <c r="S542" s="21"/>
    </row>
    <row r="543" spans="1:19" x14ac:dyDescent="0.2">
      <c r="A543" s="5"/>
      <c r="B543" s="5"/>
      <c r="C543" s="5"/>
      <c r="D543" s="38"/>
      <c r="E543" s="13"/>
      <c r="F543" s="13"/>
      <c r="G543" s="14"/>
      <c r="H543" s="15"/>
      <c r="I543" s="15"/>
      <c r="J543" s="16"/>
      <c r="K543" s="16"/>
      <c r="L543" s="17"/>
      <c r="M543" s="17"/>
      <c r="N543" s="17"/>
      <c r="O543" s="17"/>
      <c r="P543" s="18"/>
      <c r="Q543" s="19"/>
      <c r="R543" s="20"/>
      <c r="S543" s="21"/>
    </row>
    <row r="544" spans="1:19" x14ac:dyDescent="0.2">
      <c r="A544" s="5"/>
      <c r="B544" s="5"/>
      <c r="C544" s="5"/>
      <c r="D544" s="38"/>
      <c r="E544" s="13"/>
      <c r="F544" s="13"/>
      <c r="G544" s="14"/>
      <c r="H544" s="15"/>
      <c r="I544" s="15"/>
      <c r="J544" s="16"/>
      <c r="K544" s="16"/>
      <c r="L544" s="17"/>
      <c r="M544" s="17"/>
      <c r="N544" s="17"/>
      <c r="O544" s="17"/>
      <c r="P544" s="18"/>
      <c r="Q544" s="19"/>
      <c r="R544" s="20"/>
      <c r="S544" s="21"/>
    </row>
    <row r="545" spans="1:19" x14ac:dyDescent="0.2">
      <c r="A545" s="5"/>
      <c r="B545" s="5"/>
      <c r="C545" s="5"/>
      <c r="D545" s="38"/>
      <c r="E545" s="13"/>
      <c r="F545" s="13"/>
      <c r="G545" s="14"/>
      <c r="H545" s="15"/>
      <c r="I545" s="15"/>
      <c r="J545" s="16"/>
      <c r="K545" s="16"/>
      <c r="L545" s="17"/>
      <c r="M545" s="17"/>
      <c r="N545" s="17"/>
      <c r="O545" s="17"/>
      <c r="P545" s="18"/>
      <c r="Q545" s="19"/>
      <c r="R545" s="20"/>
      <c r="S545" s="21"/>
    </row>
    <row r="546" spans="1:19" x14ac:dyDescent="0.2">
      <c r="A546" s="5"/>
      <c r="B546" s="5"/>
      <c r="C546" s="5"/>
      <c r="D546" s="38"/>
      <c r="E546" s="13"/>
      <c r="F546" s="13"/>
      <c r="G546" s="14"/>
      <c r="H546" s="15"/>
      <c r="I546" s="15"/>
      <c r="J546" s="16"/>
      <c r="K546" s="16"/>
      <c r="L546" s="17"/>
      <c r="M546" s="17"/>
      <c r="N546" s="17"/>
      <c r="O546" s="17"/>
      <c r="P546" s="18"/>
      <c r="Q546" s="19"/>
      <c r="R546" s="20"/>
      <c r="S546" s="21"/>
    </row>
    <row r="547" spans="1:19" x14ac:dyDescent="0.2">
      <c r="A547" s="5"/>
      <c r="B547" s="5"/>
      <c r="C547" s="5"/>
      <c r="D547" s="38"/>
      <c r="E547" s="13"/>
      <c r="F547" s="13"/>
      <c r="G547" s="14"/>
      <c r="H547" s="15"/>
      <c r="I547" s="15"/>
      <c r="J547" s="16"/>
      <c r="K547" s="16"/>
      <c r="L547" s="17"/>
      <c r="M547" s="17"/>
      <c r="N547" s="17"/>
      <c r="O547" s="17"/>
      <c r="P547" s="18"/>
      <c r="Q547" s="19"/>
      <c r="R547" s="20"/>
      <c r="S547" s="21"/>
    </row>
    <row r="548" spans="1:19" x14ac:dyDescent="0.2">
      <c r="A548" s="5"/>
      <c r="B548" s="5"/>
      <c r="C548" s="5"/>
      <c r="D548" s="38"/>
      <c r="E548" s="13"/>
      <c r="F548" s="13"/>
      <c r="G548" s="14"/>
      <c r="H548" s="15"/>
      <c r="I548" s="15"/>
      <c r="J548" s="16"/>
      <c r="K548" s="16"/>
      <c r="L548" s="17"/>
      <c r="M548" s="17"/>
      <c r="N548" s="17"/>
      <c r="O548" s="17"/>
      <c r="P548" s="18"/>
      <c r="Q548" s="19"/>
      <c r="R548" s="20"/>
      <c r="S548" s="21"/>
    </row>
    <row r="549" spans="1:19" x14ac:dyDescent="0.2">
      <c r="A549" s="5"/>
      <c r="B549" s="5"/>
      <c r="C549" s="5"/>
      <c r="D549" s="38"/>
      <c r="E549" s="13"/>
      <c r="F549" s="13"/>
      <c r="G549" s="14"/>
      <c r="H549" s="15"/>
      <c r="I549" s="15"/>
      <c r="J549" s="16"/>
      <c r="K549" s="16"/>
      <c r="L549" s="17"/>
      <c r="M549" s="17"/>
      <c r="N549" s="17"/>
      <c r="O549" s="17"/>
      <c r="P549" s="18"/>
      <c r="Q549" s="19"/>
      <c r="R549" s="20"/>
      <c r="S549" s="21"/>
    </row>
    <row r="550" spans="1:19" x14ac:dyDescent="0.2">
      <c r="A550" s="5"/>
      <c r="B550" s="5"/>
      <c r="C550" s="5"/>
      <c r="D550" s="38"/>
      <c r="E550" s="13"/>
      <c r="F550" s="13"/>
      <c r="G550" s="14"/>
      <c r="H550" s="15"/>
      <c r="I550" s="15"/>
      <c r="J550" s="16"/>
      <c r="K550" s="16"/>
      <c r="L550" s="17"/>
      <c r="M550" s="17"/>
      <c r="N550" s="17"/>
      <c r="O550" s="17"/>
      <c r="P550" s="18"/>
      <c r="Q550" s="19"/>
      <c r="R550" s="20"/>
      <c r="S550" s="21"/>
    </row>
    <row r="551" spans="1:19" x14ac:dyDescent="0.2">
      <c r="A551" s="5"/>
      <c r="B551" s="5"/>
      <c r="C551" s="5"/>
      <c r="D551" s="38"/>
      <c r="E551" s="13"/>
      <c r="F551" s="13"/>
      <c r="G551" s="14"/>
      <c r="H551" s="15"/>
      <c r="I551" s="15"/>
      <c r="J551" s="16"/>
      <c r="K551" s="16"/>
      <c r="L551" s="17"/>
      <c r="M551" s="17"/>
      <c r="N551" s="17"/>
      <c r="O551" s="17"/>
      <c r="P551" s="18"/>
      <c r="Q551" s="19"/>
      <c r="R551" s="20"/>
      <c r="S551" s="21"/>
    </row>
    <row r="552" spans="1:19" x14ac:dyDescent="0.2">
      <c r="A552" s="5"/>
      <c r="B552" s="5"/>
      <c r="C552" s="5"/>
      <c r="D552" s="38"/>
      <c r="E552" s="13"/>
      <c r="F552" s="13"/>
      <c r="G552" s="14"/>
      <c r="H552" s="15"/>
      <c r="I552" s="15"/>
      <c r="J552" s="16"/>
      <c r="K552" s="16"/>
      <c r="L552" s="17"/>
      <c r="M552" s="17"/>
      <c r="N552" s="17"/>
      <c r="O552" s="17"/>
      <c r="P552" s="18"/>
      <c r="Q552" s="19"/>
      <c r="R552" s="20"/>
      <c r="S552" s="21"/>
    </row>
    <row r="553" spans="1:19" x14ac:dyDescent="0.2">
      <c r="A553" s="5"/>
      <c r="B553" s="5"/>
      <c r="C553" s="5"/>
      <c r="D553" s="38"/>
      <c r="E553" s="13"/>
      <c r="F553" s="13"/>
      <c r="G553" s="14"/>
      <c r="H553" s="15"/>
      <c r="I553" s="15"/>
      <c r="J553" s="16"/>
      <c r="K553" s="16"/>
      <c r="L553" s="17"/>
      <c r="M553" s="17"/>
      <c r="N553" s="17"/>
      <c r="O553" s="17"/>
      <c r="P553" s="18"/>
      <c r="Q553" s="19"/>
      <c r="R553" s="20"/>
      <c r="S553" s="21"/>
    </row>
    <row r="554" spans="1:19" x14ac:dyDescent="0.2">
      <c r="A554" s="5"/>
      <c r="B554" s="5"/>
      <c r="C554" s="5"/>
      <c r="D554" s="38"/>
      <c r="E554" s="13"/>
      <c r="F554" s="13"/>
      <c r="G554" s="14"/>
      <c r="H554" s="15"/>
      <c r="I554" s="15"/>
      <c r="J554" s="16"/>
      <c r="K554" s="16"/>
      <c r="L554" s="17"/>
      <c r="M554" s="17"/>
      <c r="N554" s="17"/>
      <c r="O554" s="17"/>
      <c r="P554" s="18"/>
      <c r="Q554" s="19"/>
      <c r="R554" s="20"/>
      <c r="S554" s="21"/>
    </row>
    <row r="555" spans="1:19" x14ac:dyDescent="0.2">
      <c r="A555" s="5"/>
      <c r="B555" s="5"/>
      <c r="C555" s="5"/>
      <c r="D555" s="38"/>
      <c r="E555" s="13"/>
      <c r="F555" s="13"/>
      <c r="G555" s="14"/>
      <c r="H555" s="15"/>
      <c r="I555" s="15"/>
      <c r="J555" s="16"/>
      <c r="K555" s="16"/>
      <c r="L555" s="17"/>
      <c r="M555" s="17"/>
      <c r="N555" s="17"/>
      <c r="O555" s="17"/>
      <c r="P555" s="18"/>
      <c r="Q555" s="19"/>
      <c r="R555" s="20"/>
      <c r="S555" s="21"/>
    </row>
    <row r="556" spans="1:19" x14ac:dyDescent="0.2">
      <c r="A556" s="5"/>
      <c r="B556" s="5"/>
      <c r="C556" s="5"/>
      <c r="D556" s="38"/>
      <c r="E556" s="13"/>
      <c r="F556" s="13"/>
      <c r="G556" s="14"/>
      <c r="H556" s="15"/>
      <c r="I556" s="15"/>
      <c r="J556" s="16"/>
      <c r="K556" s="16"/>
      <c r="L556" s="17"/>
      <c r="M556" s="17"/>
      <c r="N556" s="17"/>
      <c r="O556" s="17"/>
      <c r="P556" s="18"/>
      <c r="Q556" s="19"/>
      <c r="R556" s="20"/>
      <c r="S556" s="21"/>
    </row>
    <row r="557" spans="1:19" x14ac:dyDescent="0.2">
      <c r="A557" s="5"/>
      <c r="B557" s="5"/>
      <c r="C557" s="5"/>
      <c r="D557" s="38"/>
      <c r="E557" s="13"/>
      <c r="F557" s="13"/>
      <c r="G557" s="14"/>
      <c r="H557" s="15"/>
      <c r="I557" s="15"/>
      <c r="J557" s="16"/>
      <c r="K557" s="16"/>
      <c r="L557" s="17"/>
      <c r="M557" s="17"/>
      <c r="N557" s="17"/>
      <c r="O557" s="17"/>
      <c r="P557" s="18"/>
      <c r="Q557" s="19"/>
      <c r="R557" s="20"/>
      <c r="S557" s="21"/>
    </row>
    <row r="558" spans="1:19" x14ac:dyDescent="0.2">
      <c r="A558" s="5"/>
      <c r="B558" s="5"/>
      <c r="C558" s="5"/>
      <c r="D558" s="38"/>
      <c r="E558" s="13"/>
      <c r="F558" s="13"/>
      <c r="G558" s="14"/>
      <c r="H558" s="15"/>
      <c r="I558" s="15"/>
      <c r="J558" s="16"/>
      <c r="K558" s="16"/>
      <c r="L558" s="17"/>
      <c r="M558" s="17"/>
      <c r="N558" s="17"/>
      <c r="O558" s="17"/>
      <c r="P558" s="18"/>
      <c r="Q558" s="19"/>
      <c r="R558" s="20"/>
      <c r="S558" s="21"/>
    </row>
    <row r="559" spans="1:19" x14ac:dyDescent="0.2">
      <c r="A559" s="5"/>
      <c r="B559" s="5"/>
      <c r="C559" s="5"/>
      <c r="D559" s="38"/>
      <c r="E559" s="13"/>
      <c r="F559" s="13"/>
      <c r="G559" s="14"/>
      <c r="H559" s="15"/>
      <c r="I559" s="15"/>
      <c r="J559" s="16"/>
      <c r="K559" s="16"/>
      <c r="L559" s="17"/>
      <c r="M559" s="17"/>
      <c r="N559" s="17"/>
      <c r="O559" s="17"/>
      <c r="P559" s="18"/>
      <c r="Q559" s="19"/>
      <c r="R559" s="20"/>
      <c r="S559" s="21"/>
    </row>
    <row r="560" spans="1:19" x14ac:dyDescent="0.2">
      <c r="A560" s="5"/>
      <c r="B560" s="5"/>
      <c r="C560" s="5"/>
      <c r="D560" s="38"/>
      <c r="E560" s="13"/>
      <c r="F560" s="13"/>
      <c r="G560" s="14"/>
      <c r="H560" s="15"/>
      <c r="I560" s="15"/>
      <c r="J560" s="16"/>
      <c r="K560" s="16"/>
      <c r="L560" s="17"/>
      <c r="M560" s="17"/>
      <c r="N560" s="17"/>
      <c r="O560" s="17"/>
      <c r="P560" s="18"/>
      <c r="Q560" s="19"/>
      <c r="R560" s="20"/>
      <c r="S560" s="21"/>
    </row>
    <row r="561" spans="1:19" x14ac:dyDescent="0.2">
      <c r="A561" s="5"/>
      <c r="B561" s="5"/>
      <c r="C561" s="5"/>
      <c r="D561" s="38"/>
      <c r="E561" s="13"/>
      <c r="F561" s="13"/>
      <c r="G561" s="14"/>
      <c r="H561" s="15"/>
      <c r="I561" s="15"/>
      <c r="J561" s="16"/>
      <c r="K561" s="16"/>
      <c r="L561" s="17"/>
      <c r="M561" s="17"/>
      <c r="N561" s="17"/>
      <c r="O561" s="17"/>
      <c r="P561" s="18"/>
      <c r="Q561" s="19"/>
      <c r="R561" s="20"/>
      <c r="S561" s="21"/>
    </row>
    <row r="562" spans="1:19" x14ac:dyDescent="0.2">
      <c r="A562" s="5"/>
      <c r="B562" s="5"/>
      <c r="C562" s="5"/>
      <c r="D562" s="38"/>
      <c r="E562" s="13"/>
      <c r="F562" s="13"/>
      <c r="G562" s="14"/>
      <c r="H562" s="15"/>
      <c r="I562" s="15"/>
      <c r="J562" s="16"/>
      <c r="K562" s="16"/>
      <c r="L562" s="17"/>
      <c r="M562" s="17"/>
      <c r="N562" s="17"/>
      <c r="O562" s="17"/>
      <c r="P562" s="18"/>
      <c r="Q562" s="19"/>
      <c r="R562" s="20"/>
      <c r="S562" s="21"/>
    </row>
    <row r="563" spans="1:19" x14ac:dyDescent="0.2">
      <c r="A563" s="5"/>
      <c r="B563" s="5"/>
      <c r="C563" s="5"/>
      <c r="D563" s="38"/>
      <c r="E563" s="13"/>
      <c r="F563" s="13"/>
      <c r="G563" s="14"/>
      <c r="H563" s="15"/>
      <c r="I563" s="15"/>
      <c r="J563" s="16"/>
      <c r="K563" s="16"/>
      <c r="L563" s="17"/>
      <c r="M563" s="17"/>
      <c r="N563" s="17"/>
      <c r="O563" s="17"/>
      <c r="P563" s="18"/>
      <c r="Q563" s="19"/>
      <c r="R563" s="20"/>
      <c r="S563" s="21"/>
    </row>
    <row r="564" spans="1:19" x14ac:dyDescent="0.2">
      <c r="A564" s="5"/>
      <c r="B564" s="5"/>
      <c r="C564" s="5"/>
      <c r="D564" s="38"/>
      <c r="E564" s="13"/>
      <c r="F564" s="13"/>
      <c r="G564" s="14"/>
      <c r="H564" s="15"/>
      <c r="I564" s="15"/>
      <c r="J564" s="16"/>
      <c r="K564" s="16"/>
      <c r="L564" s="17"/>
      <c r="M564" s="17"/>
      <c r="N564" s="17"/>
      <c r="O564" s="17"/>
      <c r="P564" s="18"/>
      <c r="Q564" s="19"/>
      <c r="R564" s="20"/>
      <c r="S564" s="21"/>
    </row>
    <row r="565" spans="1:19" x14ac:dyDescent="0.2">
      <c r="A565" s="5"/>
      <c r="B565" s="5"/>
      <c r="C565" s="5"/>
      <c r="D565" s="38"/>
      <c r="E565" s="13"/>
      <c r="F565" s="13"/>
      <c r="G565" s="14"/>
      <c r="H565" s="15"/>
      <c r="I565" s="15"/>
      <c r="J565" s="16"/>
      <c r="K565" s="16"/>
      <c r="L565" s="17"/>
      <c r="M565" s="17"/>
      <c r="N565" s="17"/>
      <c r="O565" s="17"/>
      <c r="P565" s="18"/>
      <c r="Q565" s="19"/>
      <c r="R565" s="20"/>
      <c r="S565" s="21"/>
    </row>
    <row r="566" spans="1:19" x14ac:dyDescent="0.2">
      <c r="A566" s="5"/>
      <c r="B566" s="5"/>
      <c r="C566" s="5"/>
      <c r="D566" s="38"/>
      <c r="E566" s="13"/>
      <c r="F566" s="13"/>
      <c r="G566" s="14"/>
      <c r="H566" s="15"/>
      <c r="I566" s="15"/>
      <c r="J566" s="16"/>
      <c r="K566" s="16"/>
      <c r="L566" s="17"/>
      <c r="M566" s="17"/>
      <c r="N566" s="17"/>
      <c r="O566" s="17"/>
      <c r="P566" s="18"/>
      <c r="Q566" s="19"/>
      <c r="R566" s="20"/>
      <c r="S566" s="21"/>
    </row>
    <row r="567" spans="1:19" x14ac:dyDescent="0.2">
      <c r="A567" s="5"/>
      <c r="B567" s="5"/>
      <c r="C567" s="5"/>
      <c r="D567" s="38"/>
      <c r="E567" s="13"/>
      <c r="F567" s="13"/>
      <c r="G567" s="14"/>
      <c r="H567" s="15"/>
      <c r="I567" s="15"/>
      <c r="J567" s="16"/>
      <c r="K567" s="16"/>
      <c r="L567" s="17"/>
      <c r="M567" s="17"/>
      <c r="N567" s="17"/>
      <c r="O567" s="17"/>
      <c r="P567" s="18"/>
      <c r="Q567" s="19"/>
      <c r="R567" s="20"/>
      <c r="S567" s="21"/>
    </row>
    <row r="568" spans="1:19" x14ac:dyDescent="0.2">
      <c r="A568" s="5"/>
      <c r="B568" s="5"/>
      <c r="C568" s="5"/>
      <c r="D568" s="38"/>
      <c r="E568" s="13"/>
      <c r="F568" s="13"/>
      <c r="G568" s="14"/>
      <c r="H568" s="15"/>
      <c r="I568" s="15"/>
      <c r="J568" s="16"/>
      <c r="K568" s="16"/>
      <c r="L568" s="17"/>
      <c r="M568" s="17"/>
      <c r="N568" s="17"/>
      <c r="O568" s="17"/>
      <c r="P568" s="18"/>
      <c r="Q568" s="19"/>
      <c r="R568" s="20"/>
      <c r="S568" s="21"/>
    </row>
    <row r="569" spans="1:19" x14ac:dyDescent="0.2">
      <c r="A569" s="5"/>
      <c r="B569" s="5"/>
      <c r="C569" s="5"/>
      <c r="D569" s="38"/>
      <c r="E569" s="13"/>
      <c r="F569" s="13"/>
      <c r="G569" s="14"/>
      <c r="H569" s="15"/>
      <c r="I569" s="15"/>
      <c r="J569" s="16"/>
      <c r="K569" s="16"/>
      <c r="L569" s="17"/>
      <c r="M569" s="17"/>
      <c r="N569" s="17"/>
      <c r="O569" s="17"/>
      <c r="P569" s="18"/>
      <c r="Q569" s="19"/>
      <c r="R569" s="20"/>
      <c r="S569" s="21"/>
    </row>
    <row r="570" spans="1:19" x14ac:dyDescent="0.2">
      <c r="A570" s="5"/>
      <c r="B570" s="5"/>
      <c r="C570" s="5"/>
      <c r="D570" s="38"/>
      <c r="E570" s="13"/>
      <c r="F570" s="13"/>
      <c r="G570" s="14"/>
      <c r="H570" s="15"/>
      <c r="I570" s="15"/>
      <c r="J570" s="16"/>
      <c r="K570" s="16"/>
      <c r="L570" s="17"/>
      <c r="M570" s="17"/>
      <c r="N570" s="17"/>
      <c r="O570" s="17"/>
      <c r="P570" s="18"/>
      <c r="Q570" s="19"/>
      <c r="R570" s="20"/>
      <c r="S570" s="21"/>
    </row>
    <row r="571" spans="1:19" x14ac:dyDescent="0.2">
      <c r="A571" s="5"/>
      <c r="B571" s="5"/>
      <c r="C571" s="5"/>
      <c r="D571" s="38"/>
      <c r="E571" s="13"/>
      <c r="F571" s="13"/>
      <c r="G571" s="14"/>
      <c r="H571" s="15"/>
      <c r="I571" s="15"/>
      <c r="J571" s="16"/>
      <c r="K571" s="16"/>
      <c r="L571" s="17"/>
      <c r="M571" s="17"/>
      <c r="N571" s="17"/>
      <c r="O571" s="17"/>
      <c r="P571" s="18"/>
      <c r="Q571" s="19"/>
      <c r="R571" s="20"/>
      <c r="S571" s="21"/>
    </row>
    <row r="572" spans="1:19" x14ac:dyDescent="0.2">
      <c r="A572" s="5"/>
      <c r="B572" s="5"/>
      <c r="C572" s="5"/>
      <c r="D572" s="38"/>
      <c r="E572" s="13"/>
      <c r="F572" s="13"/>
      <c r="G572" s="14"/>
      <c r="H572" s="15"/>
      <c r="I572" s="15"/>
      <c r="J572" s="16"/>
      <c r="K572" s="16"/>
      <c r="L572" s="17"/>
      <c r="M572" s="17"/>
      <c r="N572" s="17"/>
      <c r="O572" s="17"/>
      <c r="P572" s="18"/>
      <c r="Q572" s="19"/>
      <c r="R572" s="20"/>
      <c r="S572" s="21"/>
    </row>
    <row r="573" spans="1:19" x14ac:dyDescent="0.2">
      <c r="A573" s="5"/>
      <c r="B573" s="5"/>
      <c r="C573" s="5"/>
      <c r="D573" s="38"/>
      <c r="E573" s="13"/>
      <c r="F573" s="13"/>
      <c r="G573" s="14"/>
      <c r="H573" s="15"/>
      <c r="I573" s="15"/>
      <c r="J573" s="16"/>
      <c r="K573" s="16"/>
      <c r="L573" s="17"/>
      <c r="M573" s="17"/>
      <c r="N573" s="17"/>
      <c r="O573" s="17"/>
      <c r="P573" s="18"/>
      <c r="Q573" s="19"/>
      <c r="R573" s="20"/>
      <c r="S573" s="21"/>
    </row>
    <row r="574" spans="1:19" x14ac:dyDescent="0.2">
      <c r="A574" s="5"/>
      <c r="B574" s="5"/>
      <c r="C574" s="5"/>
      <c r="D574" s="38"/>
      <c r="E574" s="13"/>
      <c r="F574" s="13"/>
      <c r="G574" s="14"/>
      <c r="H574" s="15"/>
      <c r="I574" s="15"/>
      <c r="J574" s="16"/>
      <c r="K574" s="16"/>
      <c r="L574" s="17"/>
      <c r="M574" s="17"/>
      <c r="N574" s="17"/>
      <c r="O574" s="17"/>
      <c r="P574" s="18"/>
      <c r="Q574" s="19"/>
      <c r="R574" s="20"/>
      <c r="S574" s="21"/>
    </row>
    <row r="575" spans="1:19" x14ac:dyDescent="0.2">
      <c r="A575" s="5"/>
      <c r="B575" s="5"/>
      <c r="C575" s="5"/>
      <c r="D575" s="38"/>
      <c r="E575" s="13"/>
      <c r="F575" s="13"/>
      <c r="G575" s="14"/>
      <c r="H575" s="15"/>
      <c r="I575" s="15"/>
      <c r="J575" s="16"/>
      <c r="K575" s="16"/>
      <c r="L575" s="17"/>
      <c r="M575" s="17"/>
      <c r="N575" s="17"/>
      <c r="O575" s="17"/>
      <c r="P575" s="18"/>
      <c r="Q575" s="19"/>
      <c r="R575" s="20"/>
      <c r="S575" s="21"/>
    </row>
    <row r="576" spans="1:19" x14ac:dyDescent="0.2">
      <c r="A576" s="5"/>
      <c r="B576" s="5"/>
      <c r="C576" s="5"/>
      <c r="D576" s="38"/>
      <c r="E576" s="13"/>
      <c r="F576" s="13"/>
      <c r="G576" s="14"/>
      <c r="H576" s="15"/>
      <c r="I576" s="15"/>
      <c r="J576" s="16"/>
      <c r="K576" s="16"/>
      <c r="L576" s="17"/>
      <c r="M576" s="17"/>
      <c r="N576" s="17"/>
      <c r="O576" s="17"/>
      <c r="P576" s="18"/>
      <c r="Q576" s="19"/>
      <c r="R576" s="20"/>
      <c r="S576" s="21"/>
    </row>
    <row r="577" spans="1:19" x14ac:dyDescent="0.2">
      <c r="A577" s="5"/>
      <c r="B577" s="5"/>
      <c r="C577" s="5"/>
      <c r="D577" s="38"/>
      <c r="E577" s="13"/>
      <c r="F577" s="13"/>
      <c r="G577" s="14"/>
      <c r="H577" s="15"/>
      <c r="I577" s="15"/>
      <c r="J577" s="16"/>
      <c r="K577" s="16"/>
      <c r="L577" s="17"/>
      <c r="M577" s="17"/>
      <c r="N577" s="17"/>
      <c r="O577" s="17"/>
      <c r="P577" s="18"/>
      <c r="Q577" s="19"/>
      <c r="R577" s="20"/>
      <c r="S577" s="21"/>
    </row>
    <row r="578" spans="1:19" x14ac:dyDescent="0.2">
      <c r="A578" s="5"/>
      <c r="B578" s="5"/>
      <c r="C578" s="5"/>
      <c r="D578" s="38"/>
      <c r="E578" s="13"/>
      <c r="F578" s="13"/>
      <c r="G578" s="14"/>
      <c r="H578" s="15"/>
      <c r="I578" s="15"/>
      <c r="J578" s="16"/>
      <c r="K578" s="16"/>
      <c r="L578" s="17"/>
      <c r="M578" s="17"/>
      <c r="N578" s="17"/>
      <c r="O578" s="17"/>
      <c r="P578" s="18"/>
      <c r="Q578" s="19"/>
      <c r="R578" s="20"/>
      <c r="S578" s="21"/>
    </row>
    <row r="579" spans="1:19" x14ac:dyDescent="0.2">
      <c r="A579" s="5"/>
      <c r="B579" s="5"/>
      <c r="C579" s="5"/>
      <c r="D579" s="38"/>
      <c r="E579" s="13"/>
      <c r="F579" s="13"/>
      <c r="G579" s="14"/>
      <c r="H579" s="15"/>
      <c r="I579" s="15"/>
      <c r="J579" s="16"/>
      <c r="K579" s="16"/>
      <c r="L579" s="17"/>
      <c r="M579" s="17"/>
      <c r="N579" s="17"/>
      <c r="O579" s="17"/>
      <c r="P579" s="18"/>
      <c r="Q579" s="19"/>
      <c r="R579" s="20"/>
      <c r="S579" s="21"/>
    </row>
    <row r="580" spans="1:19" x14ac:dyDescent="0.2">
      <c r="A580" s="5"/>
      <c r="B580" s="5"/>
      <c r="C580" s="5"/>
      <c r="D580" s="38"/>
      <c r="E580" s="13"/>
      <c r="F580" s="13"/>
      <c r="G580" s="14"/>
      <c r="H580" s="15"/>
      <c r="I580" s="15"/>
      <c r="J580" s="16"/>
      <c r="K580" s="16"/>
      <c r="L580" s="17"/>
      <c r="M580" s="17"/>
      <c r="N580" s="17"/>
      <c r="O580" s="17"/>
      <c r="P580" s="18"/>
      <c r="Q580" s="19"/>
      <c r="R580" s="20"/>
      <c r="S580" s="21"/>
    </row>
    <row r="581" spans="1:19" x14ac:dyDescent="0.2">
      <c r="A581" s="5"/>
      <c r="B581" s="5"/>
      <c r="C581" s="5"/>
      <c r="D581" s="38"/>
      <c r="E581" s="13"/>
      <c r="F581" s="13"/>
      <c r="G581" s="14"/>
      <c r="H581" s="15"/>
      <c r="I581" s="15"/>
      <c r="J581" s="16"/>
      <c r="K581" s="16"/>
      <c r="L581" s="17"/>
      <c r="M581" s="17"/>
      <c r="N581" s="17"/>
      <c r="O581" s="17"/>
      <c r="P581" s="18"/>
      <c r="Q581" s="19"/>
      <c r="R581" s="20"/>
      <c r="S581" s="21"/>
    </row>
    <row r="582" spans="1:19" x14ac:dyDescent="0.2">
      <c r="A582" s="5"/>
      <c r="B582" s="5"/>
      <c r="C582" s="5"/>
      <c r="D582" s="38"/>
      <c r="E582" s="13"/>
      <c r="F582" s="13"/>
      <c r="G582" s="14"/>
      <c r="H582" s="15"/>
      <c r="I582" s="15"/>
      <c r="J582" s="16"/>
      <c r="K582" s="16"/>
      <c r="L582" s="17"/>
      <c r="M582" s="17"/>
      <c r="N582" s="17"/>
      <c r="O582" s="17"/>
      <c r="P582" s="18"/>
      <c r="Q582" s="19"/>
      <c r="R582" s="20"/>
      <c r="S582" s="21"/>
    </row>
    <row r="583" spans="1:19" x14ac:dyDescent="0.2">
      <c r="A583" s="5"/>
      <c r="B583" s="5"/>
      <c r="C583" s="5"/>
      <c r="D583" s="38"/>
      <c r="E583" s="13"/>
      <c r="F583" s="13"/>
      <c r="G583" s="14"/>
      <c r="H583" s="15"/>
      <c r="I583" s="15"/>
      <c r="J583" s="16"/>
      <c r="K583" s="16"/>
      <c r="L583" s="17"/>
      <c r="M583" s="17"/>
      <c r="N583" s="17"/>
      <c r="O583" s="17"/>
      <c r="P583" s="18"/>
      <c r="Q583" s="19"/>
      <c r="R583" s="20"/>
      <c r="S583" s="21"/>
    </row>
    <row r="584" spans="1:19" x14ac:dyDescent="0.2">
      <c r="A584" s="5"/>
      <c r="B584" s="5"/>
      <c r="C584" s="5"/>
      <c r="D584" s="38"/>
      <c r="E584" s="13"/>
      <c r="F584" s="13"/>
      <c r="G584" s="14"/>
      <c r="H584" s="15"/>
      <c r="I584" s="15"/>
      <c r="J584" s="16"/>
      <c r="K584" s="16"/>
      <c r="L584" s="17"/>
      <c r="M584" s="17"/>
      <c r="N584" s="17"/>
      <c r="O584" s="17"/>
      <c r="P584" s="18"/>
      <c r="Q584" s="19"/>
      <c r="R584" s="20"/>
      <c r="S584" s="21"/>
    </row>
    <row r="585" spans="1:19" x14ac:dyDescent="0.2">
      <c r="A585" s="5"/>
      <c r="B585" s="5"/>
      <c r="C585" s="5"/>
      <c r="D585" s="38"/>
      <c r="E585" s="13"/>
      <c r="F585" s="13"/>
      <c r="G585" s="14"/>
      <c r="H585" s="15"/>
      <c r="I585" s="15"/>
      <c r="J585" s="16"/>
      <c r="K585" s="16"/>
      <c r="L585" s="17"/>
      <c r="M585" s="17"/>
      <c r="N585" s="17"/>
      <c r="O585" s="17"/>
      <c r="P585" s="18"/>
      <c r="Q585" s="19"/>
      <c r="R585" s="20"/>
      <c r="S585" s="21"/>
    </row>
    <row r="586" spans="1:19" x14ac:dyDescent="0.2">
      <c r="A586" s="5"/>
      <c r="B586" s="5"/>
      <c r="C586" s="5"/>
      <c r="D586" s="38"/>
      <c r="E586" s="13"/>
      <c r="F586" s="13"/>
      <c r="G586" s="14"/>
      <c r="H586" s="15"/>
      <c r="I586" s="15"/>
      <c r="J586" s="16"/>
      <c r="K586" s="16"/>
      <c r="L586" s="17"/>
      <c r="M586" s="17"/>
      <c r="N586" s="17"/>
      <c r="O586" s="17"/>
      <c r="P586" s="18"/>
      <c r="Q586" s="19"/>
      <c r="R586" s="20"/>
      <c r="S586" s="21"/>
    </row>
    <row r="587" spans="1:19" x14ac:dyDescent="0.2">
      <c r="A587" s="5"/>
      <c r="B587" s="5"/>
      <c r="C587" s="5"/>
      <c r="D587" s="38"/>
      <c r="E587" s="13"/>
      <c r="F587" s="13"/>
      <c r="G587" s="14"/>
      <c r="H587" s="15"/>
      <c r="I587" s="15"/>
      <c r="J587" s="16"/>
      <c r="K587" s="16"/>
      <c r="L587" s="17"/>
      <c r="M587" s="17"/>
      <c r="N587" s="17"/>
      <c r="O587" s="17"/>
      <c r="P587" s="18"/>
      <c r="Q587" s="19"/>
      <c r="R587" s="20"/>
      <c r="S587" s="21"/>
    </row>
    <row r="588" spans="1:19" x14ac:dyDescent="0.2">
      <c r="A588" s="5"/>
      <c r="B588" s="5"/>
      <c r="C588" s="5"/>
      <c r="D588" s="38"/>
      <c r="E588" s="13"/>
      <c r="F588" s="13"/>
      <c r="G588" s="14"/>
      <c r="H588" s="15"/>
      <c r="I588" s="15"/>
      <c r="J588" s="16"/>
      <c r="K588" s="16"/>
      <c r="L588" s="17"/>
      <c r="M588" s="17"/>
      <c r="N588" s="17"/>
      <c r="O588" s="17"/>
      <c r="P588" s="18"/>
      <c r="Q588" s="19"/>
      <c r="R588" s="20"/>
      <c r="S588" s="21"/>
    </row>
    <row r="589" spans="1:19" x14ac:dyDescent="0.2">
      <c r="A589" s="5"/>
      <c r="B589" s="5"/>
      <c r="C589" s="5"/>
      <c r="D589" s="38"/>
      <c r="E589" s="13"/>
      <c r="F589" s="13"/>
      <c r="G589" s="14"/>
      <c r="H589" s="15"/>
      <c r="I589" s="15"/>
      <c r="J589" s="16"/>
      <c r="K589" s="16"/>
      <c r="L589" s="17"/>
      <c r="M589" s="17"/>
      <c r="N589" s="17"/>
      <c r="O589" s="17"/>
      <c r="P589" s="18"/>
      <c r="Q589" s="19"/>
      <c r="R589" s="20"/>
      <c r="S589" s="21"/>
    </row>
    <row r="590" spans="1:19" x14ac:dyDescent="0.2">
      <c r="A590" s="5"/>
      <c r="B590" s="5"/>
      <c r="C590" s="5"/>
      <c r="D590" s="38"/>
      <c r="E590" s="13"/>
      <c r="F590" s="13"/>
      <c r="G590" s="14"/>
      <c r="H590" s="15"/>
      <c r="I590" s="15"/>
      <c r="J590" s="16"/>
      <c r="K590" s="16"/>
      <c r="L590" s="17"/>
      <c r="M590" s="17"/>
      <c r="N590" s="17"/>
      <c r="O590" s="17"/>
      <c r="P590" s="18"/>
      <c r="Q590" s="19"/>
      <c r="R590" s="20"/>
      <c r="S590" s="21"/>
    </row>
    <row r="591" spans="1:19" x14ac:dyDescent="0.2">
      <c r="A591" s="5"/>
      <c r="B591" s="5"/>
      <c r="C591" s="5"/>
      <c r="D591" s="38"/>
      <c r="E591" s="13"/>
      <c r="F591" s="13"/>
      <c r="G591" s="14"/>
      <c r="H591" s="15"/>
      <c r="I591" s="15"/>
      <c r="J591" s="16"/>
      <c r="K591" s="16"/>
      <c r="L591" s="17"/>
      <c r="M591" s="17"/>
      <c r="N591" s="17"/>
      <c r="O591" s="17"/>
      <c r="P591" s="18"/>
      <c r="Q591" s="19"/>
      <c r="R591" s="20"/>
      <c r="S591" s="21"/>
    </row>
    <row r="592" spans="1:19" x14ac:dyDescent="0.2">
      <c r="A592" s="5"/>
      <c r="B592" s="5"/>
      <c r="C592" s="5"/>
      <c r="D592" s="38"/>
      <c r="E592" s="13"/>
      <c r="F592" s="13"/>
      <c r="G592" s="14"/>
      <c r="H592" s="15"/>
      <c r="I592" s="15"/>
      <c r="J592" s="16"/>
      <c r="K592" s="16"/>
      <c r="L592" s="17"/>
      <c r="M592" s="17"/>
      <c r="N592" s="17"/>
      <c r="O592" s="17"/>
      <c r="P592" s="18"/>
      <c r="Q592" s="19"/>
      <c r="R592" s="20"/>
      <c r="S592" s="21"/>
    </row>
    <row r="593" spans="1:19" x14ac:dyDescent="0.2">
      <c r="A593" s="5"/>
      <c r="B593" s="5"/>
      <c r="C593" s="5"/>
      <c r="D593" s="38"/>
      <c r="E593" s="13"/>
      <c r="F593" s="13"/>
      <c r="G593" s="14"/>
      <c r="H593" s="15"/>
      <c r="I593" s="15"/>
      <c r="J593" s="16"/>
      <c r="K593" s="16"/>
      <c r="L593" s="17"/>
      <c r="M593" s="17"/>
      <c r="N593" s="17"/>
      <c r="O593" s="17"/>
      <c r="P593" s="18"/>
      <c r="Q593" s="19"/>
      <c r="R593" s="20"/>
      <c r="S593" s="21"/>
    </row>
    <row r="594" spans="1:19" x14ac:dyDescent="0.2">
      <c r="A594" s="5"/>
      <c r="B594" s="5"/>
      <c r="C594" s="5"/>
      <c r="D594" s="38"/>
      <c r="E594" s="13"/>
      <c r="F594" s="13"/>
      <c r="G594" s="14"/>
      <c r="H594" s="15"/>
      <c r="I594" s="15"/>
      <c r="J594" s="16"/>
      <c r="K594" s="16"/>
      <c r="L594" s="17"/>
      <c r="M594" s="17"/>
      <c r="N594" s="17"/>
      <c r="O594" s="17"/>
      <c r="P594" s="18"/>
      <c r="Q594" s="19"/>
      <c r="R594" s="20"/>
      <c r="S594" s="21"/>
    </row>
    <row r="595" spans="1:19" x14ac:dyDescent="0.2">
      <c r="A595" s="5"/>
      <c r="B595" s="5"/>
      <c r="C595" s="5"/>
      <c r="D595" s="38"/>
      <c r="E595" s="13"/>
      <c r="F595" s="13"/>
      <c r="G595" s="14"/>
      <c r="H595" s="15"/>
      <c r="I595" s="15"/>
      <c r="J595" s="16"/>
      <c r="K595" s="16"/>
      <c r="L595" s="17"/>
      <c r="M595" s="17"/>
      <c r="N595" s="17"/>
      <c r="O595" s="17"/>
      <c r="P595" s="18"/>
      <c r="Q595" s="19"/>
      <c r="R595" s="20"/>
      <c r="S595" s="21"/>
    </row>
    <row r="596" spans="1:19" x14ac:dyDescent="0.2">
      <c r="A596" s="5"/>
      <c r="B596" s="5"/>
      <c r="C596" s="5"/>
      <c r="D596" s="38"/>
      <c r="E596" s="13"/>
      <c r="F596" s="13"/>
      <c r="G596" s="14"/>
      <c r="H596" s="15"/>
      <c r="I596" s="15"/>
      <c r="J596" s="16"/>
      <c r="K596" s="16"/>
      <c r="L596" s="17"/>
      <c r="M596" s="17"/>
      <c r="N596" s="17"/>
      <c r="O596" s="17"/>
      <c r="P596" s="18"/>
      <c r="Q596" s="19"/>
      <c r="R596" s="20"/>
      <c r="S596" s="21"/>
    </row>
    <row r="597" spans="1:19" x14ac:dyDescent="0.2">
      <c r="A597" s="5"/>
      <c r="B597" s="5"/>
      <c r="C597" s="5"/>
      <c r="D597" s="38"/>
      <c r="E597" s="13"/>
      <c r="F597" s="13"/>
      <c r="G597" s="14"/>
      <c r="H597" s="15"/>
      <c r="I597" s="15"/>
      <c r="J597" s="16"/>
      <c r="K597" s="16"/>
      <c r="L597" s="17"/>
      <c r="M597" s="17"/>
      <c r="N597" s="17"/>
      <c r="O597" s="17"/>
      <c r="P597" s="18"/>
      <c r="Q597" s="19"/>
      <c r="R597" s="20"/>
      <c r="S597" s="21"/>
    </row>
    <row r="598" spans="1:19" x14ac:dyDescent="0.2">
      <c r="A598" s="5"/>
      <c r="B598" s="5"/>
      <c r="C598" s="5"/>
      <c r="D598" s="38"/>
      <c r="E598" s="13"/>
      <c r="F598" s="13"/>
      <c r="G598" s="14"/>
      <c r="H598" s="15"/>
      <c r="I598" s="15"/>
      <c r="J598" s="16"/>
      <c r="K598" s="16"/>
      <c r="L598" s="17"/>
      <c r="M598" s="17"/>
      <c r="N598" s="17"/>
      <c r="O598" s="17"/>
      <c r="P598" s="18"/>
      <c r="Q598" s="19"/>
      <c r="R598" s="20"/>
      <c r="S598" s="21"/>
    </row>
    <row r="599" spans="1:19" x14ac:dyDescent="0.2">
      <c r="A599" s="5"/>
      <c r="B599" s="5"/>
      <c r="C599" s="5"/>
      <c r="D599" s="38"/>
      <c r="E599" s="13"/>
      <c r="F599" s="13"/>
      <c r="G599" s="14"/>
      <c r="H599" s="15"/>
      <c r="I599" s="15"/>
      <c r="J599" s="16"/>
      <c r="K599" s="16"/>
      <c r="L599" s="17"/>
      <c r="M599" s="17"/>
      <c r="N599" s="17"/>
      <c r="O599" s="17"/>
      <c r="P599" s="18"/>
      <c r="Q599" s="19"/>
      <c r="R599" s="20"/>
      <c r="S599" s="21"/>
    </row>
    <row r="600" spans="1:19" x14ac:dyDescent="0.2">
      <c r="A600" s="5"/>
      <c r="B600" s="5"/>
      <c r="C600" s="5"/>
      <c r="D600" s="38"/>
      <c r="E600" s="13"/>
      <c r="F600" s="13"/>
      <c r="G600" s="14"/>
      <c r="H600" s="15"/>
      <c r="I600" s="15"/>
      <c r="J600" s="16"/>
      <c r="K600" s="16"/>
      <c r="L600" s="17"/>
      <c r="M600" s="17"/>
      <c r="N600" s="17"/>
      <c r="O600" s="17"/>
      <c r="P600" s="18"/>
      <c r="Q600" s="19"/>
      <c r="R600" s="20"/>
      <c r="S600" s="21"/>
    </row>
    <row r="601" spans="1:19" x14ac:dyDescent="0.2">
      <c r="A601" s="5"/>
      <c r="B601" s="5"/>
      <c r="C601" s="5"/>
      <c r="D601" s="38"/>
      <c r="E601" s="13"/>
      <c r="F601" s="13"/>
      <c r="G601" s="14"/>
      <c r="H601" s="15"/>
      <c r="I601" s="15"/>
      <c r="J601" s="16"/>
      <c r="K601" s="16"/>
      <c r="L601" s="17"/>
      <c r="M601" s="17"/>
      <c r="N601" s="17"/>
      <c r="O601" s="17"/>
      <c r="P601" s="18"/>
      <c r="Q601" s="19"/>
      <c r="R601" s="20"/>
      <c r="S601" s="21"/>
    </row>
    <row r="602" spans="1:19" x14ac:dyDescent="0.2">
      <c r="A602" s="5"/>
      <c r="B602" s="5"/>
      <c r="C602" s="5"/>
      <c r="D602" s="38"/>
      <c r="E602" s="13"/>
      <c r="F602" s="13"/>
      <c r="G602" s="14"/>
      <c r="H602" s="15"/>
      <c r="I602" s="15"/>
      <c r="J602" s="16"/>
      <c r="K602" s="16"/>
      <c r="L602" s="17"/>
      <c r="M602" s="17"/>
      <c r="N602" s="17"/>
      <c r="O602" s="17"/>
      <c r="P602" s="18"/>
      <c r="Q602" s="19"/>
      <c r="R602" s="20"/>
      <c r="S602" s="21"/>
    </row>
    <row r="603" spans="1:19" x14ac:dyDescent="0.2">
      <c r="A603" s="5"/>
      <c r="B603" s="5"/>
      <c r="C603" s="5"/>
      <c r="D603" s="38"/>
      <c r="E603" s="13"/>
      <c r="F603" s="13"/>
      <c r="G603" s="14"/>
      <c r="H603" s="15"/>
      <c r="I603" s="15"/>
      <c r="J603" s="16"/>
      <c r="K603" s="16"/>
      <c r="L603" s="17"/>
      <c r="M603" s="17"/>
      <c r="N603" s="17"/>
      <c r="O603" s="17"/>
      <c r="P603" s="18"/>
      <c r="Q603" s="19"/>
      <c r="R603" s="20"/>
      <c r="S603" s="21"/>
    </row>
    <row r="604" spans="1:19" x14ac:dyDescent="0.2">
      <c r="A604" s="5"/>
      <c r="B604" s="5"/>
      <c r="C604" s="5"/>
      <c r="D604" s="38"/>
      <c r="E604" s="13"/>
      <c r="F604" s="13"/>
      <c r="G604" s="14"/>
      <c r="H604" s="15"/>
      <c r="I604" s="15"/>
      <c r="J604" s="16"/>
      <c r="K604" s="16"/>
      <c r="L604" s="17"/>
      <c r="M604" s="17"/>
      <c r="N604" s="17"/>
      <c r="O604" s="17"/>
      <c r="P604" s="18"/>
      <c r="Q604" s="19"/>
      <c r="R604" s="20"/>
      <c r="S604" s="21"/>
    </row>
    <row r="605" spans="1:19" x14ac:dyDescent="0.2">
      <c r="A605" s="5"/>
      <c r="B605" s="5"/>
      <c r="C605" s="5"/>
      <c r="D605" s="38"/>
      <c r="E605" s="13"/>
      <c r="F605" s="13"/>
      <c r="G605" s="14"/>
      <c r="H605" s="15"/>
      <c r="I605" s="15"/>
      <c r="J605" s="16"/>
      <c r="K605" s="16"/>
      <c r="L605" s="17"/>
      <c r="M605" s="17"/>
      <c r="N605" s="17"/>
      <c r="O605" s="17"/>
      <c r="P605" s="18"/>
      <c r="Q605" s="19"/>
      <c r="R605" s="20"/>
      <c r="S605" s="21"/>
    </row>
    <row r="606" spans="1:19" x14ac:dyDescent="0.2">
      <c r="A606" s="5"/>
      <c r="B606" s="5"/>
      <c r="C606" s="5"/>
      <c r="D606" s="38"/>
      <c r="E606" s="13"/>
      <c r="F606" s="13"/>
      <c r="G606" s="14"/>
      <c r="H606" s="15"/>
      <c r="I606" s="15"/>
      <c r="J606" s="16"/>
      <c r="K606" s="16"/>
      <c r="L606" s="17"/>
      <c r="M606" s="17"/>
      <c r="N606" s="17"/>
      <c r="O606" s="17"/>
      <c r="P606" s="18"/>
      <c r="Q606" s="19"/>
      <c r="R606" s="20"/>
      <c r="S606" s="21"/>
    </row>
    <row r="607" spans="1:19" x14ac:dyDescent="0.2">
      <c r="A607" s="5"/>
      <c r="B607" s="5"/>
      <c r="C607" s="5"/>
      <c r="D607" s="38"/>
      <c r="E607" s="13"/>
      <c r="F607" s="13"/>
      <c r="G607" s="14"/>
      <c r="H607" s="15"/>
      <c r="I607" s="15"/>
      <c r="J607" s="16"/>
      <c r="K607" s="16"/>
      <c r="L607" s="17"/>
      <c r="M607" s="17"/>
      <c r="N607" s="17"/>
      <c r="O607" s="17"/>
      <c r="P607" s="18"/>
      <c r="Q607" s="19"/>
      <c r="R607" s="20"/>
      <c r="S607" s="21"/>
    </row>
    <row r="608" spans="1:19" x14ac:dyDescent="0.2">
      <c r="A608" s="5"/>
      <c r="B608" s="5"/>
      <c r="C608" s="5"/>
      <c r="D608" s="38"/>
      <c r="E608" s="13"/>
      <c r="F608" s="13"/>
      <c r="G608" s="14"/>
      <c r="H608" s="15"/>
      <c r="I608" s="15"/>
      <c r="J608" s="16"/>
      <c r="K608" s="16"/>
      <c r="L608" s="17"/>
      <c r="M608" s="17"/>
      <c r="N608" s="17"/>
      <c r="O608" s="17"/>
      <c r="P608" s="18"/>
      <c r="Q608" s="19"/>
      <c r="R608" s="20"/>
      <c r="S608" s="21"/>
    </row>
    <row r="609" spans="1:19" x14ac:dyDescent="0.2">
      <c r="A609" s="5"/>
      <c r="B609" s="5"/>
      <c r="C609" s="5"/>
      <c r="D609" s="38"/>
      <c r="E609" s="13"/>
      <c r="F609" s="13"/>
      <c r="G609" s="14"/>
      <c r="H609" s="15"/>
      <c r="I609" s="15"/>
      <c r="J609" s="16"/>
      <c r="K609" s="16"/>
      <c r="L609" s="17"/>
      <c r="M609" s="17"/>
      <c r="N609" s="17"/>
      <c r="O609" s="17"/>
      <c r="P609" s="18"/>
      <c r="Q609" s="19"/>
      <c r="R609" s="20"/>
      <c r="S609" s="21"/>
    </row>
    <row r="610" spans="1:19" x14ac:dyDescent="0.2">
      <c r="A610" s="5"/>
      <c r="B610" s="5"/>
      <c r="C610" s="5"/>
      <c r="D610" s="38"/>
      <c r="E610" s="13"/>
      <c r="F610" s="13"/>
      <c r="G610" s="14"/>
      <c r="H610" s="15"/>
      <c r="I610" s="15"/>
      <c r="J610" s="16"/>
      <c r="K610" s="16"/>
      <c r="L610" s="17"/>
      <c r="M610" s="17"/>
      <c r="N610" s="17"/>
      <c r="O610" s="17"/>
      <c r="P610" s="18"/>
      <c r="Q610" s="19"/>
      <c r="R610" s="20"/>
      <c r="S610" s="21"/>
    </row>
    <row r="611" spans="1:19" x14ac:dyDescent="0.2">
      <c r="A611" s="5"/>
      <c r="B611" s="5"/>
      <c r="C611" s="5"/>
      <c r="D611" s="38"/>
      <c r="E611" s="13"/>
      <c r="F611" s="13"/>
      <c r="G611" s="14"/>
      <c r="H611" s="15"/>
      <c r="I611" s="15"/>
      <c r="J611" s="16"/>
      <c r="K611" s="16"/>
      <c r="L611" s="17"/>
      <c r="M611" s="17"/>
      <c r="N611" s="17"/>
      <c r="O611" s="17"/>
      <c r="P611" s="18"/>
      <c r="Q611" s="19"/>
      <c r="R611" s="20"/>
      <c r="S611" s="21"/>
    </row>
    <row r="612" spans="1:19" x14ac:dyDescent="0.2">
      <c r="A612" s="5"/>
      <c r="B612" s="5"/>
      <c r="C612" s="5"/>
      <c r="D612" s="38"/>
      <c r="E612" s="13"/>
      <c r="F612" s="13"/>
      <c r="G612" s="14"/>
      <c r="H612" s="15"/>
      <c r="I612" s="15"/>
      <c r="J612" s="16"/>
      <c r="K612" s="16"/>
      <c r="L612" s="17"/>
      <c r="M612" s="17"/>
      <c r="N612" s="17"/>
      <c r="O612" s="17"/>
      <c r="P612" s="18"/>
      <c r="Q612" s="19"/>
      <c r="R612" s="20"/>
      <c r="S612" s="21"/>
    </row>
    <row r="613" spans="1:19" x14ac:dyDescent="0.2">
      <c r="A613" s="5"/>
      <c r="B613" s="5"/>
      <c r="C613" s="5"/>
      <c r="D613" s="38"/>
      <c r="E613" s="13"/>
      <c r="F613" s="13"/>
      <c r="G613" s="14"/>
      <c r="H613" s="15"/>
      <c r="I613" s="15"/>
      <c r="J613" s="16"/>
      <c r="K613" s="16"/>
      <c r="L613" s="17"/>
      <c r="M613" s="17"/>
      <c r="N613" s="17"/>
      <c r="O613" s="17"/>
      <c r="P613" s="18"/>
      <c r="Q613" s="19"/>
      <c r="R613" s="20"/>
      <c r="S613" s="21"/>
    </row>
    <row r="614" spans="1:19" x14ac:dyDescent="0.2">
      <c r="A614" s="5"/>
      <c r="B614" s="5"/>
      <c r="C614" s="5"/>
      <c r="D614" s="38"/>
      <c r="E614" s="13"/>
      <c r="F614" s="13"/>
      <c r="G614" s="14"/>
      <c r="H614" s="15"/>
      <c r="I614" s="15"/>
      <c r="J614" s="16"/>
      <c r="K614" s="16"/>
      <c r="L614" s="17"/>
      <c r="M614" s="17"/>
      <c r="N614" s="17"/>
      <c r="O614" s="17"/>
      <c r="P614" s="18"/>
      <c r="Q614" s="19"/>
      <c r="R614" s="20"/>
      <c r="S614" s="21"/>
    </row>
    <row r="615" spans="1:19" x14ac:dyDescent="0.2">
      <c r="A615" s="5"/>
      <c r="B615" s="5"/>
      <c r="C615" s="5"/>
      <c r="D615" s="38"/>
      <c r="E615" s="13"/>
      <c r="F615" s="13"/>
      <c r="G615" s="14"/>
      <c r="H615" s="15"/>
      <c r="I615" s="15"/>
      <c r="J615" s="16"/>
      <c r="K615" s="16"/>
      <c r="L615" s="17"/>
      <c r="M615" s="17"/>
      <c r="N615" s="17"/>
      <c r="O615" s="17"/>
      <c r="P615" s="18"/>
      <c r="Q615" s="19"/>
      <c r="R615" s="20"/>
      <c r="S615" s="21"/>
    </row>
    <row r="616" spans="1:19" x14ac:dyDescent="0.2">
      <c r="A616" s="5"/>
      <c r="B616" s="5"/>
      <c r="C616" s="5"/>
      <c r="D616" s="38"/>
      <c r="E616" s="13"/>
      <c r="F616" s="13"/>
      <c r="G616" s="14"/>
      <c r="H616" s="15"/>
      <c r="I616" s="15"/>
      <c r="J616" s="16"/>
      <c r="K616" s="16"/>
      <c r="L616" s="17"/>
      <c r="M616" s="17"/>
      <c r="N616" s="17"/>
      <c r="O616" s="17"/>
      <c r="P616" s="18"/>
      <c r="Q616" s="19"/>
      <c r="R616" s="20"/>
      <c r="S616" s="21"/>
    </row>
    <row r="617" spans="1:19" x14ac:dyDescent="0.2">
      <c r="A617" s="5"/>
      <c r="B617" s="5"/>
      <c r="C617" s="5"/>
      <c r="D617" s="38"/>
      <c r="E617" s="13"/>
      <c r="F617" s="13"/>
      <c r="G617" s="14"/>
      <c r="H617" s="15"/>
      <c r="I617" s="15"/>
      <c r="J617" s="16"/>
      <c r="K617" s="16"/>
      <c r="L617" s="17"/>
      <c r="M617" s="17"/>
      <c r="N617" s="17"/>
      <c r="O617" s="17"/>
      <c r="P617" s="18"/>
      <c r="Q617" s="19"/>
      <c r="R617" s="20"/>
      <c r="S617" s="21"/>
    </row>
    <row r="618" spans="1:19" x14ac:dyDescent="0.2">
      <c r="A618" s="5"/>
      <c r="B618" s="5"/>
      <c r="C618" s="5"/>
      <c r="D618" s="38"/>
      <c r="E618" s="13"/>
      <c r="F618" s="13"/>
      <c r="G618" s="14"/>
      <c r="H618" s="15"/>
      <c r="I618" s="15"/>
      <c r="J618" s="16"/>
      <c r="K618" s="16"/>
      <c r="L618" s="17"/>
      <c r="M618" s="17"/>
      <c r="N618" s="17"/>
      <c r="O618" s="17"/>
      <c r="P618" s="18"/>
      <c r="Q618" s="19"/>
      <c r="R618" s="20"/>
      <c r="S618" s="21"/>
    </row>
    <row r="619" spans="1:19" x14ac:dyDescent="0.2">
      <c r="A619" s="5"/>
      <c r="B619" s="5"/>
      <c r="C619" s="5"/>
      <c r="D619" s="38"/>
      <c r="E619" s="13"/>
      <c r="F619" s="13"/>
      <c r="G619" s="14"/>
      <c r="H619" s="15"/>
      <c r="I619" s="15"/>
      <c r="J619" s="16"/>
      <c r="K619" s="16"/>
      <c r="L619" s="17"/>
      <c r="M619" s="17"/>
      <c r="N619" s="17"/>
      <c r="O619" s="17"/>
      <c r="P619" s="18"/>
      <c r="Q619" s="19"/>
      <c r="R619" s="20"/>
      <c r="S619" s="21"/>
    </row>
    <row r="620" spans="1:19" x14ac:dyDescent="0.2">
      <c r="A620" s="5"/>
      <c r="B620" s="5"/>
      <c r="C620" s="5"/>
      <c r="D620" s="38"/>
      <c r="E620" s="13"/>
      <c r="F620" s="13"/>
      <c r="G620" s="14"/>
      <c r="H620" s="15"/>
      <c r="I620" s="15"/>
      <c r="J620" s="16"/>
      <c r="K620" s="16"/>
      <c r="L620" s="17"/>
      <c r="M620" s="17"/>
      <c r="N620" s="17"/>
      <c r="O620" s="17"/>
      <c r="P620" s="18"/>
      <c r="Q620" s="19"/>
      <c r="R620" s="20"/>
      <c r="S620" s="21"/>
    </row>
    <row r="621" spans="1:19" x14ac:dyDescent="0.2">
      <c r="A621" s="5"/>
      <c r="B621" s="5"/>
      <c r="C621" s="5"/>
      <c r="D621" s="38"/>
      <c r="E621" s="13"/>
      <c r="F621" s="13"/>
      <c r="G621" s="14"/>
      <c r="H621" s="15"/>
      <c r="I621" s="15"/>
      <c r="J621" s="16"/>
      <c r="K621" s="16"/>
      <c r="L621" s="17"/>
      <c r="M621" s="17"/>
      <c r="N621" s="17"/>
      <c r="O621" s="17"/>
      <c r="P621" s="18"/>
      <c r="Q621" s="19"/>
      <c r="R621" s="20"/>
      <c r="S621" s="21"/>
    </row>
    <row r="622" spans="1:19" x14ac:dyDescent="0.2">
      <c r="A622" s="5"/>
      <c r="B622" s="5"/>
      <c r="C622" s="5"/>
      <c r="D622" s="38"/>
      <c r="E622" s="13"/>
      <c r="F622" s="13"/>
      <c r="G622" s="14"/>
      <c r="H622" s="15"/>
      <c r="I622" s="15"/>
      <c r="J622" s="16"/>
      <c r="K622" s="16"/>
      <c r="L622" s="17"/>
      <c r="M622" s="17"/>
      <c r="N622" s="17"/>
      <c r="O622" s="17"/>
      <c r="P622" s="18"/>
      <c r="Q622" s="19"/>
      <c r="R622" s="20"/>
      <c r="S622" s="21"/>
    </row>
    <row r="623" spans="1:19" x14ac:dyDescent="0.2">
      <c r="A623" s="5"/>
      <c r="B623" s="5"/>
      <c r="C623" s="5"/>
      <c r="D623" s="38"/>
      <c r="E623" s="13"/>
      <c r="F623" s="13"/>
      <c r="G623" s="14"/>
      <c r="H623" s="15"/>
      <c r="I623" s="15"/>
      <c r="J623" s="16"/>
      <c r="K623" s="16"/>
      <c r="L623" s="17"/>
      <c r="M623" s="17"/>
      <c r="N623" s="17"/>
      <c r="O623" s="17"/>
      <c r="P623" s="18"/>
      <c r="Q623" s="19"/>
      <c r="R623" s="20"/>
      <c r="S623" s="21"/>
    </row>
    <row r="624" spans="1:19" x14ac:dyDescent="0.2">
      <c r="A624" s="5"/>
      <c r="B624" s="5"/>
      <c r="C624" s="5"/>
      <c r="D624" s="38"/>
      <c r="E624" s="13"/>
      <c r="F624" s="13"/>
      <c r="G624" s="14"/>
      <c r="H624" s="15"/>
      <c r="I624" s="15"/>
      <c r="J624" s="16"/>
      <c r="K624" s="16"/>
      <c r="L624" s="17"/>
      <c r="M624" s="17"/>
      <c r="N624" s="17"/>
      <c r="O624" s="17"/>
      <c r="P624" s="18"/>
      <c r="Q624" s="19"/>
      <c r="R624" s="20"/>
      <c r="S624" s="21"/>
    </row>
    <row r="625" spans="1:19" x14ac:dyDescent="0.2">
      <c r="A625" s="5"/>
      <c r="B625" s="5"/>
      <c r="C625" s="5"/>
      <c r="D625" s="38"/>
      <c r="E625" s="13"/>
      <c r="F625" s="13"/>
      <c r="G625" s="14"/>
      <c r="H625" s="15"/>
      <c r="I625" s="15"/>
      <c r="J625" s="16"/>
      <c r="K625" s="16"/>
      <c r="L625" s="17"/>
      <c r="M625" s="17"/>
      <c r="N625" s="17"/>
      <c r="O625" s="17"/>
      <c r="P625" s="18"/>
      <c r="Q625" s="19"/>
      <c r="R625" s="20"/>
      <c r="S625" s="21"/>
    </row>
    <row r="626" spans="1:19" x14ac:dyDescent="0.2">
      <c r="A626" s="5"/>
      <c r="B626" s="5"/>
      <c r="C626" s="5"/>
      <c r="D626" s="38"/>
      <c r="E626" s="13"/>
      <c r="F626" s="13"/>
      <c r="G626" s="14"/>
      <c r="H626" s="15"/>
      <c r="I626" s="15"/>
      <c r="J626" s="16"/>
      <c r="K626" s="16"/>
      <c r="L626" s="17"/>
      <c r="M626" s="17"/>
      <c r="N626" s="17"/>
      <c r="O626" s="17"/>
      <c r="P626" s="18"/>
      <c r="Q626" s="19"/>
      <c r="R626" s="20"/>
      <c r="S626" s="21"/>
    </row>
    <row r="627" spans="1:19" x14ac:dyDescent="0.2">
      <c r="A627" s="5"/>
      <c r="B627" s="5"/>
      <c r="C627" s="5"/>
      <c r="D627" s="38"/>
      <c r="E627" s="13"/>
      <c r="F627" s="13"/>
      <c r="G627" s="14"/>
      <c r="H627" s="15"/>
      <c r="I627" s="15"/>
      <c r="J627" s="16"/>
      <c r="K627" s="16"/>
      <c r="L627" s="17"/>
      <c r="M627" s="17"/>
      <c r="N627" s="17"/>
      <c r="O627" s="17"/>
      <c r="P627" s="18"/>
      <c r="Q627" s="19"/>
      <c r="R627" s="20"/>
      <c r="S627" s="21"/>
    </row>
    <row r="628" spans="1:19" x14ac:dyDescent="0.2">
      <c r="A628" s="5"/>
      <c r="B628" s="5"/>
      <c r="C628" s="5"/>
      <c r="D628" s="38"/>
      <c r="E628" s="13"/>
      <c r="F628" s="13"/>
      <c r="G628" s="14"/>
      <c r="H628" s="15"/>
      <c r="I628" s="15"/>
      <c r="J628" s="16"/>
      <c r="K628" s="16"/>
      <c r="L628" s="17"/>
      <c r="M628" s="17"/>
      <c r="N628" s="17"/>
      <c r="O628" s="17"/>
      <c r="P628" s="18"/>
      <c r="Q628" s="19"/>
      <c r="R628" s="20"/>
      <c r="S628" s="21"/>
    </row>
    <row r="629" spans="1:19" x14ac:dyDescent="0.2">
      <c r="A629" s="5"/>
      <c r="B629" s="5"/>
      <c r="C629" s="5"/>
      <c r="D629" s="38"/>
      <c r="E629" s="13"/>
      <c r="F629" s="13"/>
      <c r="G629" s="14"/>
      <c r="H629" s="15"/>
      <c r="I629" s="15"/>
      <c r="J629" s="16"/>
      <c r="K629" s="16"/>
      <c r="L629" s="17"/>
      <c r="M629" s="17"/>
      <c r="N629" s="17"/>
      <c r="O629" s="17"/>
      <c r="P629" s="18"/>
      <c r="Q629" s="19"/>
      <c r="R629" s="20"/>
      <c r="S629" s="21"/>
    </row>
    <row r="630" spans="1:19" x14ac:dyDescent="0.2">
      <c r="A630" s="5"/>
      <c r="B630" s="5"/>
      <c r="C630" s="5"/>
      <c r="D630" s="38"/>
      <c r="E630" s="13"/>
      <c r="F630" s="13"/>
      <c r="G630" s="14"/>
      <c r="H630" s="15"/>
      <c r="I630" s="15"/>
      <c r="J630" s="16"/>
      <c r="K630" s="16"/>
      <c r="L630" s="17"/>
      <c r="M630" s="17"/>
      <c r="N630" s="17"/>
      <c r="O630" s="17"/>
      <c r="P630" s="18"/>
      <c r="Q630" s="19"/>
      <c r="R630" s="20"/>
      <c r="S630" s="21"/>
    </row>
    <row r="631" spans="1:19" x14ac:dyDescent="0.2">
      <c r="A631" s="5"/>
      <c r="B631" s="5"/>
      <c r="C631" s="5"/>
      <c r="D631" s="38"/>
      <c r="E631" s="13"/>
      <c r="F631" s="13"/>
      <c r="G631" s="14"/>
      <c r="H631" s="15"/>
      <c r="I631" s="15"/>
      <c r="J631" s="16"/>
      <c r="K631" s="16"/>
      <c r="L631" s="17"/>
      <c r="M631" s="17"/>
      <c r="N631" s="17"/>
      <c r="O631" s="17"/>
      <c r="P631" s="18"/>
      <c r="Q631" s="19"/>
      <c r="R631" s="20"/>
      <c r="S631" s="21"/>
    </row>
    <row r="632" spans="1:19" x14ac:dyDescent="0.2">
      <c r="A632" s="5"/>
      <c r="B632" s="5"/>
      <c r="C632" s="5"/>
      <c r="D632" s="38"/>
      <c r="E632" s="13"/>
      <c r="F632" s="13"/>
      <c r="G632" s="14"/>
      <c r="H632" s="15"/>
      <c r="I632" s="15"/>
      <c r="J632" s="16"/>
      <c r="K632" s="16"/>
      <c r="L632" s="17"/>
      <c r="M632" s="17"/>
      <c r="N632" s="17"/>
      <c r="O632" s="17"/>
      <c r="P632" s="18"/>
      <c r="Q632" s="19"/>
      <c r="R632" s="20"/>
      <c r="S632" s="21"/>
    </row>
    <row r="633" spans="1:19" x14ac:dyDescent="0.2">
      <c r="A633" s="5"/>
      <c r="B633" s="5"/>
      <c r="C633" s="5"/>
      <c r="D633" s="38"/>
      <c r="E633" s="13"/>
      <c r="F633" s="13"/>
      <c r="G633" s="14"/>
      <c r="H633" s="15"/>
      <c r="I633" s="15"/>
      <c r="J633" s="16"/>
      <c r="K633" s="16"/>
      <c r="L633" s="17"/>
      <c r="M633" s="17"/>
      <c r="N633" s="17"/>
      <c r="O633" s="17"/>
      <c r="P633" s="18"/>
      <c r="Q633" s="19"/>
      <c r="R633" s="20"/>
      <c r="S633" s="21"/>
    </row>
    <row r="634" spans="1:19" x14ac:dyDescent="0.2">
      <c r="A634" s="5"/>
      <c r="B634" s="5"/>
      <c r="C634" s="5"/>
      <c r="D634" s="38"/>
      <c r="E634" s="13"/>
      <c r="F634" s="13"/>
      <c r="G634" s="14"/>
      <c r="H634" s="15"/>
      <c r="I634" s="15"/>
      <c r="J634" s="16"/>
      <c r="K634" s="16"/>
      <c r="L634" s="17"/>
      <c r="M634" s="17"/>
      <c r="N634" s="17"/>
      <c r="O634" s="17"/>
      <c r="P634" s="18"/>
      <c r="Q634" s="19"/>
      <c r="R634" s="20"/>
      <c r="S634" s="21"/>
    </row>
    <row r="635" spans="1:19" x14ac:dyDescent="0.2">
      <c r="A635" s="5"/>
      <c r="B635" s="5"/>
      <c r="C635" s="5"/>
      <c r="D635" s="38"/>
      <c r="E635" s="13"/>
      <c r="F635" s="13"/>
      <c r="G635" s="14"/>
      <c r="H635" s="15"/>
      <c r="I635" s="15"/>
      <c r="J635" s="16"/>
      <c r="K635" s="16"/>
      <c r="L635" s="17"/>
      <c r="M635" s="17"/>
      <c r="N635" s="17"/>
      <c r="O635" s="17"/>
      <c r="P635" s="18"/>
      <c r="Q635" s="19"/>
      <c r="R635" s="20"/>
      <c r="S635" s="21"/>
    </row>
    <row r="636" spans="1:19" x14ac:dyDescent="0.2">
      <c r="A636" s="5"/>
      <c r="B636" s="5"/>
      <c r="C636" s="5"/>
      <c r="D636" s="38"/>
      <c r="E636" s="13"/>
      <c r="F636" s="13"/>
      <c r="G636" s="14"/>
      <c r="H636" s="15"/>
      <c r="I636" s="15"/>
      <c r="J636" s="16"/>
      <c r="K636" s="16"/>
      <c r="L636" s="17"/>
      <c r="M636" s="17"/>
      <c r="N636" s="17"/>
      <c r="O636" s="17"/>
      <c r="P636" s="18"/>
      <c r="Q636" s="19"/>
      <c r="R636" s="20"/>
      <c r="S636" s="21"/>
    </row>
    <row r="637" spans="1:19" x14ac:dyDescent="0.2">
      <c r="A637" s="5"/>
      <c r="B637" s="5"/>
      <c r="C637" s="5"/>
      <c r="D637" s="38"/>
      <c r="E637" s="13"/>
      <c r="F637" s="13"/>
      <c r="G637" s="14"/>
      <c r="H637" s="15"/>
      <c r="I637" s="15"/>
      <c r="J637" s="16"/>
      <c r="K637" s="16"/>
      <c r="L637" s="17"/>
      <c r="M637" s="17"/>
      <c r="N637" s="17"/>
      <c r="O637" s="17"/>
      <c r="P637" s="18"/>
      <c r="Q637" s="19"/>
      <c r="R637" s="20"/>
      <c r="S637" s="21"/>
    </row>
    <row r="638" spans="1:19" x14ac:dyDescent="0.2">
      <c r="A638" s="5"/>
      <c r="B638" s="5"/>
      <c r="C638" s="5"/>
      <c r="D638" s="38"/>
      <c r="E638" s="13"/>
      <c r="F638" s="13"/>
      <c r="G638" s="14"/>
      <c r="H638" s="15"/>
      <c r="I638" s="15"/>
      <c r="J638" s="16"/>
      <c r="K638" s="16"/>
      <c r="L638" s="17"/>
      <c r="M638" s="17"/>
      <c r="N638" s="17"/>
      <c r="O638" s="17"/>
      <c r="P638" s="18"/>
      <c r="Q638" s="19"/>
      <c r="R638" s="20"/>
      <c r="S638" s="21"/>
    </row>
    <row r="639" spans="1:19" x14ac:dyDescent="0.2">
      <c r="A639" s="5"/>
      <c r="B639" s="5"/>
      <c r="C639" s="5"/>
      <c r="D639" s="38"/>
      <c r="E639" s="13"/>
      <c r="F639" s="13"/>
      <c r="G639" s="14"/>
      <c r="H639" s="15"/>
      <c r="I639" s="15"/>
      <c r="J639" s="16"/>
      <c r="K639" s="16"/>
      <c r="L639" s="17"/>
      <c r="M639" s="17"/>
      <c r="N639" s="17"/>
      <c r="O639" s="17"/>
      <c r="P639" s="18"/>
      <c r="Q639" s="19"/>
      <c r="R639" s="20"/>
      <c r="S639" s="21"/>
    </row>
    <row r="640" spans="1:19" x14ac:dyDescent="0.2">
      <c r="A640" s="5"/>
      <c r="B640" s="5"/>
      <c r="C640" s="5"/>
      <c r="D640" s="38"/>
      <c r="E640" s="13"/>
      <c r="F640" s="13"/>
      <c r="G640" s="14"/>
      <c r="H640" s="15"/>
      <c r="I640" s="15"/>
      <c r="J640" s="16"/>
      <c r="K640" s="16"/>
      <c r="L640" s="17"/>
      <c r="M640" s="17"/>
      <c r="N640" s="17"/>
      <c r="O640" s="17"/>
      <c r="P640" s="18"/>
      <c r="Q640" s="19"/>
      <c r="R640" s="20"/>
      <c r="S640" s="21"/>
    </row>
    <row r="641" spans="1:19" x14ac:dyDescent="0.2">
      <c r="A641" s="5"/>
      <c r="B641" s="5"/>
      <c r="C641" s="5"/>
      <c r="D641" s="38"/>
      <c r="E641" s="13"/>
      <c r="F641" s="13"/>
      <c r="G641" s="14"/>
      <c r="H641" s="15"/>
      <c r="I641" s="15"/>
      <c r="J641" s="16"/>
      <c r="K641" s="16"/>
      <c r="L641" s="17"/>
      <c r="M641" s="17"/>
      <c r="N641" s="17"/>
      <c r="O641" s="17"/>
      <c r="P641" s="18"/>
      <c r="Q641" s="19"/>
      <c r="R641" s="20"/>
      <c r="S641" s="21"/>
    </row>
    <row r="642" spans="1:19" x14ac:dyDescent="0.2">
      <c r="A642" s="5"/>
      <c r="B642" s="5"/>
      <c r="C642" s="5"/>
      <c r="D642" s="38"/>
      <c r="E642" s="13"/>
      <c r="F642" s="13"/>
      <c r="G642" s="14"/>
      <c r="H642" s="15"/>
      <c r="I642" s="15"/>
      <c r="J642" s="16"/>
      <c r="K642" s="16"/>
      <c r="L642" s="17"/>
      <c r="M642" s="17"/>
      <c r="N642" s="17"/>
      <c r="O642" s="17"/>
      <c r="P642" s="18"/>
      <c r="Q642" s="19"/>
      <c r="R642" s="20"/>
      <c r="S642" s="21"/>
    </row>
    <row r="643" spans="1:19" x14ac:dyDescent="0.2">
      <c r="A643" s="5"/>
      <c r="B643" s="5"/>
      <c r="C643" s="5"/>
      <c r="D643" s="38"/>
      <c r="E643" s="13"/>
      <c r="F643" s="13"/>
      <c r="G643" s="14"/>
      <c r="H643" s="15"/>
      <c r="I643" s="15"/>
      <c r="J643" s="16"/>
      <c r="K643" s="16"/>
      <c r="L643" s="17"/>
      <c r="M643" s="17"/>
      <c r="N643" s="17"/>
      <c r="O643" s="17"/>
      <c r="P643" s="18"/>
      <c r="Q643" s="19"/>
      <c r="R643" s="20"/>
      <c r="S643" s="21"/>
    </row>
    <row r="644" spans="1:19" x14ac:dyDescent="0.2">
      <c r="A644" s="5"/>
      <c r="B644" s="5"/>
      <c r="C644" s="5"/>
      <c r="D644" s="38"/>
      <c r="E644" s="13"/>
      <c r="F644" s="13"/>
      <c r="G644" s="14"/>
      <c r="H644" s="15"/>
      <c r="I644" s="15"/>
      <c r="J644" s="16"/>
      <c r="K644" s="16"/>
      <c r="L644" s="17"/>
      <c r="M644" s="17"/>
      <c r="N644" s="17"/>
      <c r="O644" s="17"/>
      <c r="P644" s="18"/>
      <c r="Q644" s="19"/>
      <c r="R644" s="20"/>
      <c r="S644" s="21"/>
    </row>
    <row r="645" spans="1:19" x14ac:dyDescent="0.2">
      <c r="A645" s="5"/>
      <c r="B645" s="5"/>
      <c r="C645" s="5"/>
      <c r="D645" s="38"/>
      <c r="E645" s="13"/>
      <c r="F645" s="13"/>
      <c r="G645" s="14"/>
      <c r="H645" s="15"/>
      <c r="I645" s="15"/>
      <c r="J645" s="16"/>
      <c r="K645" s="16"/>
      <c r="L645" s="17"/>
      <c r="M645" s="17"/>
      <c r="N645" s="17"/>
      <c r="O645" s="17"/>
      <c r="P645" s="18"/>
      <c r="Q645" s="19"/>
      <c r="R645" s="20"/>
      <c r="S645" s="21"/>
    </row>
    <row r="646" spans="1:19" x14ac:dyDescent="0.2">
      <c r="A646" s="5"/>
      <c r="B646" s="5"/>
      <c r="C646" s="5"/>
      <c r="D646" s="38"/>
      <c r="E646" s="13"/>
      <c r="F646" s="13"/>
      <c r="G646" s="14"/>
      <c r="H646" s="15"/>
      <c r="I646" s="15"/>
      <c r="J646" s="16"/>
      <c r="K646" s="16"/>
      <c r="L646" s="17"/>
      <c r="M646" s="17"/>
      <c r="N646" s="17"/>
      <c r="O646" s="17"/>
      <c r="P646" s="18"/>
      <c r="Q646" s="19"/>
      <c r="R646" s="20"/>
      <c r="S646" s="21"/>
    </row>
    <row r="647" spans="1:19" x14ac:dyDescent="0.2">
      <c r="A647" s="5"/>
      <c r="B647" s="5"/>
      <c r="C647" s="5"/>
      <c r="D647" s="38"/>
      <c r="E647" s="13"/>
      <c r="F647" s="13"/>
      <c r="G647" s="14"/>
      <c r="H647" s="15"/>
      <c r="I647" s="15"/>
      <c r="J647" s="16"/>
      <c r="K647" s="16"/>
      <c r="L647" s="17"/>
      <c r="M647" s="17"/>
      <c r="N647" s="17"/>
      <c r="O647" s="17"/>
      <c r="P647" s="18"/>
      <c r="Q647" s="19"/>
      <c r="R647" s="20"/>
      <c r="S647" s="21"/>
    </row>
    <row r="648" spans="1:19" x14ac:dyDescent="0.2">
      <c r="A648" s="5"/>
      <c r="B648" s="5"/>
      <c r="C648" s="5"/>
      <c r="D648" s="38"/>
      <c r="E648" s="13"/>
      <c r="F648" s="13"/>
      <c r="G648" s="14"/>
      <c r="H648" s="15"/>
      <c r="I648" s="15"/>
      <c r="J648" s="16"/>
      <c r="K648" s="16"/>
      <c r="L648" s="17"/>
      <c r="M648" s="17"/>
      <c r="N648" s="17"/>
      <c r="O648" s="17"/>
      <c r="P648" s="18"/>
      <c r="Q648" s="19"/>
      <c r="R648" s="20"/>
      <c r="S648" s="21"/>
    </row>
    <row r="649" spans="1:19" x14ac:dyDescent="0.2">
      <c r="A649" s="5"/>
      <c r="B649" s="5"/>
      <c r="C649" s="5"/>
      <c r="D649" s="38"/>
      <c r="E649" s="13"/>
      <c r="F649" s="13"/>
      <c r="G649" s="14"/>
      <c r="H649" s="15"/>
      <c r="I649" s="15"/>
      <c r="J649" s="16"/>
      <c r="K649" s="16"/>
      <c r="L649" s="17"/>
      <c r="M649" s="17"/>
      <c r="N649" s="17"/>
      <c r="O649" s="17"/>
      <c r="P649" s="18"/>
      <c r="Q649" s="19"/>
      <c r="R649" s="20"/>
      <c r="S649" s="21"/>
    </row>
    <row r="650" spans="1:19" x14ac:dyDescent="0.2">
      <c r="A650" s="5"/>
      <c r="B650" s="5"/>
      <c r="C650" s="5"/>
      <c r="D650" s="38"/>
      <c r="E650" s="13"/>
      <c r="F650" s="13"/>
      <c r="G650" s="14"/>
      <c r="H650" s="15"/>
      <c r="I650" s="15"/>
      <c r="J650" s="16"/>
      <c r="K650" s="16"/>
      <c r="L650" s="17"/>
      <c r="M650" s="17"/>
      <c r="N650" s="17"/>
      <c r="O650" s="17"/>
      <c r="P650" s="18"/>
      <c r="Q650" s="19"/>
      <c r="R650" s="20"/>
      <c r="S650" s="21"/>
    </row>
    <row r="651" spans="1:19" x14ac:dyDescent="0.2">
      <c r="A651" s="5"/>
      <c r="B651" s="5"/>
      <c r="C651" s="5"/>
      <c r="D651" s="38"/>
      <c r="E651" s="13"/>
      <c r="F651" s="13"/>
      <c r="G651" s="14"/>
      <c r="H651" s="15"/>
      <c r="I651" s="15"/>
      <c r="J651" s="16"/>
      <c r="K651" s="16"/>
      <c r="L651" s="17"/>
      <c r="M651" s="17"/>
      <c r="N651" s="17"/>
      <c r="O651" s="17"/>
      <c r="P651" s="18"/>
      <c r="Q651" s="19"/>
      <c r="R651" s="20"/>
      <c r="S651" s="21"/>
    </row>
    <row r="652" spans="1:19" x14ac:dyDescent="0.2">
      <c r="A652" s="5"/>
      <c r="B652" s="5"/>
      <c r="C652" s="5"/>
      <c r="D652" s="38"/>
      <c r="E652" s="13"/>
      <c r="F652" s="13"/>
      <c r="G652" s="14"/>
      <c r="H652" s="15"/>
      <c r="I652" s="15"/>
      <c r="J652" s="16"/>
      <c r="K652" s="16"/>
      <c r="L652" s="17"/>
      <c r="M652" s="17"/>
      <c r="N652" s="17"/>
      <c r="O652" s="17"/>
      <c r="P652" s="18"/>
      <c r="Q652" s="19"/>
      <c r="R652" s="20"/>
      <c r="S652" s="21"/>
    </row>
    <row r="653" spans="1:19" x14ac:dyDescent="0.2">
      <c r="A653" s="5"/>
      <c r="B653" s="5"/>
      <c r="C653" s="5"/>
      <c r="D653" s="38"/>
      <c r="E653" s="13"/>
      <c r="F653" s="13"/>
      <c r="G653" s="14"/>
      <c r="H653" s="15"/>
      <c r="I653" s="15"/>
      <c r="J653" s="16"/>
      <c r="K653" s="16"/>
      <c r="L653" s="17"/>
      <c r="M653" s="17"/>
      <c r="N653" s="17"/>
      <c r="O653" s="17"/>
      <c r="P653" s="18"/>
      <c r="Q653" s="19"/>
      <c r="R653" s="20"/>
      <c r="S653" s="21"/>
    </row>
    <row r="654" spans="1:19" x14ac:dyDescent="0.2">
      <c r="A654" s="5"/>
      <c r="B654" s="5"/>
      <c r="C654" s="5"/>
      <c r="D654" s="38"/>
      <c r="E654" s="13"/>
      <c r="F654" s="13"/>
      <c r="G654" s="14"/>
      <c r="H654" s="15"/>
      <c r="I654" s="15"/>
      <c r="J654" s="16"/>
      <c r="K654" s="16"/>
      <c r="L654" s="17"/>
      <c r="M654" s="17"/>
      <c r="N654" s="17"/>
      <c r="O654" s="17"/>
      <c r="P654" s="18"/>
      <c r="Q654" s="19"/>
      <c r="R654" s="20"/>
      <c r="S654" s="21"/>
    </row>
    <row r="655" spans="1:19" x14ac:dyDescent="0.2">
      <c r="A655" s="5"/>
      <c r="B655" s="5"/>
      <c r="C655" s="5"/>
      <c r="D655" s="38"/>
      <c r="E655" s="13"/>
      <c r="F655" s="13"/>
      <c r="G655" s="14"/>
      <c r="H655" s="15"/>
      <c r="I655" s="15"/>
      <c r="J655" s="16"/>
      <c r="K655" s="16"/>
      <c r="L655" s="17"/>
      <c r="M655" s="17"/>
      <c r="N655" s="17"/>
      <c r="O655" s="17"/>
      <c r="P655" s="18"/>
      <c r="Q655" s="19"/>
      <c r="R655" s="20"/>
      <c r="S655" s="21"/>
    </row>
    <row r="656" spans="1:19" x14ac:dyDescent="0.2">
      <c r="A656" s="5"/>
      <c r="B656" s="5"/>
      <c r="C656" s="5"/>
      <c r="D656" s="38"/>
      <c r="E656" s="13"/>
      <c r="F656" s="13"/>
      <c r="G656" s="14"/>
      <c r="H656" s="15"/>
      <c r="I656" s="15"/>
      <c r="J656" s="16"/>
      <c r="K656" s="16"/>
      <c r="L656" s="17"/>
      <c r="M656" s="17"/>
      <c r="N656" s="17"/>
      <c r="O656" s="17"/>
      <c r="P656" s="18"/>
      <c r="Q656" s="19"/>
      <c r="R656" s="20"/>
      <c r="S656" s="21"/>
    </row>
    <row r="657" spans="1:19" x14ac:dyDescent="0.2">
      <c r="A657" s="5"/>
      <c r="B657" s="5"/>
      <c r="C657" s="5"/>
      <c r="D657" s="38"/>
      <c r="E657" s="13"/>
      <c r="F657" s="13"/>
      <c r="G657" s="14"/>
      <c r="H657" s="15"/>
      <c r="I657" s="15"/>
      <c r="J657" s="16"/>
      <c r="K657" s="16"/>
      <c r="L657" s="17"/>
      <c r="M657" s="17"/>
      <c r="N657" s="17"/>
      <c r="O657" s="17"/>
      <c r="P657" s="18"/>
      <c r="Q657" s="19"/>
      <c r="R657" s="20"/>
      <c r="S657" s="21"/>
    </row>
    <row r="658" spans="1:19" x14ac:dyDescent="0.2">
      <c r="A658" s="5"/>
      <c r="B658" s="5"/>
      <c r="C658" s="5"/>
      <c r="D658" s="38"/>
      <c r="E658" s="13"/>
      <c r="F658" s="13"/>
      <c r="G658" s="14"/>
      <c r="H658" s="15"/>
      <c r="I658" s="15"/>
      <c r="J658" s="16"/>
      <c r="K658" s="16"/>
      <c r="L658" s="17"/>
      <c r="M658" s="17"/>
      <c r="N658" s="17"/>
      <c r="O658" s="17"/>
      <c r="P658" s="18"/>
      <c r="Q658" s="19"/>
      <c r="R658" s="20"/>
      <c r="S658" s="21"/>
    </row>
    <row r="659" spans="1:19" x14ac:dyDescent="0.2">
      <c r="A659" s="5"/>
      <c r="B659" s="5"/>
      <c r="C659" s="5"/>
      <c r="D659" s="38"/>
      <c r="E659" s="13"/>
      <c r="F659" s="13"/>
      <c r="G659" s="14"/>
      <c r="H659" s="15"/>
      <c r="I659" s="15"/>
      <c r="J659" s="16"/>
      <c r="K659" s="16"/>
      <c r="L659" s="17"/>
      <c r="M659" s="17"/>
      <c r="N659" s="17"/>
      <c r="O659" s="17"/>
      <c r="P659" s="18"/>
      <c r="Q659" s="19"/>
      <c r="R659" s="20"/>
      <c r="S659" s="21"/>
    </row>
    <row r="660" spans="1:19" x14ac:dyDescent="0.2">
      <c r="A660" s="5"/>
      <c r="B660" s="5"/>
      <c r="C660" s="5"/>
      <c r="D660" s="38"/>
      <c r="E660" s="13"/>
      <c r="F660" s="13"/>
      <c r="G660" s="14"/>
      <c r="H660" s="15"/>
      <c r="I660" s="15"/>
      <c r="J660" s="16"/>
      <c r="K660" s="16"/>
      <c r="L660" s="17"/>
      <c r="M660" s="17"/>
      <c r="N660" s="17"/>
      <c r="O660" s="17"/>
      <c r="P660" s="18"/>
      <c r="Q660" s="19"/>
      <c r="R660" s="20"/>
      <c r="S660" s="21"/>
    </row>
    <row r="661" spans="1:19" x14ac:dyDescent="0.2">
      <c r="A661" s="5"/>
      <c r="B661" s="5"/>
      <c r="C661" s="5"/>
      <c r="D661" s="38"/>
      <c r="E661" s="13"/>
      <c r="F661" s="13"/>
      <c r="G661" s="14"/>
      <c r="H661" s="15"/>
      <c r="I661" s="15"/>
      <c r="J661" s="16"/>
      <c r="K661" s="16"/>
      <c r="L661" s="17"/>
      <c r="M661" s="17"/>
      <c r="N661" s="17"/>
      <c r="O661" s="17"/>
      <c r="P661" s="18"/>
      <c r="Q661" s="19"/>
      <c r="R661" s="20"/>
      <c r="S661" s="21"/>
    </row>
    <row r="662" spans="1:19" x14ac:dyDescent="0.2">
      <c r="A662" s="5"/>
      <c r="B662" s="5"/>
      <c r="C662" s="5"/>
      <c r="D662" s="38"/>
      <c r="E662" s="13"/>
      <c r="F662" s="13"/>
      <c r="G662" s="14"/>
      <c r="H662" s="15"/>
      <c r="I662" s="15"/>
      <c r="J662" s="16"/>
      <c r="K662" s="16"/>
      <c r="L662" s="17"/>
      <c r="M662" s="17"/>
      <c r="N662" s="17"/>
      <c r="O662" s="17"/>
      <c r="P662" s="18"/>
      <c r="Q662" s="19"/>
      <c r="R662" s="20"/>
      <c r="S662" s="21"/>
    </row>
    <row r="663" spans="1:19" x14ac:dyDescent="0.2">
      <c r="A663" s="5"/>
      <c r="B663" s="5"/>
      <c r="C663" s="5"/>
      <c r="D663" s="38"/>
      <c r="E663" s="13"/>
      <c r="F663" s="13"/>
      <c r="G663" s="14"/>
      <c r="H663" s="15"/>
      <c r="I663" s="15"/>
      <c r="J663" s="16"/>
      <c r="K663" s="16"/>
      <c r="L663" s="17"/>
      <c r="M663" s="17"/>
      <c r="N663" s="17"/>
      <c r="O663" s="17"/>
      <c r="P663" s="18"/>
      <c r="Q663" s="19"/>
      <c r="R663" s="20"/>
      <c r="S663" s="21"/>
    </row>
    <row r="664" spans="1:19" x14ac:dyDescent="0.2">
      <c r="A664" s="5"/>
      <c r="B664" s="5"/>
      <c r="C664" s="5"/>
      <c r="D664" s="38"/>
      <c r="E664" s="13"/>
      <c r="F664" s="13"/>
      <c r="G664" s="14"/>
      <c r="H664" s="15"/>
      <c r="I664" s="15"/>
      <c r="J664" s="16"/>
      <c r="K664" s="16"/>
      <c r="L664" s="17"/>
      <c r="M664" s="17"/>
      <c r="N664" s="17"/>
      <c r="O664" s="17"/>
      <c r="P664" s="18"/>
      <c r="Q664" s="19"/>
      <c r="R664" s="20"/>
      <c r="S664" s="21"/>
    </row>
    <row r="665" spans="1:19" x14ac:dyDescent="0.2">
      <c r="A665" s="5"/>
      <c r="B665" s="5"/>
      <c r="C665" s="5"/>
      <c r="D665" s="38"/>
      <c r="E665" s="13"/>
      <c r="F665" s="13"/>
      <c r="G665" s="14"/>
      <c r="H665" s="15"/>
      <c r="I665" s="15"/>
      <c r="J665" s="16"/>
      <c r="K665" s="16"/>
      <c r="L665" s="17"/>
      <c r="M665" s="17"/>
      <c r="N665" s="17"/>
      <c r="O665" s="17"/>
      <c r="P665" s="18"/>
      <c r="Q665" s="19"/>
      <c r="R665" s="20"/>
      <c r="S665" s="21"/>
    </row>
    <row r="666" spans="1:19" x14ac:dyDescent="0.2">
      <c r="A666" s="5"/>
      <c r="B666" s="5"/>
      <c r="C666" s="5"/>
      <c r="D666" s="38"/>
      <c r="E666" s="13"/>
      <c r="F666" s="13"/>
      <c r="G666" s="14"/>
      <c r="H666" s="15"/>
      <c r="I666" s="15"/>
      <c r="J666" s="16"/>
      <c r="K666" s="16"/>
      <c r="L666" s="17"/>
      <c r="M666" s="17"/>
      <c r="N666" s="17"/>
      <c r="O666" s="17"/>
      <c r="P666" s="18"/>
      <c r="Q666" s="19"/>
      <c r="R666" s="20"/>
      <c r="S666" s="21"/>
    </row>
    <row r="667" spans="1:19" x14ac:dyDescent="0.2">
      <c r="A667" s="5"/>
      <c r="B667" s="5"/>
      <c r="C667" s="5"/>
      <c r="D667" s="38"/>
      <c r="E667" s="13"/>
      <c r="F667" s="13"/>
      <c r="G667" s="14"/>
      <c r="H667" s="15"/>
      <c r="I667" s="15"/>
      <c r="J667" s="16"/>
      <c r="K667" s="16"/>
      <c r="L667" s="17"/>
      <c r="M667" s="17"/>
      <c r="N667" s="17"/>
      <c r="O667" s="17"/>
      <c r="P667" s="18"/>
      <c r="Q667" s="19"/>
      <c r="R667" s="20"/>
      <c r="S667" s="21"/>
    </row>
    <row r="668" spans="1:19" x14ac:dyDescent="0.2">
      <c r="A668" s="5"/>
      <c r="B668" s="5"/>
      <c r="C668" s="5"/>
      <c r="D668" s="38"/>
      <c r="E668" s="13"/>
      <c r="F668" s="13"/>
      <c r="G668" s="14"/>
      <c r="H668" s="15"/>
      <c r="I668" s="15"/>
      <c r="J668" s="16"/>
      <c r="K668" s="16"/>
      <c r="L668" s="17"/>
      <c r="M668" s="17"/>
      <c r="N668" s="17"/>
      <c r="O668" s="17"/>
      <c r="P668" s="18"/>
      <c r="Q668" s="19"/>
      <c r="R668" s="20"/>
      <c r="S668" s="21"/>
    </row>
    <row r="669" spans="1:19" x14ac:dyDescent="0.2">
      <c r="A669" s="5"/>
      <c r="B669" s="5"/>
      <c r="C669" s="5"/>
      <c r="D669" s="38"/>
      <c r="E669" s="13"/>
      <c r="F669" s="13"/>
      <c r="G669" s="14"/>
      <c r="H669" s="15"/>
      <c r="I669" s="15"/>
      <c r="J669" s="16"/>
      <c r="K669" s="16"/>
      <c r="L669" s="17"/>
      <c r="M669" s="17"/>
      <c r="N669" s="17"/>
      <c r="O669" s="17"/>
      <c r="P669" s="18"/>
      <c r="Q669" s="19"/>
      <c r="R669" s="20"/>
      <c r="S669" s="21"/>
    </row>
    <row r="670" spans="1:19" x14ac:dyDescent="0.2">
      <c r="A670" s="5"/>
      <c r="B670" s="5"/>
      <c r="C670" s="5"/>
      <c r="D670" s="38"/>
      <c r="E670" s="13"/>
      <c r="F670" s="13"/>
      <c r="G670" s="14"/>
      <c r="H670" s="15"/>
      <c r="I670" s="15"/>
      <c r="J670" s="16"/>
      <c r="K670" s="16"/>
      <c r="L670" s="17"/>
      <c r="M670" s="17"/>
      <c r="N670" s="17"/>
      <c r="O670" s="17"/>
      <c r="P670" s="18"/>
      <c r="Q670" s="19"/>
      <c r="R670" s="20"/>
      <c r="S670" s="21"/>
    </row>
    <row r="671" spans="1:19" x14ac:dyDescent="0.2">
      <c r="A671" s="5"/>
      <c r="B671" s="5"/>
      <c r="C671" s="5"/>
      <c r="D671" s="38"/>
      <c r="E671" s="13"/>
      <c r="F671" s="13"/>
      <c r="G671" s="14"/>
      <c r="H671" s="15"/>
      <c r="I671" s="15"/>
      <c r="J671" s="16"/>
      <c r="K671" s="16"/>
      <c r="L671" s="17"/>
      <c r="M671" s="17"/>
      <c r="N671" s="17"/>
      <c r="O671" s="17"/>
      <c r="P671" s="18"/>
      <c r="Q671" s="19"/>
      <c r="R671" s="20"/>
      <c r="S671" s="21"/>
    </row>
    <row r="672" spans="1:19" x14ac:dyDescent="0.2">
      <c r="A672" s="5"/>
      <c r="B672" s="5"/>
      <c r="C672" s="5"/>
      <c r="D672" s="38"/>
      <c r="E672" s="13"/>
      <c r="F672" s="13"/>
      <c r="G672" s="14"/>
      <c r="H672" s="15"/>
      <c r="I672" s="15"/>
      <c r="J672" s="16"/>
      <c r="K672" s="16"/>
      <c r="L672" s="17"/>
      <c r="M672" s="17"/>
      <c r="N672" s="17"/>
      <c r="O672" s="17"/>
      <c r="P672" s="18"/>
      <c r="Q672" s="19"/>
      <c r="R672" s="20"/>
      <c r="S672" s="21"/>
    </row>
    <row r="673" spans="1:19" x14ac:dyDescent="0.2">
      <c r="A673" s="5"/>
      <c r="B673" s="5"/>
      <c r="C673" s="5"/>
      <c r="D673" s="38"/>
      <c r="E673" s="13"/>
      <c r="F673" s="13"/>
      <c r="G673" s="14"/>
      <c r="H673" s="15"/>
      <c r="I673" s="15"/>
      <c r="J673" s="16"/>
      <c r="K673" s="16"/>
      <c r="L673" s="17"/>
      <c r="M673" s="17"/>
      <c r="N673" s="17"/>
      <c r="O673" s="17"/>
      <c r="P673" s="18"/>
      <c r="Q673" s="19"/>
      <c r="R673" s="20"/>
      <c r="S673" s="21"/>
    </row>
    <row r="674" spans="1:19" x14ac:dyDescent="0.2">
      <c r="A674" s="5"/>
      <c r="B674" s="5"/>
      <c r="C674" s="5"/>
      <c r="D674" s="38"/>
      <c r="E674" s="13"/>
      <c r="F674" s="13"/>
      <c r="G674" s="14"/>
      <c r="H674" s="15"/>
      <c r="I674" s="15"/>
      <c r="J674" s="16"/>
      <c r="K674" s="16"/>
      <c r="L674" s="17"/>
      <c r="M674" s="17"/>
      <c r="N674" s="17"/>
      <c r="O674" s="17"/>
      <c r="P674" s="18"/>
      <c r="Q674" s="19"/>
      <c r="R674" s="20"/>
      <c r="S674" s="21"/>
    </row>
    <row r="675" spans="1:19" x14ac:dyDescent="0.2">
      <c r="A675" s="5"/>
      <c r="B675" s="5"/>
      <c r="C675" s="5"/>
      <c r="D675" s="38"/>
      <c r="E675" s="13"/>
      <c r="F675" s="13"/>
      <c r="G675" s="14"/>
      <c r="H675" s="15"/>
      <c r="I675" s="15"/>
      <c r="J675" s="16"/>
      <c r="K675" s="16"/>
      <c r="L675" s="17"/>
      <c r="M675" s="17"/>
      <c r="N675" s="17"/>
      <c r="O675" s="17"/>
      <c r="P675" s="18"/>
      <c r="Q675" s="19"/>
      <c r="R675" s="20"/>
      <c r="S675" s="21"/>
    </row>
    <row r="676" spans="1:19" x14ac:dyDescent="0.2">
      <c r="A676" s="5"/>
      <c r="B676" s="5"/>
      <c r="C676" s="5"/>
      <c r="D676" s="38"/>
      <c r="E676" s="13"/>
      <c r="F676" s="13"/>
      <c r="G676" s="14"/>
      <c r="H676" s="15"/>
      <c r="I676" s="15"/>
      <c r="J676" s="16"/>
      <c r="K676" s="16"/>
      <c r="L676" s="17"/>
      <c r="M676" s="17"/>
      <c r="N676" s="17"/>
      <c r="O676" s="17"/>
      <c r="P676" s="18"/>
      <c r="Q676" s="19"/>
      <c r="R676" s="20"/>
      <c r="S676" s="21"/>
    </row>
    <row r="677" spans="1:19" x14ac:dyDescent="0.2">
      <c r="A677" s="5"/>
      <c r="B677" s="5"/>
      <c r="C677" s="5"/>
      <c r="D677" s="38"/>
      <c r="E677" s="13"/>
      <c r="F677" s="13"/>
      <c r="G677" s="14"/>
      <c r="H677" s="15"/>
      <c r="I677" s="15"/>
      <c r="J677" s="16"/>
      <c r="K677" s="16"/>
      <c r="L677" s="17"/>
      <c r="M677" s="17"/>
      <c r="N677" s="17"/>
      <c r="O677" s="17"/>
      <c r="P677" s="18"/>
      <c r="Q677" s="19"/>
      <c r="R677" s="20"/>
      <c r="S677" s="21"/>
    </row>
    <row r="678" spans="1:19" x14ac:dyDescent="0.2">
      <c r="A678" s="5"/>
      <c r="B678" s="5"/>
      <c r="C678" s="5"/>
      <c r="D678" s="38"/>
      <c r="E678" s="13"/>
      <c r="F678" s="13"/>
      <c r="G678" s="14"/>
      <c r="H678" s="15"/>
      <c r="I678" s="15"/>
      <c r="J678" s="16"/>
      <c r="K678" s="16"/>
      <c r="L678" s="17"/>
      <c r="M678" s="17"/>
      <c r="N678" s="17"/>
      <c r="O678" s="17"/>
      <c r="P678" s="18"/>
      <c r="Q678" s="19"/>
      <c r="R678" s="20"/>
      <c r="S678" s="21"/>
    </row>
    <row r="679" spans="1:19" x14ac:dyDescent="0.2">
      <c r="A679" s="5"/>
      <c r="B679" s="5"/>
      <c r="C679" s="5"/>
      <c r="D679" s="38"/>
      <c r="E679" s="13"/>
      <c r="F679" s="13"/>
      <c r="G679" s="14"/>
      <c r="H679" s="15"/>
      <c r="I679" s="15"/>
      <c r="J679" s="16"/>
      <c r="K679" s="16"/>
      <c r="L679" s="17"/>
      <c r="M679" s="17"/>
      <c r="N679" s="17"/>
      <c r="O679" s="17"/>
      <c r="P679" s="18"/>
      <c r="Q679" s="19"/>
      <c r="R679" s="20"/>
      <c r="S679" s="21"/>
    </row>
    <row r="680" spans="1:19" x14ac:dyDescent="0.2">
      <c r="A680" s="5"/>
      <c r="B680" s="5"/>
      <c r="C680" s="5"/>
      <c r="D680" s="38"/>
      <c r="E680" s="13"/>
      <c r="F680" s="13"/>
      <c r="G680" s="14"/>
      <c r="H680" s="15"/>
      <c r="I680" s="15"/>
      <c r="J680" s="16"/>
      <c r="K680" s="16"/>
      <c r="L680" s="17"/>
      <c r="M680" s="17"/>
      <c r="N680" s="17"/>
      <c r="O680" s="17"/>
      <c r="P680" s="18"/>
      <c r="Q680" s="19"/>
      <c r="R680" s="20"/>
      <c r="S680" s="21"/>
    </row>
    <row r="681" spans="1:19" x14ac:dyDescent="0.2">
      <c r="A681" s="5"/>
      <c r="B681" s="5"/>
      <c r="C681" s="5"/>
      <c r="D681" s="38"/>
      <c r="E681" s="13"/>
      <c r="F681" s="13"/>
      <c r="G681" s="14"/>
      <c r="H681" s="15"/>
      <c r="I681" s="15"/>
      <c r="J681" s="16"/>
      <c r="K681" s="16"/>
      <c r="L681" s="17"/>
      <c r="M681" s="17"/>
      <c r="N681" s="17"/>
      <c r="O681" s="17"/>
      <c r="P681" s="18"/>
      <c r="Q681" s="19"/>
      <c r="R681" s="20"/>
      <c r="S681" s="21"/>
    </row>
    <row r="682" spans="1:19" x14ac:dyDescent="0.2">
      <c r="A682" s="5"/>
      <c r="B682" s="5"/>
      <c r="C682" s="5"/>
      <c r="D682" s="38"/>
      <c r="E682" s="13"/>
      <c r="F682" s="13"/>
      <c r="G682" s="14"/>
      <c r="H682" s="15"/>
      <c r="I682" s="15"/>
      <c r="J682" s="16"/>
      <c r="K682" s="16"/>
      <c r="L682" s="17"/>
      <c r="M682" s="17"/>
      <c r="N682" s="17"/>
      <c r="O682" s="17"/>
      <c r="P682" s="18"/>
      <c r="Q682" s="19"/>
      <c r="R682" s="20"/>
      <c r="S682" s="21"/>
    </row>
    <row r="683" spans="1:19" x14ac:dyDescent="0.2">
      <c r="A683" s="5"/>
      <c r="B683" s="5"/>
      <c r="C683" s="5"/>
      <c r="D683" s="38"/>
      <c r="E683" s="13"/>
      <c r="F683" s="13"/>
      <c r="G683" s="14"/>
      <c r="H683" s="15"/>
      <c r="I683" s="15"/>
      <c r="J683" s="16"/>
      <c r="K683" s="16"/>
      <c r="L683" s="17"/>
      <c r="M683" s="17"/>
      <c r="N683" s="17"/>
      <c r="O683" s="17"/>
      <c r="P683" s="18"/>
      <c r="Q683" s="19"/>
      <c r="R683" s="20"/>
      <c r="S683" s="21"/>
    </row>
    <row r="684" spans="1:19" x14ac:dyDescent="0.2">
      <c r="A684" s="5"/>
      <c r="B684" s="5"/>
      <c r="C684" s="5"/>
      <c r="D684" s="38"/>
      <c r="E684" s="13"/>
      <c r="F684" s="13"/>
      <c r="G684" s="14"/>
      <c r="H684" s="15"/>
      <c r="I684" s="15"/>
      <c r="J684" s="16"/>
      <c r="K684" s="16"/>
      <c r="L684" s="17"/>
      <c r="M684" s="17"/>
      <c r="N684" s="17"/>
      <c r="O684" s="17"/>
      <c r="P684" s="18"/>
      <c r="Q684" s="19"/>
      <c r="R684" s="20"/>
      <c r="S684" s="21"/>
    </row>
    <row r="685" spans="1:19" x14ac:dyDescent="0.2">
      <c r="A685" s="5"/>
      <c r="B685" s="5"/>
      <c r="C685" s="5"/>
      <c r="D685" s="38"/>
      <c r="E685" s="13"/>
      <c r="F685" s="13"/>
      <c r="G685" s="14"/>
      <c r="H685" s="15"/>
      <c r="I685" s="15"/>
      <c r="J685" s="16"/>
      <c r="K685" s="16"/>
      <c r="L685" s="17"/>
      <c r="M685" s="17"/>
      <c r="N685" s="17"/>
      <c r="O685" s="17"/>
      <c r="P685" s="18"/>
      <c r="Q685" s="19"/>
      <c r="R685" s="20"/>
      <c r="S685" s="21"/>
    </row>
    <row r="686" spans="1:19" x14ac:dyDescent="0.2">
      <c r="A686" s="5"/>
      <c r="B686" s="5"/>
      <c r="C686" s="5"/>
      <c r="D686" s="38"/>
      <c r="E686" s="13"/>
      <c r="F686" s="13"/>
      <c r="G686" s="14"/>
      <c r="H686" s="15"/>
      <c r="I686" s="15"/>
      <c r="J686" s="16"/>
      <c r="K686" s="16"/>
      <c r="L686" s="17"/>
      <c r="M686" s="17"/>
      <c r="N686" s="17"/>
      <c r="O686" s="17"/>
      <c r="P686" s="18"/>
      <c r="Q686" s="19"/>
      <c r="R686" s="20"/>
      <c r="S686" s="21"/>
    </row>
    <row r="687" spans="1:19" x14ac:dyDescent="0.2">
      <c r="A687" s="5"/>
      <c r="B687" s="5"/>
      <c r="C687" s="5"/>
      <c r="D687" s="38"/>
      <c r="E687" s="13"/>
      <c r="F687" s="13"/>
      <c r="G687" s="14"/>
      <c r="H687" s="15"/>
      <c r="I687" s="15"/>
      <c r="J687" s="16"/>
      <c r="K687" s="16"/>
      <c r="L687" s="17"/>
      <c r="M687" s="17"/>
      <c r="N687" s="17"/>
      <c r="O687" s="17"/>
      <c r="P687" s="18"/>
      <c r="Q687" s="19"/>
      <c r="R687" s="20"/>
      <c r="S687" s="21"/>
    </row>
    <row r="688" spans="1:19" x14ac:dyDescent="0.2">
      <c r="A688" s="5"/>
      <c r="B688" s="5"/>
      <c r="C688" s="5"/>
      <c r="D688" s="38"/>
      <c r="E688" s="13"/>
      <c r="F688" s="13"/>
      <c r="G688" s="14"/>
      <c r="H688" s="15"/>
      <c r="I688" s="15"/>
      <c r="J688" s="16"/>
      <c r="K688" s="16"/>
      <c r="L688" s="17"/>
      <c r="M688" s="17"/>
      <c r="N688" s="17"/>
      <c r="O688" s="17"/>
      <c r="P688" s="18"/>
      <c r="Q688" s="19"/>
      <c r="R688" s="20"/>
      <c r="S688" s="21"/>
    </row>
    <row r="689" spans="1:19" x14ac:dyDescent="0.2">
      <c r="A689" s="5"/>
      <c r="B689" s="5"/>
      <c r="C689" s="5"/>
      <c r="D689" s="38"/>
      <c r="E689" s="13"/>
      <c r="F689" s="13"/>
      <c r="G689" s="14"/>
      <c r="H689" s="15"/>
      <c r="I689" s="15"/>
      <c r="J689" s="16"/>
      <c r="K689" s="16"/>
      <c r="L689" s="17"/>
      <c r="M689" s="17"/>
      <c r="N689" s="17"/>
      <c r="O689" s="17"/>
      <c r="P689" s="18"/>
      <c r="Q689" s="19"/>
      <c r="R689" s="20"/>
      <c r="S689" s="21"/>
    </row>
    <row r="690" spans="1:19" x14ac:dyDescent="0.2">
      <c r="A690" s="5"/>
      <c r="B690" s="5"/>
      <c r="C690" s="5"/>
      <c r="D690" s="38"/>
      <c r="E690" s="13"/>
      <c r="F690" s="13"/>
      <c r="G690" s="14"/>
      <c r="H690" s="15"/>
      <c r="I690" s="15"/>
      <c r="J690" s="16"/>
      <c r="K690" s="16"/>
      <c r="L690" s="17"/>
      <c r="M690" s="17"/>
      <c r="N690" s="17"/>
      <c r="O690" s="17"/>
      <c r="P690" s="18"/>
      <c r="Q690" s="19"/>
      <c r="R690" s="20"/>
      <c r="S690" s="21"/>
    </row>
    <row r="691" spans="1:19" x14ac:dyDescent="0.2">
      <c r="A691" s="5"/>
      <c r="B691" s="5"/>
      <c r="C691" s="5"/>
      <c r="D691" s="38"/>
      <c r="E691" s="13"/>
      <c r="F691" s="13"/>
      <c r="G691" s="14"/>
      <c r="H691" s="15"/>
      <c r="I691" s="15"/>
      <c r="J691" s="16"/>
      <c r="K691" s="16"/>
      <c r="L691" s="17"/>
      <c r="M691" s="17"/>
      <c r="N691" s="17"/>
      <c r="O691" s="17"/>
      <c r="P691" s="18"/>
      <c r="Q691" s="19"/>
      <c r="R691" s="20"/>
      <c r="S691" s="21"/>
    </row>
    <row r="692" spans="1:19" x14ac:dyDescent="0.2">
      <c r="A692" s="5"/>
      <c r="B692" s="5"/>
      <c r="C692" s="5"/>
      <c r="D692" s="38"/>
      <c r="E692" s="13"/>
      <c r="F692" s="13"/>
      <c r="G692" s="14"/>
      <c r="H692" s="15"/>
      <c r="I692" s="15"/>
      <c r="J692" s="16"/>
      <c r="K692" s="16"/>
      <c r="L692" s="17"/>
      <c r="M692" s="17"/>
      <c r="N692" s="17"/>
      <c r="O692" s="17"/>
      <c r="P692" s="18"/>
      <c r="Q692" s="19"/>
      <c r="R692" s="20"/>
      <c r="S692" s="21"/>
    </row>
    <row r="693" spans="1:19" x14ac:dyDescent="0.2">
      <c r="A693" s="5"/>
      <c r="B693" s="5"/>
      <c r="C693" s="5"/>
      <c r="D693" s="38"/>
      <c r="E693" s="13"/>
      <c r="F693" s="13"/>
      <c r="G693" s="14"/>
      <c r="H693" s="15"/>
      <c r="I693" s="15"/>
      <c r="J693" s="16"/>
      <c r="K693" s="16"/>
      <c r="L693" s="17"/>
      <c r="M693" s="17"/>
      <c r="N693" s="17"/>
      <c r="O693" s="17"/>
      <c r="P693" s="18"/>
      <c r="Q693" s="19"/>
      <c r="R693" s="20"/>
      <c r="S693" s="21"/>
    </row>
    <row r="694" spans="1:19" x14ac:dyDescent="0.2">
      <c r="A694" s="5"/>
      <c r="B694" s="5"/>
      <c r="C694" s="5"/>
      <c r="D694" s="38"/>
      <c r="E694" s="13"/>
      <c r="F694" s="13"/>
      <c r="G694" s="14"/>
      <c r="H694" s="15"/>
      <c r="I694" s="15"/>
      <c r="J694" s="16"/>
      <c r="K694" s="16"/>
      <c r="L694" s="17"/>
      <c r="M694" s="17"/>
      <c r="N694" s="17"/>
      <c r="O694" s="17"/>
      <c r="P694" s="18"/>
      <c r="Q694" s="19"/>
      <c r="R694" s="20"/>
      <c r="S694" s="21"/>
    </row>
    <row r="695" spans="1:19" x14ac:dyDescent="0.2">
      <c r="A695" s="5"/>
      <c r="B695" s="5"/>
      <c r="C695" s="5"/>
      <c r="D695" s="38"/>
      <c r="E695" s="13"/>
      <c r="F695" s="13"/>
      <c r="G695" s="14"/>
      <c r="H695" s="15"/>
      <c r="I695" s="15"/>
      <c r="J695" s="16"/>
      <c r="K695" s="16"/>
      <c r="L695" s="17"/>
      <c r="M695" s="17"/>
      <c r="N695" s="17"/>
      <c r="O695" s="17"/>
      <c r="P695" s="18"/>
      <c r="Q695" s="19"/>
      <c r="R695" s="20"/>
      <c r="S695" s="21"/>
    </row>
    <row r="696" spans="1:19" x14ac:dyDescent="0.2">
      <c r="A696" s="5"/>
      <c r="B696" s="5"/>
      <c r="C696" s="5"/>
      <c r="D696" s="38"/>
      <c r="E696" s="13"/>
      <c r="F696" s="13"/>
      <c r="G696" s="14"/>
      <c r="H696" s="15"/>
      <c r="I696" s="15"/>
      <c r="J696" s="16"/>
      <c r="K696" s="16"/>
      <c r="L696" s="17"/>
      <c r="M696" s="17"/>
      <c r="N696" s="17"/>
      <c r="O696" s="17"/>
      <c r="P696" s="18"/>
      <c r="Q696" s="19"/>
      <c r="R696" s="20"/>
      <c r="S696" s="21"/>
    </row>
    <row r="697" spans="1:19" x14ac:dyDescent="0.2">
      <c r="A697" s="5"/>
      <c r="B697" s="5"/>
      <c r="C697" s="5"/>
      <c r="D697" s="38"/>
      <c r="E697" s="13"/>
      <c r="F697" s="13"/>
      <c r="G697" s="14"/>
      <c r="H697" s="15"/>
      <c r="I697" s="15"/>
      <c r="J697" s="16"/>
      <c r="K697" s="16"/>
      <c r="L697" s="17"/>
      <c r="M697" s="17"/>
      <c r="N697" s="17"/>
      <c r="O697" s="17"/>
      <c r="P697" s="18"/>
      <c r="Q697" s="19"/>
      <c r="R697" s="20"/>
      <c r="S697" s="21"/>
    </row>
    <row r="698" spans="1:19" x14ac:dyDescent="0.2">
      <c r="A698" s="5"/>
      <c r="B698" s="5"/>
      <c r="C698" s="5"/>
      <c r="D698" s="38"/>
      <c r="E698" s="13"/>
      <c r="F698" s="13"/>
      <c r="G698" s="14"/>
      <c r="H698" s="15"/>
      <c r="I698" s="15"/>
      <c r="J698" s="16"/>
      <c r="K698" s="16"/>
      <c r="L698" s="17"/>
      <c r="M698" s="17"/>
      <c r="N698" s="17"/>
      <c r="O698" s="17"/>
      <c r="P698" s="18"/>
      <c r="Q698" s="19"/>
      <c r="R698" s="20"/>
      <c r="S698" s="21"/>
    </row>
    <row r="699" spans="1:19" x14ac:dyDescent="0.2">
      <c r="A699" s="5"/>
      <c r="B699" s="5"/>
      <c r="C699" s="5"/>
      <c r="D699" s="38"/>
      <c r="E699" s="13"/>
      <c r="F699" s="13"/>
      <c r="G699" s="14"/>
      <c r="H699" s="15"/>
      <c r="I699" s="15"/>
      <c r="J699" s="16"/>
      <c r="K699" s="16"/>
      <c r="L699" s="17"/>
      <c r="M699" s="17"/>
      <c r="N699" s="17"/>
      <c r="O699" s="17"/>
      <c r="P699" s="18"/>
      <c r="Q699" s="19"/>
      <c r="R699" s="20"/>
      <c r="S699" s="21"/>
    </row>
    <row r="700" spans="1:19" x14ac:dyDescent="0.2">
      <c r="A700" s="5"/>
      <c r="B700" s="5"/>
      <c r="C700" s="5"/>
      <c r="D700" s="38"/>
      <c r="E700" s="13"/>
      <c r="F700" s="13"/>
      <c r="G700" s="14"/>
      <c r="H700" s="15"/>
      <c r="I700" s="15"/>
      <c r="J700" s="16"/>
      <c r="K700" s="16"/>
      <c r="L700" s="17"/>
      <c r="M700" s="17"/>
      <c r="N700" s="17"/>
      <c r="O700" s="17"/>
      <c r="P700" s="18"/>
      <c r="Q700" s="19"/>
      <c r="R700" s="20"/>
      <c r="S700" s="21"/>
    </row>
    <row r="701" spans="1:19" x14ac:dyDescent="0.2">
      <c r="A701" s="5"/>
      <c r="B701" s="5"/>
      <c r="C701" s="5"/>
      <c r="D701" s="38"/>
      <c r="E701" s="13"/>
      <c r="F701" s="13"/>
      <c r="G701" s="14"/>
      <c r="H701" s="15"/>
      <c r="I701" s="15"/>
      <c r="J701" s="16"/>
      <c r="K701" s="16"/>
      <c r="L701" s="17"/>
      <c r="M701" s="17"/>
      <c r="N701" s="17"/>
      <c r="O701" s="17"/>
      <c r="P701" s="18"/>
      <c r="Q701" s="19"/>
      <c r="R701" s="20"/>
      <c r="S701" s="21"/>
    </row>
    <row r="702" spans="1:19" x14ac:dyDescent="0.2">
      <c r="A702" s="5"/>
      <c r="B702" s="5"/>
      <c r="C702" s="5"/>
      <c r="D702" s="38"/>
      <c r="E702" s="13"/>
      <c r="F702" s="13"/>
      <c r="G702" s="14"/>
      <c r="H702" s="15"/>
      <c r="I702" s="15"/>
      <c r="J702" s="16"/>
      <c r="K702" s="16"/>
      <c r="L702" s="17"/>
      <c r="M702" s="17"/>
      <c r="N702" s="17"/>
      <c r="O702" s="17"/>
      <c r="P702" s="18"/>
      <c r="Q702" s="19"/>
      <c r="R702" s="20"/>
      <c r="S702" s="21"/>
    </row>
    <row r="703" spans="1:19" x14ac:dyDescent="0.2">
      <c r="A703" s="5"/>
      <c r="B703" s="5"/>
      <c r="C703" s="5"/>
      <c r="D703" s="38"/>
      <c r="E703" s="13"/>
      <c r="F703" s="13"/>
      <c r="G703" s="14"/>
      <c r="H703" s="15"/>
      <c r="I703" s="15"/>
      <c r="J703" s="16"/>
      <c r="K703" s="16"/>
      <c r="L703" s="17"/>
      <c r="M703" s="17"/>
      <c r="N703" s="17"/>
      <c r="O703" s="17"/>
      <c r="P703" s="18"/>
      <c r="Q703" s="19"/>
      <c r="R703" s="20"/>
      <c r="S703" s="21"/>
    </row>
    <row r="704" spans="1:19" x14ac:dyDescent="0.2">
      <c r="A704" s="5"/>
      <c r="B704" s="5"/>
      <c r="C704" s="5"/>
      <c r="D704" s="38"/>
      <c r="E704" s="13"/>
      <c r="F704" s="13"/>
      <c r="G704" s="14"/>
      <c r="H704" s="15"/>
      <c r="I704" s="15"/>
      <c r="J704" s="16"/>
      <c r="K704" s="16"/>
      <c r="L704" s="17"/>
      <c r="M704" s="17"/>
      <c r="N704" s="17"/>
      <c r="O704" s="17"/>
      <c r="P704" s="18"/>
      <c r="Q704" s="19"/>
      <c r="R704" s="20"/>
      <c r="S704" s="21"/>
    </row>
    <row r="705" spans="1:19" x14ac:dyDescent="0.2">
      <c r="A705" s="5"/>
      <c r="B705" s="5"/>
      <c r="C705" s="5"/>
      <c r="D705" s="38"/>
      <c r="E705" s="13"/>
      <c r="F705" s="13"/>
      <c r="G705" s="14"/>
      <c r="H705" s="15"/>
      <c r="I705" s="15"/>
      <c r="J705" s="16"/>
      <c r="K705" s="16"/>
      <c r="L705" s="17"/>
      <c r="M705" s="17"/>
      <c r="N705" s="17"/>
      <c r="O705" s="17"/>
      <c r="P705" s="18"/>
      <c r="Q705" s="19"/>
      <c r="R705" s="20"/>
      <c r="S705" s="21"/>
    </row>
    <row r="706" spans="1:19" x14ac:dyDescent="0.2">
      <c r="A706" s="5"/>
      <c r="B706" s="5"/>
      <c r="C706" s="5"/>
      <c r="D706" s="38"/>
      <c r="E706" s="13"/>
      <c r="F706" s="13"/>
      <c r="G706" s="14"/>
      <c r="H706" s="15"/>
      <c r="I706" s="15"/>
      <c r="J706" s="16"/>
      <c r="K706" s="16"/>
      <c r="L706" s="17"/>
      <c r="M706" s="17"/>
      <c r="N706" s="17"/>
      <c r="O706" s="17"/>
      <c r="P706" s="18"/>
      <c r="Q706" s="19"/>
      <c r="R706" s="20"/>
      <c r="S706" s="21"/>
    </row>
    <row r="707" spans="1:19" x14ac:dyDescent="0.2">
      <c r="A707" s="5"/>
      <c r="B707" s="5"/>
      <c r="C707" s="5"/>
      <c r="D707" s="38"/>
      <c r="E707" s="13"/>
      <c r="F707" s="13"/>
      <c r="G707" s="14"/>
      <c r="H707" s="15"/>
      <c r="I707" s="15"/>
      <c r="J707" s="16"/>
      <c r="K707" s="16"/>
      <c r="L707" s="17"/>
      <c r="M707" s="17"/>
      <c r="N707" s="17"/>
      <c r="O707" s="17"/>
      <c r="P707" s="18"/>
      <c r="Q707" s="19"/>
      <c r="R707" s="20"/>
      <c r="S707" s="21"/>
    </row>
    <row r="708" spans="1:19" x14ac:dyDescent="0.2">
      <c r="A708" s="5"/>
      <c r="B708" s="5"/>
      <c r="C708" s="5"/>
      <c r="D708" s="38"/>
      <c r="E708" s="13"/>
      <c r="F708" s="13"/>
      <c r="G708" s="14"/>
      <c r="H708" s="15"/>
      <c r="I708" s="15"/>
      <c r="J708" s="16"/>
      <c r="K708" s="16"/>
      <c r="L708" s="17"/>
      <c r="M708" s="17"/>
      <c r="N708" s="17"/>
      <c r="O708" s="17"/>
      <c r="P708" s="18"/>
      <c r="Q708" s="19"/>
      <c r="R708" s="20"/>
      <c r="S708" s="21"/>
    </row>
    <row r="709" spans="1:19" x14ac:dyDescent="0.2">
      <c r="A709" s="5"/>
      <c r="B709" s="5"/>
      <c r="C709" s="5"/>
      <c r="D709" s="38"/>
      <c r="E709" s="13"/>
      <c r="F709" s="13"/>
      <c r="G709" s="14"/>
      <c r="H709" s="15"/>
      <c r="I709" s="15"/>
      <c r="J709" s="16"/>
      <c r="K709" s="16"/>
      <c r="L709" s="17"/>
      <c r="M709" s="17"/>
      <c r="N709" s="17"/>
      <c r="O709" s="17"/>
      <c r="P709" s="18"/>
      <c r="Q709" s="19"/>
      <c r="R709" s="20"/>
      <c r="S709" s="21"/>
    </row>
    <row r="710" spans="1:19" x14ac:dyDescent="0.2">
      <c r="A710" s="5"/>
      <c r="B710" s="5"/>
      <c r="C710" s="5"/>
      <c r="D710" s="38"/>
      <c r="E710" s="13"/>
      <c r="F710" s="13"/>
      <c r="G710" s="14"/>
      <c r="H710" s="15"/>
      <c r="I710" s="15"/>
      <c r="J710" s="16"/>
      <c r="K710" s="16"/>
      <c r="L710" s="17"/>
      <c r="M710" s="17"/>
      <c r="N710" s="17"/>
      <c r="O710" s="17"/>
      <c r="P710" s="18"/>
      <c r="Q710" s="19"/>
      <c r="R710" s="20"/>
      <c r="S710" s="21"/>
    </row>
    <row r="711" spans="1:19" x14ac:dyDescent="0.2">
      <c r="A711" s="5"/>
      <c r="B711" s="5"/>
      <c r="C711" s="5"/>
      <c r="D711" s="38"/>
      <c r="E711" s="13"/>
      <c r="F711" s="13"/>
      <c r="G711" s="14"/>
      <c r="H711" s="15"/>
      <c r="I711" s="15"/>
      <c r="J711" s="16"/>
      <c r="K711" s="16"/>
      <c r="L711" s="17"/>
      <c r="M711" s="17"/>
      <c r="N711" s="17"/>
      <c r="O711" s="17"/>
      <c r="P711" s="18"/>
      <c r="Q711" s="19"/>
      <c r="R711" s="20"/>
      <c r="S711" s="21"/>
    </row>
    <row r="712" spans="1:19" x14ac:dyDescent="0.2">
      <c r="A712" s="5"/>
      <c r="B712" s="5"/>
      <c r="C712" s="5"/>
      <c r="D712" s="38"/>
      <c r="E712" s="13"/>
      <c r="F712" s="13"/>
      <c r="G712" s="14"/>
      <c r="H712" s="15"/>
      <c r="I712" s="15"/>
      <c r="J712" s="16"/>
      <c r="K712" s="16"/>
      <c r="L712" s="17"/>
      <c r="M712" s="17"/>
      <c r="N712" s="17"/>
      <c r="O712" s="17"/>
      <c r="P712" s="18"/>
      <c r="Q712" s="19"/>
      <c r="R712" s="20"/>
      <c r="S712" s="21"/>
    </row>
    <row r="713" spans="1:19" x14ac:dyDescent="0.2">
      <c r="A713" s="5"/>
      <c r="B713" s="5"/>
      <c r="C713" s="5"/>
      <c r="D713" s="38"/>
      <c r="E713" s="13"/>
      <c r="F713" s="13"/>
      <c r="G713" s="14"/>
      <c r="H713" s="15"/>
      <c r="I713" s="15"/>
      <c r="J713" s="16"/>
      <c r="K713" s="16"/>
      <c r="L713" s="17"/>
      <c r="M713" s="17"/>
      <c r="N713" s="17"/>
      <c r="O713" s="17"/>
      <c r="P713" s="18"/>
      <c r="Q713" s="19"/>
      <c r="R713" s="20"/>
      <c r="S713" s="21"/>
    </row>
    <row r="714" spans="1:19" x14ac:dyDescent="0.2">
      <c r="A714" s="5"/>
      <c r="B714" s="5"/>
      <c r="C714" s="5"/>
      <c r="D714" s="38"/>
      <c r="E714" s="13"/>
      <c r="F714" s="13"/>
      <c r="G714" s="14"/>
      <c r="H714" s="15"/>
      <c r="I714" s="15"/>
      <c r="J714" s="16"/>
      <c r="K714" s="16"/>
      <c r="L714" s="17"/>
      <c r="M714" s="17"/>
      <c r="N714" s="17"/>
      <c r="O714" s="17"/>
      <c r="P714" s="18"/>
      <c r="Q714" s="19"/>
      <c r="R714" s="20"/>
      <c r="S714" s="21"/>
    </row>
    <row r="715" spans="1:19" x14ac:dyDescent="0.2">
      <c r="A715" s="5"/>
      <c r="B715" s="5"/>
      <c r="C715" s="5"/>
      <c r="D715" s="38"/>
      <c r="E715" s="13"/>
      <c r="F715" s="13"/>
      <c r="G715" s="14"/>
      <c r="H715" s="15"/>
      <c r="I715" s="15"/>
      <c r="J715" s="16"/>
      <c r="K715" s="16"/>
      <c r="L715" s="17"/>
      <c r="M715" s="17"/>
      <c r="N715" s="17"/>
      <c r="O715" s="17"/>
      <c r="P715" s="18"/>
      <c r="Q715" s="19"/>
      <c r="R715" s="20"/>
      <c r="S715" s="21"/>
    </row>
    <row r="716" spans="1:19" x14ac:dyDescent="0.2">
      <c r="A716" s="5"/>
      <c r="B716" s="5"/>
      <c r="C716" s="5"/>
      <c r="D716" s="38"/>
      <c r="E716" s="13"/>
      <c r="F716" s="13"/>
      <c r="G716" s="14"/>
      <c r="H716" s="15"/>
      <c r="I716" s="15"/>
      <c r="J716" s="16"/>
      <c r="K716" s="16"/>
      <c r="L716" s="17"/>
      <c r="M716" s="17"/>
      <c r="N716" s="17"/>
      <c r="O716" s="17"/>
      <c r="P716" s="18"/>
      <c r="Q716" s="19"/>
      <c r="R716" s="20"/>
      <c r="S716" s="21"/>
    </row>
    <row r="717" spans="1:19" x14ac:dyDescent="0.2">
      <c r="A717" s="5"/>
      <c r="B717" s="5"/>
      <c r="C717" s="5"/>
      <c r="D717" s="38"/>
      <c r="E717" s="13"/>
      <c r="F717" s="13"/>
      <c r="G717" s="14"/>
      <c r="H717" s="15"/>
      <c r="I717" s="15"/>
      <c r="J717" s="16"/>
      <c r="K717" s="16"/>
      <c r="L717" s="17"/>
      <c r="M717" s="17"/>
      <c r="N717" s="17"/>
      <c r="O717" s="17"/>
      <c r="P717" s="18"/>
      <c r="Q717" s="19"/>
      <c r="R717" s="20"/>
      <c r="S717" s="21"/>
    </row>
    <row r="718" spans="1:19" x14ac:dyDescent="0.2">
      <c r="A718" s="5"/>
      <c r="B718" s="5"/>
      <c r="C718" s="5"/>
      <c r="D718" s="38"/>
      <c r="E718" s="13"/>
      <c r="F718" s="13"/>
      <c r="G718" s="14"/>
      <c r="H718" s="15"/>
      <c r="I718" s="15"/>
      <c r="J718" s="16"/>
      <c r="K718" s="16"/>
      <c r="L718" s="17"/>
      <c r="M718" s="17"/>
      <c r="N718" s="17"/>
      <c r="O718" s="17"/>
      <c r="P718" s="18"/>
      <c r="Q718" s="19"/>
      <c r="R718" s="20"/>
      <c r="S718" s="21"/>
    </row>
    <row r="719" spans="1:19" x14ac:dyDescent="0.2">
      <c r="A719" s="5"/>
      <c r="B719" s="5"/>
      <c r="C719" s="5"/>
      <c r="D719" s="38"/>
      <c r="E719" s="13"/>
      <c r="F719" s="13"/>
      <c r="G719" s="14"/>
      <c r="H719" s="15"/>
      <c r="I719" s="15"/>
      <c r="J719" s="16"/>
      <c r="K719" s="16"/>
      <c r="L719" s="17"/>
      <c r="M719" s="17"/>
      <c r="N719" s="17"/>
      <c r="O719" s="17"/>
      <c r="P719" s="18"/>
      <c r="Q719" s="19"/>
      <c r="R719" s="20"/>
      <c r="S719" s="21"/>
    </row>
    <row r="720" spans="1:19" x14ac:dyDescent="0.2">
      <c r="A720" s="5"/>
      <c r="B720" s="5"/>
      <c r="C720" s="5"/>
      <c r="D720" s="38"/>
      <c r="E720" s="13"/>
      <c r="F720" s="13"/>
      <c r="G720" s="14"/>
      <c r="H720" s="15"/>
      <c r="I720" s="15"/>
      <c r="J720" s="16"/>
      <c r="K720" s="16"/>
      <c r="L720" s="17"/>
      <c r="M720" s="17"/>
      <c r="N720" s="17"/>
      <c r="O720" s="17"/>
      <c r="P720" s="18"/>
      <c r="Q720" s="19"/>
      <c r="R720" s="20"/>
      <c r="S720" s="21"/>
    </row>
    <row r="721" spans="1:19" x14ac:dyDescent="0.2">
      <c r="A721" s="5"/>
      <c r="B721" s="5"/>
      <c r="C721" s="5"/>
      <c r="D721" s="38"/>
      <c r="E721" s="13"/>
      <c r="F721" s="13"/>
      <c r="G721" s="14"/>
      <c r="H721" s="15"/>
      <c r="I721" s="15"/>
      <c r="J721" s="16"/>
      <c r="K721" s="16"/>
      <c r="L721" s="17"/>
      <c r="M721" s="17"/>
      <c r="N721" s="17"/>
      <c r="O721" s="17"/>
      <c r="P721" s="18"/>
      <c r="Q721" s="19"/>
      <c r="R721" s="20"/>
      <c r="S721" s="21"/>
    </row>
    <row r="722" spans="1:19" x14ac:dyDescent="0.2">
      <c r="A722" s="5"/>
      <c r="B722" s="5"/>
      <c r="C722" s="5"/>
      <c r="D722" s="38"/>
      <c r="E722" s="13"/>
      <c r="F722" s="13"/>
      <c r="G722" s="14"/>
      <c r="H722" s="15"/>
      <c r="I722" s="15"/>
      <c r="J722" s="16"/>
      <c r="K722" s="16"/>
      <c r="L722" s="17"/>
      <c r="M722" s="17"/>
      <c r="N722" s="17"/>
      <c r="O722" s="17"/>
      <c r="P722" s="18"/>
      <c r="Q722" s="19"/>
      <c r="R722" s="20"/>
      <c r="S722" s="21"/>
    </row>
    <row r="723" spans="1:19" x14ac:dyDescent="0.2">
      <c r="A723" s="5"/>
      <c r="B723" s="5"/>
      <c r="C723" s="5"/>
      <c r="D723" s="38"/>
      <c r="E723" s="13"/>
      <c r="F723" s="13"/>
      <c r="G723" s="14"/>
      <c r="H723" s="15"/>
      <c r="I723" s="15"/>
      <c r="J723" s="16"/>
      <c r="K723" s="16"/>
      <c r="L723" s="17"/>
      <c r="M723" s="17"/>
      <c r="N723" s="17"/>
      <c r="O723" s="17"/>
      <c r="P723" s="18"/>
      <c r="Q723" s="19"/>
      <c r="R723" s="20"/>
      <c r="S723" s="21"/>
    </row>
    <row r="724" spans="1:19" x14ac:dyDescent="0.2">
      <c r="A724" s="5"/>
      <c r="B724" s="5"/>
      <c r="C724" s="5"/>
      <c r="D724" s="38"/>
      <c r="E724" s="13"/>
      <c r="F724" s="13"/>
      <c r="G724" s="14"/>
      <c r="H724" s="15"/>
      <c r="I724" s="15"/>
      <c r="J724" s="16"/>
      <c r="K724" s="16"/>
      <c r="L724" s="17"/>
      <c r="M724" s="17"/>
      <c r="N724" s="17"/>
      <c r="O724" s="17"/>
      <c r="P724" s="18"/>
      <c r="Q724" s="19"/>
      <c r="R724" s="20"/>
      <c r="S724" s="21"/>
    </row>
    <row r="725" spans="1:19" x14ac:dyDescent="0.2">
      <c r="A725" s="5"/>
      <c r="B725" s="5"/>
      <c r="C725" s="5"/>
      <c r="D725" s="38"/>
      <c r="E725" s="13"/>
      <c r="F725" s="13"/>
      <c r="G725" s="14"/>
      <c r="H725" s="15"/>
      <c r="I725" s="15"/>
      <c r="J725" s="16"/>
      <c r="K725" s="16"/>
      <c r="L725" s="17"/>
      <c r="M725" s="17"/>
      <c r="N725" s="17"/>
      <c r="O725" s="17"/>
      <c r="P725" s="18"/>
      <c r="Q725" s="19"/>
      <c r="R725" s="20"/>
      <c r="S725" s="21"/>
    </row>
    <row r="726" spans="1:19" x14ac:dyDescent="0.2">
      <c r="A726" s="5"/>
      <c r="B726" s="5"/>
      <c r="C726" s="5"/>
      <c r="D726" s="38"/>
      <c r="E726" s="13"/>
      <c r="F726" s="13"/>
      <c r="G726" s="14"/>
      <c r="H726" s="15"/>
      <c r="I726" s="15"/>
      <c r="J726" s="16"/>
      <c r="K726" s="16"/>
      <c r="L726" s="17"/>
      <c r="M726" s="17"/>
      <c r="N726" s="17"/>
      <c r="O726" s="17"/>
      <c r="P726" s="18"/>
      <c r="Q726" s="19"/>
      <c r="R726" s="20"/>
      <c r="S726" s="21"/>
    </row>
    <row r="727" spans="1:19" x14ac:dyDescent="0.2">
      <c r="A727" s="5"/>
      <c r="B727" s="5"/>
      <c r="C727" s="5"/>
      <c r="D727" s="38"/>
      <c r="E727" s="13"/>
      <c r="F727" s="13"/>
      <c r="G727" s="14"/>
      <c r="H727" s="15"/>
      <c r="I727" s="15"/>
      <c r="J727" s="16"/>
      <c r="K727" s="16"/>
      <c r="L727" s="17"/>
      <c r="M727" s="17"/>
      <c r="N727" s="17"/>
      <c r="O727" s="17"/>
      <c r="P727" s="18"/>
      <c r="Q727" s="19"/>
      <c r="R727" s="20"/>
      <c r="S727" s="21"/>
    </row>
    <row r="728" spans="1:19" x14ac:dyDescent="0.2">
      <c r="A728" s="5"/>
      <c r="B728" s="5"/>
      <c r="C728" s="5"/>
      <c r="D728" s="38"/>
      <c r="E728" s="13"/>
      <c r="F728" s="13"/>
      <c r="G728" s="14"/>
      <c r="H728" s="15"/>
      <c r="I728" s="15"/>
      <c r="J728" s="16"/>
      <c r="K728" s="16"/>
      <c r="L728" s="17"/>
      <c r="M728" s="17"/>
      <c r="N728" s="17"/>
      <c r="O728" s="17"/>
      <c r="P728" s="18"/>
      <c r="Q728" s="19"/>
      <c r="R728" s="20"/>
      <c r="S728" s="21"/>
    </row>
    <row r="729" spans="1:19" x14ac:dyDescent="0.2">
      <c r="A729" s="5"/>
      <c r="B729" s="5"/>
      <c r="C729" s="5"/>
      <c r="D729" s="38"/>
      <c r="E729" s="13"/>
      <c r="F729" s="13"/>
      <c r="G729" s="14"/>
      <c r="H729" s="15"/>
      <c r="I729" s="15"/>
      <c r="J729" s="16"/>
      <c r="K729" s="16"/>
      <c r="L729" s="17"/>
      <c r="M729" s="17"/>
      <c r="N729" s="17"/>
      <c r="O729" s="17"/>
      <c r="P729" s="18"/>
      <c r="Q729" s="19"/>
      <c r="R729" s="20"/>
      <c r="S729" s="21"/>
    </row>
    <row r="730" spans="1:19" x14ac:dyDescent="0.2">
      <c r="A730" s="5"/>
      <c r="B730" s="5"/>
      <c r="C730" s="5"/>
      <c r="D730" s="38"/>
      <c r="E730" s="13"/>
      <c r="F730" s="13"/>
      <c r="G730" s="14"/>
      <c r="H730" s="15"/>
      <c r="I730" s="15"/>
      <c r="J730" s="16"/>
      <c r="K730" s="16"/>
      <c r="L730" s="17"/>
      <c r="M730" s="17"/>
      <c r="N730" s="17"/>
      <c r="O730" s="17"/>
      <c r="P730" s="18"/>
      <c r="Q730" s="19"/>
      <c r="R730" s="20"/>
      <c r="S730" s="21"/>
    </row>
    <row r="731" spans="1:19" x14ac:dyDescent="0.2">
      <c r="A731" s="5"/>
      <c r="B731" s="5"/>
      <c r="C731" s="5"/>
      <c r="D731" s="38"/>
      <c r="E731" s="13"/>
      <c r="F731" s="13"/>
      <c r="G731" s="14"/>
      <c r="H731" s="15"/>
      <c r="I731" s="15"/>
      <c r="J731" s="16"/>
      <c r="K731" s="16"/>
      <c r="L731" s="17"/>
      <c r="M731" s="17"/>
      <c r="N731" s="17"/>
      <c r="O731" s="17"/>
      <c r="P731" s="18"/>
      <c r="Q731" s="19"/>
      <c r="R731" s="20"/>
      <c r="S731" s="21"/>
    </row>
    <row r="732" spans="1:19" x14ac:dyDescent="0.2">
      <c r="A732" s="5"/>
      <c r="B732" s="5"/>
      <c r="C732" s="5"/>
      <c r="D732" s="38"/>
      <c r="E732" s="13"/>
      <c r="F732" s="13"/>
      <c r="G732" s="14"/>
      <c r="H732" s="15"/>
      <c r="I732" s="15"/>
      <c r="J732" s="16"/>
      <c r="K732" s="16"/>
      <c r="L732" s="17"/>
      <c r="M732" s="17"/>
      <c r="N732" s="17"/>
      <c r="O732" s="17"/>
      <c r="P732" s="18"/>
      <c r="Q732" s="19"/>
      <c r="R732" s="20"/>
      <c r="S732" s="21"/>
    </row>
    <row r="733" spans="1:19" x14ac:dyDescent="0.2">
      <c r="A733" s="5"/>
      <c r="B733" s="5"/>
      <c r="C733" s="5"/>
      <c r="D733" s="38"/>
      <c r="E733" s="13"/>
      <c r="F733" s="13"/>
      <c r="G733" s="14"/>
      <c r="H733" s="15"/>
      <c r="I733" s="15"/>
      <c r="J733" s="16"/>
      <c r="K733" s="16"/>
      <c r="L733" s="17"/>
      <c r="M733" s="17"/>
      <c r="N733" s="17"/>
      <c r="O733" s="17"/>
      <c r="P733" s="18"/>
      <c r="Q733" s="19"/>
      <c r="R733" s="20"/>
      <c r="S733" s="21"/>
    </row>
    <row r="734" spans="1:19" x14ac:dyDescent="0.2">
      <c r="A734" s="5"/>
      <c r="B734" s="5"/>
      <c r="C734" s="5"/>
      <c r="D734" s="38"/>
      <c r="E734" s="13"/>
      <c r="F734" s="13"/>
      <c r="G734" s="14"/>
      <c r="H734" s="15"/>
      <c r="I734" s="15"/>
      <c r="J734" s="16"/>
      <c r="K734" s="16"/>
      <c r="L734" s="17"/>
      <c r="M734" s="17"/>
      <c r="N734" s="17"/>
      <c r="O734" s="17"/>
      <c r="P734" s="18"/>
      <c r="Q734" s="19"/>
      <c r="R734" s="20"/>
      <c r="S734" s="21"/>
    </row>
    <row r="735" spans="1:19" x14ac:dyDescent="0.2">
      <c r="A735" s="5"/>
      <c r="B735" s="5"/>
      <c r="C735" s="5"/>
      <c r="D735" s="38"/>
      <c r="E735" s="13"/>
      <c r="F735" s="13"/>
      <c r="G735" s="14"/>
      <c r="H735" s="15"/>
      <c r="I735" s="15"/>
      <c r="J735" s="16"/>
      <c r="K735" s="16"/>
      <c r="L735" s="17"/>
      <c r="M735" s="17"/>
      <c r="N735" s="17"/>
      <c r="O735" s="17"/>
      <c r="P735" s="18"/>
      <c r="Q735" s="19"/>
      <c r="R735" s="20"/>
      <c r="S735" s="21"/>
    </row>
    <row r="736" spans="1:19" x14ac:dyDescent="0.2">
      <c r="A736" s="5"/>
      <c r="B736" s="5"/>
      <c r="C736" s="5"/>
      <c r="D736" s="38"/>
      <c r="E736" s="13"/>
      <c r="F736" s="13"/>
      <c r="G736" s="14"/>
      <c r="H736" s="15"/>
      <c r="I736" s="15"/>
      <c r="J736" s="16"/>
      <c r="K736" s="16"/>
      <c r="L736" s="17"/>
      <c r="M736" s="17"/>
      <c r="N736" s="17"/>
      <c r="O736" s="17"/>
      <c r="P736" s="18"/>
      <c r="Q736" s="19"/>
      <c r="R736" s="20"/>
      <c r="S736" s="21"/>
    </row>
    <row r="737" spans="1:19" x14ac:dyDescent="0.2">
      <c r="A737" s="5"/>
      <c r="B737" s="5"/>
      <c r="C737" s="5"/>
      <c r="D737" s="38"/>
      <c r="E737" s="13"/>
      <c r="F737" s="13"/>
      <c r="G737" s="14"/>
      <c r="H737" s="15"/>
      <c r="I737" s="15"/>
      <c r="J737" s="16"/>
      <c r="K737" s="16"/>
      <c r="L737" s="17"/>
      <c r="M737" s="17"/>
      <c r="N737" s="17"/>
      <c r="O737" s="17"/>
      <c r="P737" s="18"/>
      <c r="Q737" s="19"/>
      <c r="R737" s="20"/>
      <c r="S737" s="21"/>
    </row>
    <row r="738" spans="1:19" x14ac:dyDescent="0.2">
      <c r="A738" s="5"/>
      <c r="B738" s="5"/>
      <c r="C738" s="5"/>
      <c r="D738" s="38"/>
      <c r="E738" s="13"/>
      <c r="F738" s="13"/>
      <c r="G738" s="14"/>
      <c r="H738" s="15"/>
      <c r="I738" s="15"/>
      <c r="J738" s="16"/>
      <c r="K738" s="16"/>
      <c r="L738" s="17"/>
      <c r="M738" s="17"/>
      <c r="N738" s="17"/>
      <c r="O738" s="17"/>
      <c r="P738" s="18"/>
      <c r="Q738" s="19"/>
      <c r="R738" s="20"/>
      <c r="S738" s="21"/>
    </row>
    <row r="739" spans="1:19" x14ac:dyDescent="0.2">
      <c r="A739" s="5"/>
      <c r="B739" s="5"/>
      <c r="C739" s="5"/>
      <c r="D739" s="38"/>
      <c r="E739" s="13"/>
      <c r="F739" s="13"/>
      <c r="G739" s="14"/>
      <c r="H739" s="15"/>
      <c r="I739" s="15"/>
      <c r="J739" s="16"/>
      <c r="K739" s="16"/>
      <c r="L739" s="17"/>
      <c r="M739" s="17"/>
      <c r="N739" s="17"/>
      <c r="O739" s="17"/>
      <c r="P739" s="18"/>
      <c r="Q739" s="19"/>
      <c r="R739" s="20"/>
      <c r="S739" s="21"/>
    </row>
    <row r="740" spans="1:19" x14ac:dyDescent="0.2">
      <c r="A740" s="5"/>
      <c r="B740" s="5"/>
      <c r="C740" s="5"/>
      <c r="D740" s="38"/>
      <c r="E740" s="13"/>
      <c r="F740" s="13"/>
      <c r="G740" s="14"/>
      <c r="H740" s="15"/>
      <c r="I740" s="15"/>
      <c r="J740" s="16"/>
      <c r="K740" s="16"/>
      <c r="L740" s="17"/>
      <c r="M740" s="17"/>
      <c r="N740" s="17"/>
      <c r="O740" s="17"/>
      <c r="P740" s="18"/>
      <c r="Q740" s="19"/>
      <c r="R740" s="20"/>
      <c r="S740" s="21"/>
    </row>
    <row r="741" spans="1:19" x14ac:dyDescent="0.2">
      <c r="A741" s="5"/>
      <c r="B741" s="5"/>
      <c r="C741" s="5"/>
      <c r="D741" s="38"/>
      <c r="E741" s="13"/>
      <c r="F741" s="13"/>
      <c r="G741" s="14"/>
      <c r="H741" s="15"/>
      <c r="I741" s="15"/>
      <c r="J741" s="16"/>
      <c r="K741" s="16"/>
      <c r="L741" s="17"/>
      <c r="M741" s="17"/>
      <c r="N741" s="17"/>
      <c r="O741" s="17"/>
      <c r="P741" s="18"/>
      <c r="Q741" s="19"/>
      <c r="R741" s="20"/>
      <c r="S741" s="21"/>
    </row>
    <row r="742" spans="1:19" x14ac:dyDescent="0.2">
      <c r="A742" s="5"/>
      <c r="B742" s="5"/>
      <c r="C742" s="5"/>
      <c r="D742" s="38"/>
      <c r="E742" s="13"/>
      <c r="F742" s="13"/>
      <c r="G742" s="14"/>
      <c r="H742" s="15"/>
      <c r="I742" s="15"/>
      <c r="J742" s="16"/>
      <c r="K742" s="16"/>
      <c r="L742" s="17"/>
      <c r="M742" s="17"/>
      <c r="N742" s="17"/>
      <c r="O742" s="17"/>
      <c r="P742" s="18"/>
      <c r="Q742" s="19"/>
      <c r="R742" s="20"/>
      <c r="S742" s="21"/>
    </row>
    <row r="743" spans="1:19" x14ac:dyDescent="0.2">
      <c r="A743" s="5"/>
      <c r="B743" s="5"/>
      <c r="C743" s="5"/>
      <c r="D743" s="38"/>
      <c r="E743" s="13"/>
      <c r="F743" s="13"/>
      <c r="G743" s="14"/>
      <c r="H743" s="15"/>
      <c r="I743" s="15"/>
      <c r="J743" s="16"/>
      <c r="K743" s="16"/>
      <c r="L743" s="17"/>
      <c r="M743" s="17"/>
      <c r="N743" s="17"/>
      <c r="O743" s="17"/>
      <c r="P743" s="18"/>
      <c r="Q743" s="19"/>
      <c r="R743" s="20"/>
      <c r="S743" s="21"/>
    </row>
    <row r="744" spans="1:19" x14ac:dyDescent="0.2">
      <c r="A744" s="5"/>
      <c r="B744" s="5"/>
      <c r="C744" s="5"/>
      <c r="D744" s="38"/>
      <c r="E744" s="13"/>
      <c r="F744" s="13"/>
      <c r="G744" s="14"/>
      <c r="H744" s="15"/>
      <c r="I744" s="15"/>
      <c r="J744" s="16"/>
      <c r="K744" s="16"/>
      <c r="L744" s="17"/>
      <c r="M744" s="17"/>
      <c r="N744" s="17"/>
      <c r="O744" s="17"/>
      <c r="P744" s="18"/>
      <c r="Q744" s="19"/>
      <c r="R744" s="20"/>
      <c r="S744" s="21"/>
    </row>
    <row r="745" spans="1:19" x14ac:dyDescent="0.2">
      <c r="A745" s="5"/>
      <c r="B745" s="5"/>
      <c r="C745" s="5"/>
      <c r="D745" s="38"/>
      <c r="E745" s="13"/>
      <c r="F745" s="13"/>
      <c r="G745" s="14"/>
      <c r="H745" s="15"/>
      <c r="I745" s="15"/>
      <c r="J745" s="16"/>
      <c r="K745" s="16"/>
      <c r="L745" s="17"/>
      <c r="M745" s="17"/>
      <c r="N745" s="17"/>
      <c r="O745" s="17"/>
      <c r="P745" s="18"/>
      <c r="Q745" s="19"/>
      <c r="R745" s="20"/>
      <c r="S745" s="21"/>
    </row>
    <row r="746" spans="1:19" x14ac:dyDescent="0.2">
      <c r="A746" s="5"/>
      <c r="B746" s="5"/>
      <c r="C746" s="5"/>
      <c r="D746" s="38"/>
      <c r="E746" s="13"/>
      <c r="F746" s="13"/>
      <c r="G746" s="14"/>
      <c r="H746" s="15"/>
      <c r="I746" s="15"/>
      <c r="J746" s="16"/>
      <c r="K746" s="16"/>
      <c r="L746" s="17"/>
      <c r="M746" s="17"/>
      <c r="N746" s="17"/>
      <c r="O746" s="17"/>
      <c r="P746" s="18"/>
      <c r="Q746" s="19"/>
      <c r="R746" s="20"/>
      <c r="S746" s="21"/>
    </row>
    <row r="747" spans="1:19" x14ac:dyDescent="0.2">
      <c r="A747" s="5"/>
      <c r="B747" s="5"/>
      <c r="C747" s="5"/>
      <c r="D747" s="38"/>
      <c r="E747" s="13"/>
      <c r="F747" s="13"/>
      <c r="G747" s="14"/>
      <c r="H747" s="15"/>
      <c r="I747" s="15"/>
      <c r="J747" s="16"/>
      <c r="K747" s="16"/>
      <c r="L747" s="17"/>
      <c r="M747" s="17"/>
      <c r="N747" s="17"/>
      <c r="O747" s="17"/>
      <c r="P747" s="18"/>
      <c r="Q747" s="19"/>
      <c r="R747" s="20"/>
      <c r="S747" s="21"/>
    </row>
    <row r="748" spans="1:19" x14ac:dyDescent="0.2">
      <c r="A748" s="5"/>
      <c r="B748" s="5"/>
      <c r="C748" s="5"/>
      <c r="D748" s="38"/>
      <c r="E748" s="13"/>
      <c r="F748" s="13"/>
      <c r="G748" s="14"/>
      <c r="H748" s="15"/>
      <c r="I748" s="15"/>
      <c r="J748" s="16"/>
      <c r="K748" s="16"/>
      <c r="L748" s="17"/>
      <c r="M748" s="17"/>
      <c r="N748" s="17"/>
      <c r="O748" s="17"/>
      <c r="P748" s="18"/>
      <c r="Q748" s="19"/>
      <c r="R748" s="20"/>
      <c r="S748" s="21"/>
    </row>
    <row r="749" spans="1:19" x14ac:dyDescent="0.2">
      <c r="A749" s="5"/>
      <c r="B749" s="5"/>
      <c r="C749" s="5"/>
      <c r="D749" s="38"/>
      <c r="E749" s="13"/>
      <c r="F749" s="13"/>
      <c r="G749" s="14"/>
      <c r="H749" s="15"/>
      <c r="I749" s="15"/>
      <c r="J749" s="16"/>
      <c r="K749" s="16"/>
      <c r="L749" s="17"/>
      <c r="M749" s="17"/>
      <c r="N749" s="17"/>
      <c r="O749" s="17"/>
      <c r="P749" s="18"/>
      <c r="Q749" s="19"/>
      <c r="R749" s="20"/>
      <c r="S749" s="21"/>
    </row>
    <row r="750" spans="1:19" x14ac:dyDescent="0.2">
      <c r="A750" s="5"/>
      <c r="B750" s="5"/>
      <c r="C750" s="5"/>
      <c r="D750" s="38"/>
      <c r="E750" s="13"/>
      <c r="F750" s="13"/>
      <c r="G750" s="14"/>
      <c r="H750" s="15"/>
      <c r="I750" s="15"/>
      <c r="J750" s="16"/>
      <c r="K750" s="16"/>
      <c r="L750" s="17"/>
      <c r="M750" s="17"/>
      <c r="N750" s="17"/>
      <c r="O750" s="17"/>
      <c r="P750" s="18"/>
      <c r="Q750" s="19"/>
      <c r="R750" s="20"/>
      <c r="S750" s="21"/>
    </row>
    <row r="751" spans="1:19" x14ac:dyDescent="0.2">
      <c r="A751" s="5"/>
      <c r="B751" s="5"/>
      <c r="C751" s="5"/>
      <c r="D751" s="38"/>
      <c r="E751" s="13"/>
      <c r="F751" s="13"/>
      <c r="G751" s="14"/>
      <c r="H751" s="15"/>
      <c r="I751" s="15"/>
      <c r="J751" s="16"/>
      <c r="K751" s="16"/>
      <c r="L751" s="17"/>
      <c r="M751" s="17"/>
      <c r="N751" s="17"/>
      <c r="O751" s="17"/>
      <c r="P751" s="18"/>
      <c r="Q751" s="19"/>
      <c r="R751" s="20"/>
      <c r="S751" s="21"/>
    </row>
    <row r="752" spans="1:19" x14ac:dyDescent="0.2">
      <c r="A752" s="5"/>
      <c r="B752" s="5"/>
      <c r="C752" s="5"/>
      <c r="D752" s="38"/>
      <c r="E752" s="13"/>
      <c r="F752" s="13"/>
      <c r="G752" s="14"/>
      <c r="H752" s="15"/>
      <c r="I752" s="15"/>
      <c r="J752" s="16"/>
      <c r="K752" s="16"/>
      <c r="L752" s="17"/>
      <c r="M752" s="17"/>
      <c r="N752" s="17"/>
      <c r="O752" s="17"/>
      <c r="P752" s="18"/>
      <c r="Q752" s="19"/>
      <c r="R752" s="20"/>
      <c r="S752" s="21"/>
    </row>
    <row r="753" spans="1:19" x14ac:dyDescent="0.2">
      <c r="A753" s="5"/>
      <c r="B753" s="5"/>
      <c r="C753" s="5"/>
      <c r="D753" s="38"/>
      <c r="E753" s="13"/>
      <c r="F753" s="13"/>
      <c r="G753" s="14"/>
      <c r="H753" s="15"/>
      <c r="I753" s="15"/>
      <c r="J753" s="16"/>
      <c r="K753" s="16"/>
      <c r="L753" s="17"/>
      <c r="M753" s="17"/>
      <c r="N753" s="17"/>
      <c r="O753" s="17"/>
      <c r="P753" s="18"/>
      <c r="Q753" s="19"/>
      <c r="R753" s="20"/>
      <c r="S753" s="21"/>
    </row>
    <row r="754" spans="1:19" x14ac:dyDescent="0.2">
      <c r="A754" s="5"/>
      <c r="B754" s="5"/>
      <c r="C754" s="5"/>
      <c r="D754" s="38"/>
      <c r="E754" s="13"/>
      <c r="F754" s="13"/>
      <c r="G754" s="14"/>
      <c r="H754" s="15"/>
      <c r="I754" s="15"/>
      <c r="J754" s="16"/>
      <c r="K754" s="16"/>
      <c r="L754" s="17"/>
      <c r="M754" s="17"/>
      <c r="N754" s="17"/>
      <c r="O754" s="17"/>
      <c r="P754" s="18"/>
      <c r="Q754" s="19"/>
      <c r="R754" s="20"/>
      <c r="S754" s="21"/>
    </row>
    <row r="755" spans="1:19" x14ac:dyDescent="0.2">
      <c r="A755" s="5"/>
      <c r="B755" s="5"/>
      <c r="C755" s="5"/>
      <c r="D755" s="38"/>
      <c r="E755" s="13"/>
      <c r="F755" s="13"/>
      <c r="G755" s="14"/>
      <c r="H755" s="15"/>
      <c r="I755" s="15"/>
      <c r="J755" s="16"/>
      <c r="K755" s="16"/>
      <c r="L755" s="17"/>
      <c r="M755" s="17"/>
      <c r="N755" s="17"/>
      <c r="O755" s="17"/>
      <c r="P755" s="18"/>
      <c r="Q755" s="19"/>
      <c r="R755" s="20"/>
      <c r="S755" s="21"/>
    </row>
    <row r="756" spans="1:19" x14ac:dyDescent="0.2">
      <c r="A756" s="5"/>
      <c r="B756" s="5"/>
      <c r="C756" s="5"/>
      <c r="D756" s="38"/>
      <c r="E756" s="13"/>
      <c r="F756" s="13"/>
      <c r="G756" s="14"/>
      <c r="H756" s="15"/>
      <c r="I756" s="15"/>
      <c r="J756" s="16"/>
      <c r="K756" s="16"/>
      <c r="L756" s="17"/>
      <c r="M756" s="17"/>
      <c r="N756" s="17"/>
      <c r="O756" s="17"/>
      <c r="P756" s="18"/>
      <c r="Q756" s="19"/>
      <c r="R756" s="20"/>
      <c r="S756" s="21"/>
    </row>
    <row r="757" spans="1:19" x14ac:dyDescent="0.2">
      <c r="A757" s="5"/>
      <c r="B757" s="5"/>
      <c r="C757" s="5"/>
      <c r="D757" s="38"/>
      <c r="E757" s="13"/>
      <c r="F757" s="13"/>
      <c r="G757" s="14"/>
      <c r="H757" s="15"/>
      <c r="I757" s="15"/>
      <c r="J757" s="16"/>
      <c r="K757" s="16"/>
      <c r="L757" s="17"/>
      <c r="M757" s="17"/>
      <c r="N757" s="17"/>
      <c r="O757" s="17"/>
      <c r="P757" s="18"/>
      <c r="Q757" s="19"/>
      <c r="R757" s="20"/>
      <c r="S757" s="21"/>
    </row>
    <row r="758" spans="1:19" x14ac:dyDescent="0.2">
      <c r="A758" s="5"/>
      <c r="B758" s="5"/>
      <c r="C758" s="5"/>
      <c r="D758" s="38"/>
      <c r="E758" s="13"/>
      <c r="F758" s="13"/>
      <c r="G758" s="14"/>
      <c r="H758" s="15"/>
      <c r="I758" s="15"/>
      <c r="J758" s="16"/>
      <c r="K758" s="16"/>
      <c r="L758" s="17"/>
      <c r="M758" s="17"/>
      <c r="N758" s="17"/>
      <c r="O758" s="17"/>
      <c r="P758" s="18"/>
      <c r="Q758" s="19"/>
      <c r="R758" s="20"/>
      <c r="S758" s="21"/>
    </row>
    <row r="759" spans="1:19" x14ac:dyDescent="0.2">
      <c r="A759" s="5"/>
      <c r="B759" s="5"/>
      <c r="C759" s="5"/>
      <c r="D759" s="38"/>
      <c r="E759" s="13"/>
      <c r="F759" s="13"/>
      <c r="G759" s="14"/>
      <c r="H759" s="15"/>
      <c r="I759" s="15"/>
      <c r="J759" s="16"/>
      <c r="K759" s="16"/>
      <c r="L759" s="17"/>
      <c r="M759" s="17"/>
      <c r="N759" s="17"/>
      <c r="O759" s="17"/>
      <c r="P759" s="18"/>
      <c r="Q759" s="19"/>
      <c r="R759" s="20"/>
      <c r="S759" s="21"/>
    </row>
    <row r="760" spans="1:19" x14ac:dyDescent="0.2">
      <c r="A760" s="5"/>
      <c r="B760" s="5"/>
      <c r="C760" s="5"/>
      <c r="D760" s="38"/>
      <c r="E760" s="13"/>
      <c r="F760" s="13"/>
      <c r="G760" s="14"/>
      <c r="H760" s="15"/>
      <c r="I760" s="15"/>
      <c r="J760" s="16"/>
      <c r="K760" s="16"/>
      <c r="L760" s="17"/>
      <c r="M760" s="17"/>
      <c r="N760" s="17"/>
      <c r="O760" s="17"/>
      <c r="P760" s="18"/>
      <c r="Q760" s="19"/>
      <c r="R760" s="20"/>
      <c r="S760" s="21"/>
    </row>
    <row r="761" spans="1:19" x14ac:dyDescent="0.2">
      <c r="A761" s="5"/>
      <c r="B761" s="5"/>
      <c r="C761" s="5"/>
      <c r="D761" s="38"/>
      <c r="E761" s="13"/>
      <c r="F761" s="13"/>
      <c r="G761" s="14"/>
      <c r="H761" s="15"/>
      <c r="I761" s="15"/>
      <c r="J761" s="16"/>
      <c r="K761" s="16"/>
      <c r="L761" s="17"/>
      <c r="M761" s="17"/>
      <c r="N761" s="17"/>
      <c r="O761" s="17"/>
      <c r="P761" s="18"/>
      <c r="Q761" s="19"/>
      <c r="R761" s="20"/>
      <c r="S761" s="21"/>
    </row>
    <row r="762" spans="1:19" x14ac:dyDescent="0.2">
      <c r="A762" s="5"/>
      <c r="B762" s="5"/>
      <c r="C762" s="5"/>
      <c r="D762" s="38"/>
      <c r="E762" s="13"/>
      <c r="F762" s="13"/>
      <c r="G762" s="14"/>
      <c r="H762" s="15"/>
      <c r="I762" s="15"/>
      <c r="J762" s="16"/>
      <c r="K762" s="16"/>
      <c r="L762" s="17"/>
      <c r="M762" s="17"/>
      <c r="N762" s="17"/>
      <c r="O762" s="17"/>
      <c r="P762" s="18"/>
      <c r="Q762" s="19"/>
      <c r="R762" s="20"/>
      <c r="S762" s="21"/>
    </row>
    <row r="763" spans="1:19" x14ac:dyDescent="0.2">
      <c r="A763" s="5"/>
      <c r="B763" s="5"/>
      <c r="C763" s="5"/>
      <c r="D763" s="38"/>
      <c r="E763" s="13"/>
      <c r="F763" s="13"/>
      <c r="G763" s="14"/>
      <c r="H763" s="15"/>
      <c r="I763" s="15"/>
      <c r="J763" s="16"/>
      <c r="K763" s="16"/>
      <c r="L763" s="17"/>
      <c r="M763" s="17"/>
      <c r="N763" s="17"/>
      <c r="O763" s="17"/>
      <c r="P763" s="18"/>
      <c r="Q763" s="19"/>
      <c r="R763" s="20"/>
      <c r="S763" s="21"/>
    </row>
    <row r="764" spans="1:19" x14ac:dyDescent="0.2">
      <c r="A764" s="5"/>
      <c r="B764" s="5"/>
      <c r="C764" s="5"/>
      <c r="D764" s="38"/>
      <c r="E764" s="13"/>
      <c r="F764" s="13"/>
      <c r="G764" s="14"/>
      <c r="H764" s="15"/>
      <c r="I764" s="15"/>
      <c r="J764" s="16"/>
      <c r="K764" s="16"/>
      <c r="L764" s="17"/>
      <c r="M764" s="17"/>
      <c r="N764" s="17"/>
      <c r="O764" s="17"/>
      <c r="P764" s="18"/>
      <c r="Q764" s="19"/>
      <c r="R764" s="20"/>
      <c r="S764" s="21"/>
    </row>
    <row r="765" spans="1:19" x14ac:dyDescent="0.2">
      <c r="A765" s="5"/>
      <c r="B765" s="5"/>
      <c r="C765" s="5"/>
      <c r="D765" s="38"/>
      <c r="E765" s="13"/>
      <c r="F765" s="13"/>
      <c r="G765" s="14"/>
      <c r="H765" s="15"/>
      <c r="I765" s="15"/>
      <c r="J765" s="16"/>
      <c r="K765" s="16"/>
      <c r="L765" s="17"/>
      <c r="M765" s="17"/>
      <c r="N765" s="17"/>
      <c r="O765" s="17"/>
      <c r="P765" s="18"/>
      <c r="Q765" s="19"/>
      <c r="R765" s="20"/>
      <c r="S765" s="21"/>
    </row>
    <row r="766" spans="1:19" x14ac:dyDescent="0.2">
      <c r="A766" s="5"/>
      <c r="B766" s="5"/>
      <c r="C766" s="5"/>
      <c r="D766" s="38"/>
      <c r="E766" s="13"/>
      <c r="F766" s="13"/>
      <c r="G766" s="14"/>
      <c r="H766" s="15"/>
      <c r="I766" s="15"/>
      <c r="J766" s="16"/>
      <c r="K766" s="16"/>
      <c r="L766" s="17"/>
      <c r="M766" s="17"/>
      <c r="N766" s="17"/>
      <c r="O766" s="17"/>
      <c r="P766" s="18"/>
      <c r="Q766" s="19"/>
      <c r="R766" s="20"/>
      <c r="S766" s="21"/>
    </row>
    <row r="767" spans="1:19" x14ac:dyDescent="0.2">
      <c r="A767" s="5"/>
      <c r="B767" s="5"/>
      <c r="C767" s="5"/>
      <c r="D767" s="38"/>
      <c r="E767" s="13"/>
      <c r="F767" s="13"/>
      <c r="G767" s="14"/>
      <c r="H767" s="15"/>
      <c r="I767" s="15"/>
      <c r="J767" s="16"/>
      <c r="K767" s="16"/>
      <c r="L767" s="17"/>
      <c r="M767" s="17"/>
      <c r="N767" s="17"/>
      <c r="O767" s="17"/>
      <c r="P767" s="18"/>
      <c r="Q767" s="19"/>
      <c r="R767" s="20"/>
      <c r="S767" s="21"/>
    </row>
    <row r="768" spans="1:19" x14ac:dyDescent="0.2">
      <c r="A768" s="5"/>
      <c r="B768" s="5"/>
      <c r="C768" s="5"/>
      <c r="D768" s="38"/>
      <c r="E768" s="13"/>
      <c r="F768" s="13"/>
      <c r="G768" s="14"/>
      <c r="H768" s="15"/>
      <c r="I768" s="15"/>
      <c r="J768" s="16"/>
      <c r="K768" s="16"/>
      <c r="L768" s="17"/>
      <c r="M768" s="17"/>
      <c r="N768" s="17"/>
      <c r="O768" s="17"/>
      <c r="P768" s="18"/>
      <c r="Q768" s="19"/>
      <c r="R768" s="20"/>
      <c r="S768" s="21"/>
    </row>
    <row r="769" spans="1:19" x14ac:dyDescent="0.2">
      <c r="A769" s="5"/>
      <c r="B769" s="5"/>
      <c r="C769" s="5"/>
      <c r="D769" s="38"/>
      <c r="E769" s="13"/>
      <c r="F769" s="13"/>
      <c r="G769" s="14"/>
      <c r="H769" s="15"/>
      <c r="I769" s="15"/>
      <c r="J769" s="16"/>
      <c r="K769" s="16"/>
      <c r="L769" s="17"/>
      <c r="M769" s="17"/>
      <c r="N769" s="17"/>
      <c r="O769" s="17"/>
      <c r="P769" s="18"/>
      <c r="Q769" s="19"/>
      <c r="R769" s="20"/>
      <c r="S769" s="21"/>
    </row>
    <row r="770" spans="1:19" x14ac:dyDescent="0.2">
      <c r="A770" s="5"/>
      <c r="B770" s="5"/>
      <c r="C770" s="5"/>
      <c r="D770" s="38"/>
      <c r="E770" s="13"/>
      <c r="F770" s="13"/>
      <c r="G770" s="14"/>
      <c r="H770" s="15"/>
      <c r="I770" s="15"/>
      <c r="J770" s="16"/>
      <c r="K770" s="16"/>
      <c r="L770" s="17"/>
      <c r="M770" s="17"/>
      <c r="N770" s="17"/>
      <c r="O770" s="17"/>
      <c r="P770" s="18"/>
      <c r="Q770" s="19"/>
      <c r="R770" s="20"/>
      <c r="S770" s="21"/>
    </row>
    <row r="771" spans="1:19" x14ac:dyDescent="0.2">
      <c r="A771" s="5"/>
      <c r="B771" s="5"/>
      <c r="C771" s="5"/>
      <c r="D771" s="38"/>
      <c r="E771" s="13"/>
      <c r="F771" s="13"/>
      <c r="G771" s="14"/>
      <c r="H771" s="15"/>
      <c r="I771" s="15"/>
      <c r="J771" s="16"/>
      <c r="K771" s="16"/>
      <c r="L771" s="17"/>
      <c r="M771" s="17"/>
      <c r="N771" s="17"/>
      <c r="O771" s="17"/>
      <c r="P771" s="18"/>
      <c r="Q771" s="19"/>
      <c r="R771" s="20"/>
      <c r="S771" s="21"/>
    </row>
    <row r="772" spans="1:19" x14ac:dyDescent="0.2">
      <c r="A772" s="5"/>
      <c r="B772" s="5"/>
      <c r="C772" s="5"/>
      <c r="D772" s="38"/>
      <c r="E772" s="13"/>
      <c r="F772" s="13"/>
      <c r="G772" s="14"/>
      <c r="H772" s="15"/>
      <c r="I772" s="15"/>
      <c r="J772" s="16"/>
      <c r="K772" s="16"/>
      <c r="L772" s="17"/>
      <c r="M772" s="17"/>
      <c r="N772" s="17"/>
      <c r="O772" s="17"/>
      <c r="P772" s="18"/>
      <c r="Q772" s="19"/>
      <c r="R772" s="20"/>
      <c r="S772" s="21"/>
    </row>
    <row r="773" spans="1:19" x14ac:dyDescent="0.2">
      <c r="A773" s="5"/>
      <c r="B773" s="5"/>
      <c r="C773" s="5"/>
      <c r="D773" s="38"/>
      <c r="E773" s="13"/>
      <c r="F773" s="13"/>
      <c r="G773" s="14"/>
      <c r="H773" s="15"/>
      <c r="I773" s="15"/>
      <c r="J773" s="16"/>
      <c r="K773" s="16"/>
      <c r="L773" s="17"/>
      <c r="M773" s="17"/>
      <c r="N773" s="17"/>
      <c r="O773" s="17"/>
      <c r="P773" s="18"/>
      <c r="Q773" s="19"/>
      <c r="R773" s="20"/>
      <c r="S773" s="21"/>
    </row>
    <row r="774" spans="1:19" x14ac:dyDescent="0.2">
      <c r="A774" s="5"/>
      <c r="B774" s="5"/>
      <c r="C774" s="5"/>
      <c r="D774" s="38"/>
      <c r="E774" s="13"/>
      <c r="F774" s="13"/>
      <c r="G774" s="14"/>
      <c r="H774" s="15"/>
      <c r="I774" s="15"/>
      <c r="J774" s="16"/>
      <c r="K774" s="16"/>
      <c r="L774" s="17"/>
      <c r="M774" s="17"/>
      <c r="N774" s="17"/>
      <c r="O774" s="17"/>
      <c r="P774" s="18"/>
      <c r="Q774" s="19"/>
      <c r="R774" s="20"/>
      <c r="S774" s="21"/>
    </row>
    <row r="775" spans="1:19" x14ac:dyDescent="0.2">
      <c r="A775" s="5"/>
      <c r="B775" s="5"/>
      <c r="C775" s="5"/>
      <c r="D775" s="38"/>
      <c r="E775" s="13"/>
      <c r="F775" s="13"/>
      <c r="G775" s="14"/>
      <c r="H775" s="15"/>
      <c r="I775" s="15"/>
      <c r="J775" s="16"/>
      <c r="K775" s="16"/>
      <c r="L775" s="17"/>
      <c r="M775" s="17"/>
      <c r="N775" s="17"/>
      <c r="O775" s="17"/>
      <c r="P775" s="18"/>
      <c r="Q775" s="19"/>
      <c r="R775" s="20"/>
      <c r="S775" s="21"/>
    </row>
    <row r="776" spans="1:19" x14ac:dyDescent="0.2">
      <c r="A776" s="5"/>
      <c r="B776" s="5"/>
      <c r="C776" s="5"/>
      <c r="D776" s="38"/>
      <c r="E776" s="13"/>
      <c r="F776" s="13"/>
      <c r="G776" s="14"/>
      <c r="H776" s="15"/>
      <c r="I776" s="15"/>
      <c r="J776" s="16"/>
      <c r="K776" s="16"/>
      <c r="L776" s="17"/>
      <c r="M776" s="17"/>
      <c r="N776" s="17"/>
      <c r="O776" s="17"/>
      <c r="P776" s="18"/>
      <c r="Q776" s="19"/>
      <c r="R776" s="20"/>
      <c r="S776" s="21"/>
    </row>
    <row r="777" spans="1:19" x14ac:dyDescent="0.2">
      <c r="A777" s="5"/>
      <c r="B777" s="5"/>
      <c r="C777" s="5"/>
      <c r="D777" s="38"/>
      <c r="E777" s="13"/>
      <c r="F777" s="13"/>
      <c r="G777" s="14"/>
      <c r="H777" s="15"/>
      <c r="I777" s="15"/>
      <c r="J777" s="16"/>
      <c r="K777" s="16"/>
      <c r="L777" s="17"/>
      <c r="M777" s="17"/>
      <c r="N777" s="17"/>
      <c r="O777" s="17"/>
      <c r="P777" s="18"/>
      <c r="Q777" s="19"/>
      <c r="R777" s="20"/>
      <c r="S777" s="21"/>
    </row>
    <row r="778" spans="1:19" x14ac:dyDescent="0.2">
      <c r="A778" s="5"/>
      <c r="B778" s="5"/>
      <c r="C778" s="5"/>
      <c r="D778" s="38"/>
      <c r="E778" s="13"/>
      <c r="F778" s="13"/>
      <c r="G778" s="14"/>
      <c r="H778" s="15"/>
      <c r="I778" s="15"/>
      <c r="J778" s="16"/>
      <c r="K778" s="16"/>
      <c r="L778" s="17"/>
      <c r="M778" s="17"/>
      <c r="N778" s="17"/>
      <c r="O778" s="17"/>
      <c r="P778" s="18"/>
      <c r="Q778" s="19"/>
      <c r="R778" s="20"/>
      <c r="S778" s="21"/>
    </row>
    <row r="779" spans="1:19" x14ac:dyDescent="0.2">
      <c r="A779" s="5"/>
      <c r="B779" s="5"/>
      <c r="C779" s="5"/>
      <c r="D779" s="38"/>
      <c r="E779" s="13"/>
      <c r="F779" s="13"/>
      <c r="G779" s="14"/>
      <c r="H779" s="15"/>
      <c r="I779" s="15"/>
      <c r="J779" s="16"/>
      <c r="K779" s="16"/>
      <c r="L779" s="17"/>
      <c r="M779" s="17"/>
      <c r="N779" s="17"/>
      <c r="O779" s="17"/>
      <c r="P779" s="18"/>
      <c r="Q779" s="19"/>
      <c r="R779" s="20"/>
      <c r="S779" s="21"/>
    </row>
    <row r="780" spans="1:19" x14ac:dyDescent="0.2">
      <c r="A780" s="5"/>
      <c r="B780" s="5"/>
      <c r="C780" s="5"/>
      <c r="D780" s="38"/>
      <c r="E780" s="13"/>
      <c r="F780" s="13"/>
      <c r="G780" s="14"/>
      <c r="H780" s="15"/>
      <c r="I780" s="15"/>
      <c r="J780" s="16"/>
      <c r="K780" s="16"/>
      <c r="L780" s="17"/>
      <c r="M780" s="17"/>
      <c r="N780" s="17"/>
      <c r="O780" s="17"/>
      <c r="P780" s="18"/>
      <c r="Q780" s="19"/>
      <c r="R780" s="20"/>
      <c r="S780" s="21"/>
    </row>
    <row r="781" spans="1:19" x14ac:dyDescent="0.2">
      <c r="A781" s="5"/>
      <c r="B781" s="5"/>
      <c r="C781" s="5"/>
      <c r="D781" s="38"/>
      <c r="E781" s="13"/>
      <c r="F781" s="13"/>
      <c r="G781" s="14"/>
      <c r="H781" s="15"/>
      <c r="I781" s="15"/>
      <c r="J781" s="16"/>
      <c r="K781" s="16"/>
      <c r="L781" s="17"/>
      <c r="M781" s="17"/>
      <c r="N781" s="17"/>
      <c r="O781" s="17"/>
      <c r="P781" s="18"/>
      <c r="Q781" s="19"/>
      <c r="R781" s="20"/>
      <c r="S781" s="21"/>
    </row>
    <row r="782" spans="1:19" x14ac:dyDescent="0.2">
      <c r="A782" s="5"/>
      <c r="B782" s="5"/>
      <c r="C782" s="5"/>
      <c r="D782" s="38"/>
      <c r="E782" s="13"/>
      <c r="F782" s="13"/>
      <c r="G782" s="14"/>
      <c r="H782" s="15"/>
      <c r="I782" s="15"/>
      <c r="J782" s="16"/>
      <c r="K782" s="16"/>
      <c r="L782" s="17"/>
      <c r="M782" s="17"/>
      <c r="N782" s="17"/>
      <c r="O782" s="17"/>
      <c r="P782" s="18"/>
      <c r="Q782" s="19"/>
      <c r="R782" s="20"/>
      <c r="S782" s="21"/>
    </row>
    <row r="783" spans="1:19" x14ac:dyDescent="0.2">
      <c r="A783" s="5"/>
      <c r="B783" s="5"/>
      <c r="C783" s="5"/>
      <c r="D783" s="38"/>
      <c r="E783" s="13"/>
      <c r="F783" s="13"/>
      <c r="G783" s="14"/>
      <c r="H783" s="15"/>
      <c r="I783" s="15"/>
      <c r="J783" s="16"/>
      <c r="K783" s="16"/>
      <c r="L783" s="17"/>
      <c r="M783" s="17"/>
      <c r="N783" s="17"/>
      <c r="O783" s="17"/>
      <c r="P783" s="18"/>
      <c r="Q783" s="19"/>
      <c r="R783" s="20"/>
      <c r="S783" s="21"/>
    </row>
    <row r="784" spans="1:19" x14ac:dyDescent="0.2">
      <c r="A784" s="5"/>
      <c r="B784" s="5"/>
      <c r="C784" s="5"/>
      <c r="D784" s="38"/>
      <c r="E784" s="13"/>
      <c r="F784" s="13"/>
      <c r="G784" s="14"/>
      <c r="H784" s="15"/>
      <c r="I784" s="15"/>
      <c r="J784" s="16"/>
      <c r="K784" s="16"/>
      <c r="L784" s="17"/>
      <c r="M784" s="17"/>
      <c r="N784" s="17"/>
      <c r="O784" s="17"/>
      <c r="P784" s="18"/>
      <c r="Q784" s="19"/>
      <c r="R784" s="20"/>
      <c r="S784" s="21"/>
    </row>
    <row r="785" spans="1:19" x14ac:dyDescent="0.2">
      <c r="A785" s="5"/>
      <c r="B785" s="5"/>
      <c r="C785" s="5"/>
      <c r="D785" s="38"/>
      <c r="E785" s="13"/>
      <c r="F785" s="13"/>
      <c r="G785" s="14"/>
      <c r="H785" s="15"/>
      <c r="I785" s="15"/>
      <c r="J785" s="16"/>
      <c r="K785" s="16"/>
      <c r="L785" s="17"/>
      <c r="M785" s="17"/>
      <c r="N785" s="17"/>
      <c r="O785" s="17"/>
      <c r="P785" s="18"/>
      <c r="Q785" s="19"/>
      <c r="R785" s="20"/>
      <c r="S785" s="21"/>
    </row>
    <row r="786" spans="1:19" x14ac:dyDescent="0.2">
      <c r="A786" s="5"/>
      <c r="B786" s="5"/>
      <c r="C786" s="5"/>
      <c r="D786" s="38"/>
      <c r="E786" s="13"/>
      <c r="F786" s="13"/>
      <c r="G786" s="14"/>
      <c r="H786" s="15"/>
      <c r="I786" s="15"/>
      <c r="J786" s="16"/>
      <c r="K786" s="16"/>
      <c r="L786" s="17"/>
      <c r="M786" s="17"/>
      <c r="N786" s="17"/>
      <c r="O786" s="17"/>
      <c r="P786" s="18"/>
      <c r="Q786" s="19"/>
      <c r="R786" s="20"/>
      <c r="S786" s="21"/>
    </row>
    <row r="787" spans="1:19" x14ac:dyDescent="0.2">
      <c r="A787" s="5"/>
      <c r="B787" s="5"/>
      <c r="C787" s="5"/>
      <c r="D787" s="38"/>
      <c r="E787" s="13"/>
      <c r="F787" s="13"/>
      <c r="G787" s="14"/>
      <c r="H787" s="15"/>
      <c r="I787" s="15"/>
      <c r="J787" s="16"/>
      <c r="K787" s="16"/>
      <c r="L787" s="17"/>
      <c r="M787" s="17"/>
      <c r="N787" s="17"/>
      <c r="O787" s="17"/>
      <c r="P787" s="18"/>
      <c r="Q787" s="19"/>
      <c r="R787" s="20"/>
      <c r="S787" s="21"/>
    </row>
    <row r="788" spans="1:19" x14ac:dyDescent="0.2">
      <c r="A788" s="5"/>
      <c r="B788" s="5"/>
      <c r="C788" s="5"/>
      <c r="D788" s="38"/>
      <c r="E788" s="13"/>
      <c r="F788" s="13"/>
      <c r="G788" s="14"/>
      <c r="H788" s="15"/>
      <c r="I788" s="15"/>
      <c r="J788" s="16"/>
      <c r="K788" s="16"/>
      <c r="L788" s="17"/>
      <c r="M788" s="17"/>
      <c r="N788" s="17"/>
      <c r="O788" s="17"/>
      <c r="P788" s="18"/>
      <c r="Q788" s="19"/>
      <c r="R788" s="20"/>
      <c r="S788" s="21"/>
    </row>
    <row r="789" spans="1:19" x14ac:dyDescent="0.2">
      <c r="A789" s="5"/>
      <c r="B789" s="5"/>
      <c r="C789" s="5"/>
      <c r="D789" s="38"/>
      <c r="E789" s="13"/>
      <c r="F789" s="13"/>
      <c r="G789" s="14"/>
      <c r="H789" s="15"/>
      <c r="I789" s="15"/>
      <c r="J789" s="16"/>
      <c r="K789" s="16"/>
      <c r="L789" s="17"/>
      <c r="M789" s="17"/>
      <c r="N789" s="17"/>
      <c r="O789" s="17"/>
      <c r="P789" s="18"/>
      <c r="Q789" s="19"/>
      <c r="R789" s="20"/>
      <c r="S789" s="21"/>
    </row>
    <row r="790" spans="1:19" x14ac:dyDescent="0.2">
      <c r="A790" s="5"/>
      <c r="B790" s="5"/>
      <c r="C790" s="5"/>
      <c r="D790" s="38"/>
      <c r="E790" s="13"/>
      <c r="F790" s="13"/>
      <c r="G790" s="14"/>
      <c r="H790" s="15"/>
      <c r="I790" s="15"/>
      <c r="J790" s="16"/>
      <c r="K790" s="16"/>
      <c r="L790" s="17"/>
      <c r="M790" s="17"/>
      <c r="N790" s="17"/>
      <c r="O790" s="17"/>
      <c r="P790" s="18"/>
      <c r="Q790" s="19"/>
      <c r="R790" s="20"/>
      <c r="S790" s="21"/>
    </row>
    <row r="791" spans="1:19" x14ac:dyDescent="0.2">
      <c r="A791" s="5"/>
      <c r="B791" s="5"/>
      <c r="C791" s="5"/>
      <c r="D791" s="38"/>
      <c r="E791" s="13"/>
      <c r="F791" s="13"/>
      <c r="G791" s="14"/>
      <c r="H791" s="15"/>
      <c r="I791" s="15"/>
      <c r="J791" s="16"/>
      <c r="K791" s="16"/>
      <c r="L791" s="17"/>
      <c r="M791" s="17"/>
      <c r="N791" s="17"/>
      <c r="O791" s="17"/>
      <c r="P791" s="18"/>
      <c r="Q791" s="19"/>
      <c r="R791" s="20"/>
      <c r="S791" s="21"/>
    </row>
    <row r="792" spans="1:19" x14ac:dyDescent="0.2">
      <c r="A792" s="5"/>
      <c r="B792" s="5"/>
      <c r="C792" s="5"/>
      <c r="D792" s="38"/>
      <c r="E792" s="13"/>
      <c r="F792" s="13"/>
      <c r="G792" s="14"/>
      <c r="H792" s="15"/>
      <c r="I792" s="15"/>
      <c r="J792" s="16"/>
      <c r="K792" s="16"/>
      <c r="L792" s="17"/>
      <c r="M792" s="17"/>
      <c r="N792" s="17"/>
      <c r="O792" s="17"/>
      <c r="P792" s="18"/>
      <c r="Q792" s="19"/>
      <c r="R792" s="20"/>
      <c r="S792" s="21"/>
    </row>
    <row r="793" spans="1:19" x14ac:dyDescent="0.2">
      <c r="A793" s="5"/>
      <c r="B793" s="5"/>
      <c r="C793" s="5"/>
      <c r="D793" s="38"/>
      <c r="E793" s="13"/>
      <c r="F793" s="13"/>
      <c r="G793" s="14"/>
      <c r="H793" s="15"/>
      <c r="I793" s="15"/>
      <c r="J793" s="16"/>
      <c r="K793" s="16"/>
      <c r="L793" s="17"/>
      <c r="M793" s="17"/>
      <c r="N793" s="17"/>
      <c r="O793" s="17"/>
      <c r="P793" s="18"/>
      <c r="Q793" s="19"/>
      <c r="R793" s="20"/>
      <c r="S793" s="21"/>
    </row>
    <row r="794" spans="1:19" x14ac:dyDescent="0.2">
      <c r="A794" s="5"/>
      <c r="B794" s="5"/>
      <c r="C794" s="5"/>
      <c r="D794" s="38"/>
      <c r="E794" s="13"/>
      <c r="F794" s="13"/>
      <c r="G794" s="14"/>
      <c r="H794" s="15"/>
      <c r="I794" s="15"/>
      <c r="J794" s="16"/>
      <c r="K794" s="16"/>
      <c r="L794" s="17"/>
      <c r="M794" s="17"/>
      <c r="N794" s="17"/>
      <c r="O794" s="17"/>
      <c r="P794" s="18"/>
      <c r="Q794" s="19"/>
      <c r="R794" s="20"/>
      <c r="S794" s="21"/>
    </row>
    <row r="795" spans="1:19" x14ac:dyDescent="0.2">
      <c r="A795" s="5"/>
      <c r="B795" s="5"/>
      <c r="C795" s="5"/>
      <c r="D795" s="38"/>
      <c r="E795" s="13"/>
      <c r="F795" s="13"/>
      <c r="G795" s="14"/>
      <c r="H795" s="15"/>
      <c r="I795" s="15"/>
      <c r="J795" s="16"/>
      <c r="K795" s="16"/>
      <c r="L795" s="17"/>
      <c r="M795" s="17"/>
      <c r="N795" s="17"/>
      <c r="O795" s="17"/>
      <c r="P795" s="18"/>
      <c r="Q795" s="19"/>
      <c r="R795" s="20"/>
      <c r="S795" s="21"/>
    </row>
    <row r="796" spans="1:19" x14ac:dyDescent="0.2">
      <c r="A796" s="5"/>
      <c r="B796" s="5"/>
      <c r="C796" s="5"/>
      <c r="D796" s="38"/>
      <c r="E796" s="13"/>
      <c r="F796" s="13"/>
      <c r="G796" s="14"/>
      <c r="H796" s="15"/>
      <c r="I796" s="15"/>
      <c r="J796" s="16"/>
      <c r="K796" s="16"/>
      <c r="L796" s="17"/>
      <c r="M796" s="17"/>
      <c r="N796" s="17"/>
      <c r="O796" s="17"/>
      <c r="P796" s="18"/>
      <c r="Q796" s="19"/>
      <c r="R796" s="20"/>
      <c r="S796" s="21"/>
    </row>
    <row r="797" spans="1:19" x14ac:dyDescent="0.2">
      <c r="A797" s="5"/>
      <c r="B797" s="5"/>
      <c r="C797" s="5"/>
      <c r="D797" s="38"/>
      <c r="E797" s="13"/>
      <c r="F797" s="13"/>
      <c r="G797" s="14"/>
      <c r="H797" s="15"/>
      <c r="I797" s="15"/>
      <c r="J797" s="16"/>
      <c r="K797" s="16"/>
      <c r="L797" s="17"/>
      <c r="M797" s="17"/>
      <c r="N797" s="17"/>
      <c r="O797" s="17"/>
      <c r="P797" s="18"/>
      <c r="Q797" s="19"/>
      <c r="R797" s="20"/>
      <c r="S797" s="21"/>
    </row>
    <row r="798" spans="1:19" x14ac:dyDescent="0.2">
      <c r="A798" s="5"/>
      <c r="B798" s="5"/>
      <c r="C798" s="5"/>
      <c r="D798" s="38"/>
      <c r="E798" s="13"/>
      <c r="F798" s="13"/>
      <c r="G798" s="14"/>
      <c r="H798" s="15"/>
      <c r="I798" s="15"/>
      <c r="J798" s="16"/>
      <c r="K798" s="16"/>
      <c r="L798" s="17"/>
      <c r="M798" s="17"/>
      <c r="N798" s="17"/>
      <c r="O798" s="17"/>
      <c r="P798" s="18"/>
      <c r="Q798" s="19"/>
      <c r="R798" s="20"/>
      <c r="S798" s="21"/>
    </row>
    <row r="799" spans="1:19" x14ac:dyDescent="0.2">
      <c r="A799" s="5"/>
      <c r="B799" s="5"/>
      <c r="C799" s="5"/>
      <c r="D799" s="38"/>
      <c r="E799" s="13"/>
      <c r="F799" s="13"/>
      <c r="G799" s="14"/>
      <c r="H799" s="15"/>
      <c r="I799" s="15"/>
      <c r="J799" s="16"/>
      <c r="K799" s="16"/>
      <c r="L799" s="17"/>
      <c r="M799" s="17"/>
      <c r="N799" s="17"/>
      <c r="O799" s="17"/>
      <c r="P799" s="18"/>
      <c r="Q799" s="19"/>
      <c r="R799" s="20"/>
      <c r="S799" s="21"/>
    </row>
    <row r="800" spans="1:19" x14ac:dyDescent="0.2">
      <c r="A800" s="5"/>
      <c r="B800" s="5"/>
      <c r="C800" s="5"/>
      <c r="D800" s="38"/>
      <c r="E800" s="13"/>
      <c r="F800" s="13"/>
      <c r="G800" s="14"/>
      <c r="H800" s="15"/>
      <c r="I800" s="15"/>
      <c r="J800" s="16"/>
      <c r="K800" s="16"/>
      <c r="L800" s="17"/>
      <c r="M800" s="17"/>
      <c r="N800" s="17"/>
      <c r="O800" s="17"/>
      <c r="P800" s="18"/>
      <c r="Q800" s="19"/>
      <c r="R800" s="20"/>
      <c r="S800" s="21"/>
    </row>
    <row r="801" spans="1:19" x14ac:dyDescent="0.2">
      <c r="A801" s="5"/>
      <c r="B801" s="5"/>
      <c r="C801" s="5"/>
      <c r="D801" s="38"/>
      <c r="E801" s="13"/>
      <c r="F801" s="13"/>
      <c r="G801" s="14"/>
      <c r="H801" s="15"/>
      <c r="I801" s="15"/>
      <c r="J801" s="16"/>
      <c r="K801" s="16"/>
      <c r="L801" s="17"/>
      <c r="M801" s="17"/>
      <c r="N801" s="17"/>
      <c r="O801" s="17"/>
      <c r="P801" s="18"/>
      <c r="Q801" s="19"/>
      <c r="R801" s="20"/>
      <c r="S801" s="21"/>
    </row>
    <row r="802" spans="1:19" x14ac:dyDescent="0.2">
      <c r="A802" s="5"/>
      <c r="B802" s="5"/>
      <c r="C802" s="5"/>
      <c r="D802" s="38"/>
      <c r="E802" s="13"/>
      <c r="F802" s="13"/>
      <c r="G802" s="14"/>
      <c r="H802" s="15"/>
      <c r="I802" s="15"/>
      <c r="J802" s="16"/>
      <c r="K802" s="16"/>
      <c r="L802" s="17"/>
      <c r="M802" s="17"/>
      <c r="N802" s="17"/>
      <c r="O802" s="17"/>
      <c r="P802" s="18"/>
      <c r="Q802" s="19"/>
      <c r="R802" s="20"/>
      <c r="S802" s="21"/>
    </row>
    <row r="803" spans="1:19" x14ac:dyDescent="0.2">
      <c r="A803" s="5"/>
      <c r="B803" s="5"/>
      <c r="C803" s="5"/>
      <c r="D803" s="38"/>
      <c r="E803" s="13"/>
      <c r="F803" s="13"/>
      <c r="G803" s="14"/>
      <c r="H803" s="15"/>
      <c r="I803" s="15"/>
      <c r="J803" s="16"/>
      <c r="K803" s="16"/>
      <c r="L803" s="17"/>
      <c r="M803" s="17"/>
      <c r="N803" s="17"/>
      <c r="O803" s="17"/>
      <c r="P803" s="18"/>
      <c r="Q803" s="19"/>
      <c r="R803" s="20"/>
      <c r="S803" s="21"/>
    </row>
    <row r="804" spans="1:19" x14ac:dyDescent="0.2">
      <c r="A804" s="5"/>
      <c r="B804" s="5"/>
      <c r="C804" s="5"/>
      <c r="D804" s="38"/>
      <c r="E804" s="13"/>
      <c r="F804" s="13"/>
      <c r="G804" s="14"/>
      <c r="H804" s="15"/>
      <c r="I804" s="15"/>
      <c r="J804" s="16"/>
      <c r="K804" s="16"/>
      <c r="L804" s="17"/>
      <c r="M804" s="17"/>
      <c r="N804" s="17"/>
      <c r="O804" s="17"/>
      <c r="P804" s="18"/>
      <c r="Q804" s="19"/>
      <c r="R804" s="20"/>
      <c r="S804" s="21"/>
    </row>
    <row r="805" spans="1:19" x14ac:dyDescent="0.2">
      <c r="A805" s="5"/>
      <c r="B805" s="5"/>
      <c r="C805" s="5"/>
      <c r="D805" s="38"/>
      <c r="E805" s="13"/>
      <c r="F805" s="13"/>
      <c r="G805" s="14"/>
      <c r="H805" s="15"/>
      <c r="I805" s="15"/>
      <c r="J805" s="16"/>
      <c r="K805" s="16"/>
      <c r="L805" s="17"/>
      <c r="M805" s="17"/>
      <c r="N805" s="17"/>
      <c r="O805" s="17"/>
      <c r="P805" s="18"/>
      <c r="Q805" s="19"/>
      <c r="R805" s="20"/>
      <c r="S805" s="21"/>
    </row>
    <row r="806" spans="1:19" x14ac:dyDescent="0.2">
      <c r="A806" s="5"/>
      <c r="B806" s="5"/>
      <c r="C806" s="5"/>
      <c r="D806" s="38"/>
      <c r="E806" s="13"/>
      <c r="F806" s="13"/>
      <c r="G806" s="14"/>
      <c r="H806" s="15"/>
      <c r="I806" s="15"/>
      <c r="J806" s="16"/>
      <c r="K806" s="16"/>
      <c r="L806" s="17"/>
      <c r="M806" s="17"/>
      <c r="N806" s="17"/>
      <c r="O806" s="17"/>
      <c r="P806" s="18"/>
      <c r="Q806" s="19"/>
      <c r="R806" s="20"/>
      <c r="S806" s="21"/>
    </row>
    <row r="807" spans="1:19" x14ac:dyDescent="0.2">
      <c r="A807" s="5"/>
      <c r="B807" s="5"/>
      <c r="C807" s="5"/>
      <c r="D807" s="38"/>
      <c r="E807" s="13"/>
      <c r="F807" s="13"/>
      <c r="G807" s="14"/>
      <c r="H807" s="15"/>
      <c r="I807" s="15"/>
      <c r="J807" s="16"/>
      <c r="K807" s="16"/>
      <c r="L807" s="17"/>
      <c r="M807" s="17"/>
      <c r="N807" s="17"/>
      <c r="O807" s="17"/>
      <c r="P807" s="18"/>
      <c r="Q807" s="19"/>
      <c r="R807" s="20"/>
      <c r="S807" s="21"/>
    </row>
    <row r="808" spans="1:19" x14ac:dyDescent="0.2">
      <c r="A808" s="5"/>
      <c r="B808" s="5"/>
      <c r="C808" s="5"/>
      <c r="D808" s="38"/>
      <c r="E808" s="13"/>
      <c r="F808" s="13"/>
      <c r="G808" s="14"/>
      <c r="H808" s="15"/>
      <c r="I808" s="15"/>
      <c r="J808" s="16"/>
      <c r="K808" s="16"/>
      <c r="L808" s="17"/>
      <c r="M808" s="17"/>
      <c r="N808" s="17"/>
      <c r="O808" s="17"/>
      <c r="P808" s="18"/>
      <c r="Q808" s="19"/>
      <c r="R808" s="20"/>
      <c r="S808" s="21"/>
    </row>
    <row r="809" spans="1:19" x14ac:dyDescent="0.2">
      <c r="A809" s="5"/>
      <c r="B809" s="5"/>
      <c r="C809" s="5"/>
      <c r="D809" s="38"/>
      <c r="E809" s="13"/>
      <c r="F809" s="13"/>
      <c r="G809" s="14"/>
      <c r="H809" s="15"/>
      <c r="I809" s="15"/>
      <c r="J809" s="16"/>
      <c r="K809" s="16"/>
      <c r="L809" s="17"/>
      <c r="M809" s="17"/>
      <c r="N809" s="17"/>
      <c r="O809" s="17"/>
      <c r="P809" s="18"/>
      <c r="Q809" s="19"/>
      <c r="R809" s="20"/>
      <c r="S809" s="21"/>
    </row>
    <row r="810" spans="1:19" x14ac:dyDescent="0.2">
      <c r="A810" s="5"/>
      <c r="B810" s="5"/>
      <c r="C810" s="5"/>
      <c r="D810" s="38"/>
      <c r="E810" s="13"/>
      <c r="F810" s="13"/>
      <c r="G810" s="14"/>
      <c r="H810" s="15"/>
      <c r="I810" s="15"/>
      <c r="J810" s="16"/>
      <c r="K810" s="16"/>
      <c r="L810" s="17"/>
      <c r="M810" s="17"/>
      <c r="N810" s="17"/>
      <c r="O810" s="17"/>
      <c r="P810" s="18"/>
      <c r="Q810" s="19"/>
      <c r="R810" s="20"/>
      <c r="S810" s="21"/>
    </row>
    <row r="811" spans="1:19" x14ac:dyDescent="0.2">
      <c r="A811" s="5"/>
      <c r="B811" s="5"/>
      <c r="C811" s="5"/>
      <c r="D811" s="38"/>
      <c r="E811" s="13"/>
      <c r="F811" s="13"/>
      <c r="G811" s="14"/>
      <c r="H811" s="15"/>
      <c r="I811" s="15"/>
      <c r="J811" s="16"/>
      <c r="K811" s="16"/>
      <c r="L811" s="17"/>
      <c r="M811" s="17"/>
      <c r="N811" s="17"/>
      <c r="O811" s="17"/>
      <c r="P811" s="18"/>
      <c r="Q811" s="19"/>
      <c r="R811" s="20"/>
      <c r="S811" s="21"/>
    </row>
    <row r="812" spans="1:19" x14ac:dyDescent="0.2">
      <c r="A812" s="5"/>
      <c r="B812" s="5"/>
      <c r="C812" s="5"/>
      <c r="D812" s="38"/>
      <c r="E812" s="13"/>
      <c r="F812" s="13"/>
      <c r="G812" s="14"/>
      <c r="H812" s="15"/>
      <c r="I812" s="15"/>
      <c r="J812" s="16"/>
      <c r="K812" s="16"/>
      <c r="L812" s="17"/>
      <c r="M812" s="17"/>
      <c r="N812" s="17"/>
      <c r="O812" s="17"/>
      <c r="P812" s="18"/>
      <c r="Q812" s="19"/>
      <c r="R812" s="20"/>
      <c r="S812" s="21"/>
    </row>
    <row r="813" spans="1:19" x14ac:dyDescent="0.2">
      <c r="A813" s="5"/>
      <c r="B813" s="5"/>
      <c r="C813" s="5"/>
      <c r="D813" s="38"/>
      <c r="E813" s="13"/>
      <c r="F813" s="13"/>
      <c r="G813" s="14"/>
      <c r="H813" s="15"/>
      <c r="I813" s="15"/>
      <c r="J813" s="16"/>
      <c r="K813" s="16"/>
      <c r="L813" s="17"/>
      <c r="M813" s="17"/>
      <c r="N813" s="17"/>
      <c r="O813" s="17"/>
      <c r="P813" s="18"/>
      <c r="Q813" s="19"/>
      <c r="R813" s="20"/>
      <c r="S813" s="21"/>
    </row>
    <row r="814" spans="1:19" x14ac:dyDescent="0.2">
      <c r="A814" s="5"/>
      <c r="B814" s="5"/>
      <c r="C814" s="5"/>
      <c r="D814" s="38"/>
      <c r="E814" s="13"/>
      <c r="F814" s="13"/>
      <c r="G814" s="14"/>
      <c r="H814" s="15"/>
      <c r="I814" s="15"/>
      <c r="J814" s="16"/>
      <c r="K814" s="16"/>
      <c r="L814" s="17"/>
      <c r="M814" s="17"/>
      <c r="N814" s="17"/>
      <c r="O814" s="17"/>
      <c r="P814" s="18"/>
      <c r="Q814" s="19"/>
      <c r="R814" s="20"/>
      <c r="S814" s="21"/>
    </row>
    <row r="815" spans="1:19" x14ac:dyDescent="0.2">
      <c r="A815" s="5"/>
      <c r="B815" s="5"/>
      <c r="C815" s="5"/>
      <c r="D815" s="38"/>
      <c r="E815" s="13"/>
      <c r="F815" s="13"/>
      <c r="G815" s="14"/>
      <c r="H815" s="15"/>
      <c r="I815" s="15"/>
      <c r="J815" s="16"/>
      <c r="K815" s="16"/>
      <c r="L815" s="17"/>
      <c r="M815" s="17"/>
      <c r="N815" s="17"/>
      <c r="O815" s="17"/>
      <c r="P815" s="18"/>
      <c r="Q815" s="19"/>
      <c r="R815" s="20"/>
      <c r="S815" s="21"/>
    </row>
    <row r="816" spans="1:19" x14ac:dyDescent="0.2">
      <c r="A816" s="5"/>
      <c r="B816" s="5"/>
      <c r="C816" s="5"/>
      <c r="D816" s="38"/>
      <c r="E816" s="13"/>
      <c r="F816" s="13"/>
      <c r="G816" s="14"/>
      <c r="H816" s="15"/>
      <c r="I816" s="15"/>
      <c r="J816" s="16"/>
      <c r="K816" s="16"/>
      <c r="L816" s="17"/>
      <c r="M816" s="17"/>
      <c r="N816" s="17"/>
      <c r="O816" s="17"/>
      <c r="P816" s="18"/>
      <c r="Q816" s="19"/>
      <c r="R816" s="20"/>
      <c r="S816" s="21"/>
    </row>
    <row r="817" spans="1:19" x14ac:dyDescent="0.2">
      <c r="A817" s="5"/>
      <c r="B817" s="5"/>
      <c r="C817" s="5"/>
      <c r="D817" s="38"/>
      <c r="E817" s="13"/>
      <c r="F817" s="13"/>
      <c r="G817" s="14"/>
      <c r="H817" s="15"/>
      <c r="I817" s="15"/>
      <c r="J817" s="16"/>
      <c r="K817" s="16"/>
      <c r="L817" s="17"/>
      <c r="M817" s="17"/>
      <c r="N817" s="17"/>
      <c r="O817" s="17"/>
      <c r="P817" s="18"/>
      <c r="Q817" s="19"/>
      <c r="R817" s="20"/>
      <c r="S817" s="21"/>
    </row>
    <row r="818" spans="1:19" x14ac:dyDescent="0.2">
      <c r="A818" s="5"/>
      <c r="B818" s="5"/>
      <c r="C818" s="5"/>
      <c r="D818" s="38"/>
      <c r="E818" s="13"/>
      <c r="F818" s="13"/>
      <c r="G818" s="14"/>
      <c r="H818" s="15"/>
      <c r="I818" s="15"/>
      <c r="J818" s="16"/>
      <c r="K818" s="16"/>
      <c r="L818" s="17"/>
      <c r="M818" s="17"/>
      <c r="N818" s="17"/>
      <c r="O818" s="17"/>
      <c r="P818" s="18"/>
      <c r="Q818" s="19"/>
      <c r="R818" s="20"/>
      <c r="S818" s="21"/>
    </row>
    <row r="819" spans="1:19" x14ac:dyDescent="0.2">
      <c r="A819" s="5"/>
      <c r="B819" s="5"/>
      <c r="C819" s="5"/>
      <c r="D819" s="38"/>
      <c r="E819" s="13"/>
      <c r="F819" s="13"/>
      <c r="G819" s="14"/>
      <c r="H819" s="15"/>
      <c r="I819" s="15"/>
      <c r="J819" s="16"/>
      <c r="K819" s="16"/>
      <c r="L819" s="17"/>
      <c r="M819" s="17"/>
      <c r="N819" s="17"/>
      <c r="O819" s="17"/>
      <c r="P819" s="18"/>
      <c r="Q819" s="19"/>
      <c r="R819" s="20"/>
      <c r="S819" s="21"/>
    </row>
    <row r="820" spans="1:19" x14ac:dyDescent="0.2">
      <c r="A820" s="5"/>
      <c r="B820" s="5"/>
      <c r="C820" s="5"/>
      <c r="D820" s="38"/>
      <c r="E820" s="13"/>
      <c r="F820" s="13"/>
      <c r="G820" s="14"/>
      <c r="H820" s="15"/>
      <c r="I820" s="15"/>
      <c r="J820" s="16"/>
      <c r="K820" s="16"/>
      <c r="L820" s="17"/>
      <c r="M820" s="17"/>
      <c r="N820" s="17"/>
      <c r="O820" s="17"/>
      <c r="P820" s="18"/>
      <c r="Q820" s="19"/>
      <c r="R820" s="20"/>
      <c r="S820" s="21"/>
    </row>
    <row r="821" spans="1:19" x14ac:dyDescent="0.2">
      <c r="A821" s="5"/>
      <c r="B821" s="5"/>
      <c r="C821" s="5"/>
      <c r="D821" s="38"/>
      <c r="E821" s="13"/>
      <c r="F821" s="13"/>
      <c r="G821" s="14"/>
      <c r="H821" s="15"/>
      <c r="I821" s="15"/>
      <c r="J821" s="16"/>
      <c r="K821" s="16"/>
      <c r="L821" s="17"/>
      <c r="M821" s="17"/>
      <c r="N821" s="17"/>
      <c r="O821" s="17"/>
      <c r="P821" s="18"/>
      <c r="Q821" s="19"/>
      <c r="R821" s="20"/>
      <c r="S821" s="21"/>
    </row>
    <row r="822" spans="1:19" x14ac:dyDescent="0.2">
      <c r="A822" s="5"/>
      <c r="B822" s="5"/>
      <c r="C822" s="5"/>
      <c r="D822" s="38"/>
      <c r="E822" s="13"/>
      <c r="F822" s="13"/>
      <c r="G822" s="14"/>
      <c r="H822" s="15"/>
      <c r="I822" s="15"/>
      <c r="J822" s="16"/>
      <c r="K822" s="16"/>
      <c r="L822" s="17"/>
      <c r="M822" s="17"/>
      <c r="N822" s="17"/>
      <c r="O822" s="17"/>
      <c r="P822" s="18"/>
      <c r="Q822" s="19"/>
      <c r="R822" s="20"/>
      <c r="S822" s="21"/>
    </row>
    <row r="823" spans="1:19" x14ac:dyDescent="0.2">
      <c r="A823" s="5"/>
      <c r="B823" s="5"/>
      <c r="C823" s="5"/>
      <c r="D823" s="38"/>
      <c r="E823" s="13"/>
      <c r="F823" s="13"/>
      <c r="G823" s="14"/>
      <c r="H823" s="15"/>
      <c r="I823" s="15"/>
      <c r="J823" s="16"/>
      <c r="K823" s="16"/>
      <c r="L823" s="17"/>
      <c r="M823" s="17"/>
      <c r="N823" s="17"/>
      <c r="O823" s="17"/>
      <c r="P823" s="18"/>
      <c r="Q823" s="19"/>
      <c r="R823" s="20"/>
      <c r="S823" s="21"/>
    </row>
    <row r="824" spans="1:19" x14ac:dyDescent="0.2">
      <c r="A824" s="5"/>
      <c r="B824" s="5"/>
      <c r="C824" s="5"/>
      <c r="D824" s="38"/>
      <c r="E824" s="13"/>
      <c r="F824" s="13"/>
      <c r="G824" s="14"/>
      <c r="H824" s="15"/>
      <c r="I824" s="15"/>
      <c r="J824" s="16"/>
      <c r="K824" s="16"/>
      <c r="L824" s="17"/>
      <c r="M824" s="17"/>
      <c r="N824" s="17"/>
      <c r="O824" s="17"/>
      <c r="P824" s="18"/>
      <c r="Q824" s="19"/>
      <c r="R824" s="20"/>
      <c r="S824" s="21"/>
    </row>
    <row r="825" spans="1:19" x14ac:dyDescent="0.2">
      <c r="A825" s="5"/>
      <c r="B825" s="5"/>
      <c r="C825" s="5"/>
      <c r="D825" s="38"/>
      <c r="E825" s="13"/>
      <c r="F825" s="13"/>
      <c r="G825" s="14"/>
      <c r="H825" s="15"/>
      <c r="I825" s="15"/>
      <c r="J825" s="16"/>
      <c r="K825" s="16"/>
      <c r="L825" s="17"/>
      <c r="M825" s="17"/>
      <c r="N825" s="17"/>
      <c r="O825" s="17"/>
      <c r="P825" s="18"/>
      <c r="Q825" s="19"/>
      <c r="R825" s="20"/>
      <c r="S825" s="21"/>
    </row>
    <row r="826" spans="1:19" x14ac:dyDescent="0.2">
      <c r="A826" s="5"/>
      <c r="B826" s="5"/>
      <c r="C826" s="5"/>
      <c r="D826" s="38"/>
      <c r="E826" s="13"/>
      <c r="F826" s="13"/>
      <c r="G826" s="14"/>
      <c r="H826" s="15"/>
      <c r="I826" s="15"/>
      <c r="J826" s="16"/>
      <c r="K826" s="16"/>
      <c r="L826" s="17"/>
      <c r="M826" s="17"/>
      <c r="N826" s="17"/>
      <c r="O826" s="17"/>
      <c r="P826" s="18"/>
      <c r="Q826" s="19"/>
      <c r="R826" s="20"/>
      <c r="S826" s="21"/>
    </row>
    <row r="827" spans="1:19" x14ac:dyDescent="0.2">
      <c r="A827" s="5"/>
      <c r="B827" s="5"/>
      <c r="C827" s="5"/>
      <c r="D827" s="38"/>
      <c r="E827" s="13"/>
      <c r="F827" s="13"/>
      <c r="G827" s="14"/>
      <c r="H827" s="15"/>
      <c r="I827" s="15"/>
      <c r="J827" s="16"/>
      <c r="K827" s="16"/>
      <c r="L827" s="17"/>
      <c r="M827" s="17"/>
      <c r="N827" s="17"/>
      <c r="O827" s="17"/>
      <c r="P827" s="18"/>
      <c r="Q827" s="19"/>
      <c r="R827" s="20"/>
      <c r="S827" s="21"/>
    </row>
    <row r="828" spans="1:19" x14ac:dyDescent="0.2">
      <c r="A828" s="5"/>
      <c r="B828" s="5"/>
      <c r="C828" s="5"/>
      <c r="D828" s="38"/>
      <c r="E828" s="13"/>
      <c r="F828" s="13"/>
      <c r="G828" s="14"/>
      <c r="H828" s="15"/>
      <c r="I828" s="15"/>
      <c r="J828" s="16"/>
      <c r="K828" s="16"/>
      <c r="L828" s="17"/>
      <c r="M828" s="17"/>
      <c r="N828" s="17"/>
      <c r="O828" s="17"/>
      <c r="P828" s="18"/>
      <c r="Q828" s="19"/>
      <c r="R828" s="20"/>
      <c r="S828" s="21"/>
    </row>
    <row r="829" spans="1:19" x14ac:dyDescent="0.2">
      <c r="A829" s="5"/>
      <c r="B829" s="5"/>
      <c r="C829" s="5"/>
      <c r="D829" s="38"/>
      <c r="E829" s="13"/>
      <c r="F829" s="13"/>
      <c r="G829" s="14"/>
      <c r="H829" s="15"/>
      <c r="I829" s="15"/>
      <c r="J829" s="16"/>
      <c r="K829" s="16"/>
      <c r="L829" s="17"/>
      <c r="M829" s="17"/>
      <c r="N829" s="17"/>
      <c r="O829" s="17"/>
      <c r="P829" s="18"/>
      <c r="Q829" s="19"/>
      <c r="R829" s="20"/>
      <c r="S829" s="21"/>
    </row>
    <row r="830" spans="1:19" x14ac:dyDescent="0.2">
      <c r="A830" s="5"/>
      <c r="B830" s="5"/>
      <c r="C830" s="5"/>
      <c r="D830" s="38"/>
      <c r="E830" s="13"/>
      <c r="F830" s="13"/>
      <c r="G830" s="14"/>
      <c r="H830" s="15"/>
      <c r="I830" s="15"/>
      <c r="J830" s="16"/>
      <c r="K830" s="16"/>
      <c r="L830" s="17"/>
      <c r="M830" s="17"/>
      <c r="N830" s="17"/>
      <c r="O830" s="17"/>
      <c r="P830" s="18"/>
      <c r="Q830" s="19"/>
      <c r="R830" s="20"/>
      <c r="S830" s="21"/>
    </row>
    <row r="831" spans="1:19" x14ac:dyDescent="0.2">
      <c r="A831" s="5"/>
      <c r="B831" s="5"/>
      <c r="C831" s="5"/>
      <c r="D831" s="38"/>
      <c r="E831" s="13"/>
      <c r="F831" s="13"/>
      <c r="G831" s="14"/>
      <c r="H831" s="15"/>
      <c r="I831" s="15"/>
      <c r="J831" s="16"/>
      <c r="K831" s="16"/>
      <c r="L831" s="17"/>
      <c r="M831" s="17"/>
      <c r="N831" s="17"/>
      <c r="O831" s="17"/>
      <c r="P831" s="18"/>
      <c r="Q831" s="19"/>
      <c r="R831" s="20"/>
      <c r="S831" s="21"/>
    </row>
    <row r="832" spans="1:19" x14ac:dyDescent="0.2">
      <c r="A832" s="5"/>
      <c r="B832" s="5"/>
      <c r="C832" s="5"/>
      <c r="D832" s="38"/>
      <c r="E832" s="13"/>
      <c r="F832" s="13"/>
      <c r="G832" s="14"/>
      <c r="H832" s="15"/>
      <c r="I832" s="15"/>
      <c r="J832" s="16"/>
      <c r="K832" s="16"/>
      <c r="L832" s="17"/>
      <c r="M832" s="17"/>
      <c r="N832" s="17"/>
      <c r="O832" s="17"/>
      <c r="P832" s="18"/>
      <c r="Q832" s="19"/>
      <c r="R832" s="20"/>
      <c r="S832" s="21"/>
    </row>
    <row r="833" spans="1:19" x14ac:dyDescent="0.2">
      <c r="A833" s="5"/>
      <c r="B833" s="5"/>
      <c r="C833" s="5"/>
      <c r="D833" s="38"/>
      <c r="E833" s="13"/>
      <c r="F833" s="13"/>
      <c r="G833" s="14"/>
      <c r="H833" s="15"/>
      <c r="I833" s="15"/>
      <c r="J833" s="16"/>
      <c r="K833" s="16"/>
      <c r="L833" s="17"/>
      <c r="M833" s="17"/>
      <c r="N833" s="17"/>
      <c r="O833" s="17"/>
      <c r="P833" s="18"/>
      <c r="Q833" s="19"/>
      <c r="R833" s="20"/>
      <c r="S833" s="21"/>
    </row>
    <row r="834" spans="1:19" x14ac:dyDescent="0.2">
      <c r="A834" s="5"/>
      <c r="B834" s="5"/>
      <c r="C834" s="5"/>
      <c r="D834" s="38"/>
      <c r="E834" s="13"/>
      <c r="F834" s="13"/>
      <c r="G834" s="14"/>
      <c r="H834" s="15"/>
      <c r="I834" s="15"/>
      <c r="J834" s="16"/>
      <c r="K834" s="16"/>
      <c r="L834" s="17"/>
      <c r="M834" s="17"/>
      <c r="N834" s="17"/>
      <c r="O834" s="17"/>
      <c r="P834" s="18"/>
      <c r="Q834" s="19"/>
      <c r="R834" s="20"/>
      <c r="S834" s="21"/>
    </row>
    <row r="835" spans="1:19" x14ac:dyDescent="0.2">
      <c r="A835" s="5"/>
      <c r="B835" s="5"/>
      <c r="C835" s="5"/>
      <c r="D835" s="38"/>
      <c r="E835" s="13"/>
      <c r="F835" s="13"/>
      <c r="G835" s="14"/>
      <c r="H835" s="15"/>
      <c r="I835" s="15"/>
      <c r="J835" s="16"/>
      <c r="K835" s="16"/>
      <c r="L835" s="17"/>
      <c r="M835" s="17"/>
      <c r="N835" s="17"/>
      <c r="O835" s="17"/>
      <c r="P835" s="18"/>
      <c r="Q835" s="19"/>
      <c r="R835" s="20"/>
      <c r="S835" s="21"/>
    </row>
    <row r="836" spans="1:19" x14ac:dyDescent="0.2">
      <c r="A836" s="5"/>
      <c r="B836" s="5"/>
      <c r="C836" s="5"/>
      <c r="D836" s="38"/>
      <c r="E836" s="13"/>
      <c r="F836" s="13"/>
      <c r="G836" s="14"/>
      <c r="H836" s="15"/>
      <c r="I836" s="15"/>
      <c r="J836" s="16"/>
      <c r="K836" s="16"/>
      <c r="L836" s="17"/>
      <c r="M836" s="17"/>
      <c r="N836" s="17"/>
      <c r="O836" s="17"/>
      <c r="P836" s="18"/>
      <c r="Q836" s="19"/>
      <c r="R836" s="20"/>
      <c r="S836" s="21"/>
    </row>
    <row r="837" spans="1:19" x14ac:dyDescent="0.2">
      <c r="A837" s="5"/>
      <c r="B837" s="5"/>
      <c r="C837" s="5"/>
      <c r="D837" s="38"/>
      <c r="E837" s="13"/>
      <c r="F837" s="13"/>
      <c r="G837" s="14"/>
      <c r="H837" s="15"/>
      <c r="I837" s="15"/>
      <c r="J837" s="16"/>
      <c r="K837" s="16"/>
      <c r="L837" s="17"/>
      <c r="M837" s="17"/>
      <c r="N837" s="17"/>
      <c r="O837" s="17"/>
      <c r="P837" s="18"/>
      <c r="Q837" s="19"/>
      <c r="R837" s="20"/>
      <c r="S837" s="21"/>
    </row>
    <row r="838" spans="1:19" x14ac:dyDescent="0.2">
      <c r="A838" s="5"/>
      <c r="B838" s="5"/>
      <c r="C838" s="5"/>
      <c r="D838" s="38"/>
      <c r="E838" s="13"/>
      <c r="F838" s="13"/>
      <c r="G838" s="14"/>
      <c r="H838" s="15"/>
      <c r="I838" s="15"/>
      <c r="J838" s="16"/>
      <c r="K838" s="16"/>
      <c r="L838" s="17"/>
      <c r="M838" s="17"/>
      <c r="N838" s="17"/>
      <c r="O838" s="17"/>
      <c r="P838" s="18"/>
      <c r="Q838" s="19"/>
      <c r="R838" s="20"/>
      <c r="S838" s="21"/>
    </row>
    <row r="839" spans="1:19" x14ac:dyDescent="0.2">
      <c r="A839" s="5"/>
      <c r="B839" s="5"/>
      <c r="C839" s="5"/>
      <c r="D839" s="38"/>
      <c r="E839" s="13"/>
      <c r="F839" s="13"/>
      <c r="G839" s="14"/>
      <c r="H839" s="15"/>
      <c r="I839" s="15"/>
      <c r="J839" s="16"/>
      <c r="K839" s="16"/>
      <c r="L839" s="17"/>
      <c r="M839" s="17"/>
      <c r="N839" s="17"/>
      <c r="O839" s="17"/>
      <c r="P839" s="18"/>
      <c r="Q839" s="19"/>
      <c r="R839" s="20"/>
      <c r="S839" s="21"/>
    </row>
    <row r="840" spans="1:19" x14ac:dyDescent="0.2">
      <c r="A840" s="5"/>
      <c r="B840" s="5"/>
      <c r="C840" s="5"/>
      <c r="D840" s="38"/>
      <c r="E840" s="13"/>
      <c r="F840" s="13"/>
      <c r="G840" s="14"/>
      <c r="H840" s="15"/>
      <c r="I840" s="15"/>
      <c r="J840" s="16"/>
      <c r="K840" s="16"/>
      <c r="L840" s="17"/>
      <c r="M840" s="17"/>
      <c r="N840" s="17"/>
      <c r="O840" s="17"/>
      <c r="P840" s="18"/>
      <c r="Q840" s="19"/>
      <c r="R840" s="20"/>
      <c r="S840" s="21"/>
    </row>
    <row r="841" spans="1:19" x14ac:dyDescent="0.2">
      <c r="A841" s="5"/>
      <c r="B841" s="5"/>
      <c r="C841" s="5"/>
      <c r="D841" s="38"/>
      <c r="E841" s="13"/>
      <c r="F841" s="13"/>
      <c r="G841" s="14"/>
      <c r="H841" s="15"/>
      <c r="I841" s="15"/>
      <c r="J841" s="16"/>
      <c r="K841" s="16"/>
      <c r="L841" s="17"/>
      <c r="M841" s="17"/>
      <c r="N841" s="17"/>
      <c r="O841" s="17"/>
      <c r="P841" s="18"/>
      <c r="Q841" s="19"/>
      <c r="R841" s="20"/>
      <c r="S841" s="21"/>
    </row>
    <row r="842" spans="1:19" x14ac:dyDescent="0.2">
      <c r="A842" s="5"/>
      <c r="B842" s="5"/>
      <c r="C842" s="5"/>
      <c r="D842" s="38"/>
      <c r="E842" s="13"/>
      <c r="F842" s="13"/>
      <c r="G842" s="14"/>
      <c r="H842" s="15"/>
      <c r="I842" s="15"/>
      <c r="J842" s="16"/>
      <c r="K842" s="16"/>
      <c r="L842" s="17"/>
      <c r="M842" s="17"/>
      <c r="N842" s="17"/>
      <c r="O842" s="17"/>
      <c r="P842" s="18"/>
      <c r="Q842" s="19"/>
      <c r="R842" s="20"/>
      <c r="S842" s="21"/>
    </row>
    <row r="843" spans="1:19" x14ac:dyDescent="0.2">
      <c r="A843" s="5"/>
      <c r="B843" s="5"/>
      <c r="C843" s="5"/>
      <c r="D843" s="38"/>
      <c r="E843" s="13"/>
      <c r="F843" s="13"/>
      <c r="G843" s="14"/>
      <c r="H843" s="15"/>
      <c r="I843" s="15"/>
      <c r="J843" s="16"/>
      <c r="K843" s="16"/>
      <c r="L843" s="17"/>
      <c r="M843" s="17"/>
      <c r="N843" s="17"/>
      <c r="O843" s="17"/>
      <c r="P843" s="18"/>
      <c r="Q843" s="19"/>
      <c r="R843" s="20"/>
      <c r="S843" s="21"/>
    </row>
    <row r="844" spans="1:19" x14ac:dyDescent="0.2">
      <c r="A844" s="5"/>
      <c r="B844" s="5"/>
      <c r="C844" s="5"/>
      <c r="D844" s="38"/>
      <c r="E844" s="13"/>
      <c r="F844" s="13"/>
      <c r="G844" s="14"/>
      <c r="H844" s="15"/>
      <c r="I844" s="15"/>
      <c r="J844" s="16"/>
      <c r="K844" s="16"/>
      <c r="L844" s="17"/>
      <c r="M844" s="17"/>
      <c r="N844" s="17"/>
      <c r="O844" s="17"/>
      <c r="P844" s="18"/>
      <c r="Q844" s="19"/>
      <c r="R844" s="20"/>
      <c r="S844" s="21"/>
    </row>
    <row r="845" spans="1:19" x14ac:dyDescent="0.2">
      <c r="A845" s="5"/>
      <c r="B845" s="5"/>
      <c r="C845" s="5"/>
      <c r="D845" s="38"/>
      <c r="E845" s="13"/>
      <c r="F845" s="13"/>
      <c r="G845" s="14"/>
      <c r="H845" s="15"/>
      <c r="I845" s="15"/>
      <c r="J845" s="16"/>
      <c r="K845" s="16"/>
      <c r="L845" s="17"/>
      <c r="M845" s="17"/>
      <c r="N845" s="17"/>
      <c r="O845" s="17"/>
      <c r="P845" s="18"/>
      <c r="Q845" s="19"/>
      <c r="R845" s="20"/>
      <c r="S845" s="21"/>
    </row>
    <row r="846" spans="1:19" x14ac:dyDescent="0.2">
      <c r="A846" s="5"/>
      <c r="B846" s="5"/>
      <c r="C846" s="5"/>
      <c r="D846" s="38"/>
      <c r="E846" s="13"/>
      <c r="F846" s="13"/>
      <c r="G846" s="14"/>
      <c r="H846" s="15"/>
      <c r="I846" s="15"/>
      <c r="J846" s="16"/>
      <c r="K846" s="16"/>
      <c r="L846" s="17"/>
      <c r="M846" s="17"/>
      <c r="N846" s="17"/>
      <c r="O846" s="17"/>
      <c r="P846" s="18"/>
      <c r="Q846" s="19"/>
      <c r="R846" s="20"/>
      <c r="S846" s="21"/>
    </row>
    <row r="847" spans="1:19" x14ac:dyDescent="0.2">
      <c r="A847" s="5"/>
      <c r="B847" s="5"/>
      <c r="C847" s="5"/>
      <c r="D847" s="38"/>
      <c r="E847" s="13"/>
      <c r="F847" s="13"/>
      <c r="G847" s="14"/>
      <c r="H847" s="15"/>
      <c r="I847" s="15"/>
      <c r="J847" s="16"/>
      <c r="K847" s="16"/>
      <c r="L847" s="17"/>
      <c r="M847" s="17"/>
      <c r="N847" s="17"/>
      <c r="O847" s="17"/>
      <c r="P847" s="18"/>
      <c r="Q847" s="19"/>
      <c r="R847" s="20"/>
      <c r="S847" s="21"/>
    </row>
    <row r="848" spans="1:19" x14ac:dyDescent="0.2">
      <c r="A848" s="5"/>
      <c r="B848" s="5"/>
      <c r="C848" s="5"/>
      <c r="D848" s="38"/>
      <c r="E848" s="13"/>
      <c r="F848" s="13"/>
      <c r="G848" s="14"/>
      <c r="H848" s="15"/>
      <c r="I848" s="15"/>
      <c r="J848" s="16"/>
      <c r="K848" s="16"/>
      <c r="L848" s="17"/>
      <c r="M848" s="17"/>
      <c r="N848" s="17"/>
      <c r="O848" s="17"/>
      <c r="P848" s="18"/>
      <c r="Q848" s="19"/>
      <c r="R848" s="20"/>
      <c r="S848" s="21"/>
    </row>
    <row r="849" spans="1:19" x14ac:dyDescent="0.2">
      <c r="A849" s="5"/>
      <c r="B849" s="5"/>
      <c r="C849" s="5"/>
      <c r="D849" s="38"/>
      <c r="E849" s="13"/>
      <c r="F849" s="13"/>
      <c r="G849" s="14"/>
      <c r="H849" s="15"/>
      <c r="I849" s="15"/>
      <c r="J849" s="16"/>
      <c r="K849" s="16"/>
      <c r="L849" s="17"/>
      <c r="M849" s="17"/>
      <c r="N849" s="17"/>
      <c r="O849" s="17"/>
      <c r="P849" s="18"/>
      <c r="Q849" s="19"/>
      <c r="R849" s="20"/>
      <c r="S849" s="21"/>
    </row>
    <row r="850" spans="1:19" x14ac:dyDescent="0.2">
      <c r="A850" s="5"/>
      <c r="B850" s="5"/>
      <c r="C850" s="5"/>
      <c r="D850" s="38"/>
      <c r="E850" s="13"/>
      <c r="F850" s="13"/>
      <c r="G850" s="14"/>
      <c r="H850" s="15"/>
      <c r="I850" s="15"/>
      <c r="J850" s="16"/>
      <c r="K850" s="16"/>
      <c r="L850" s="17"/>
      <c r="M850" s="17"/>
      <c r="N850" s="17"/>
      <c r="O850" s="17"/>
      <c r="P850" s="18"/>
      <c r="Q850" s="19"/>
      <c r="R850" s="20"/>
      <c r="S850" s="21"/>
    </row>
    <row r="851" spans="1:19" x14ac:dyDescent="0.2">
      <c r="A851" s="5"/>
      <c r="B851" s="5"/>
      <c r="C851" s="5"/>
      <c r="D851" s="38"/>
      <c r="E851" s="13"/>
      <c r="F851" s="13"/>
      <c r="G851" s="14"/>
      <c r="H851" s="15"/>
      <c r="I851" s="15"/>
      <c r="J851" s="16"/>
      <c r="K851" s="16"/>
      <c r="L851" s="17"/>
      <c r="M851" s="17"/>
      <c r="N851" s="17"/>
      <c r="O851" s="17"/>
      <c r="P851" s="18"/>
      <c r="Q851" s="19"/>
      <c r="R851" s="20"/>
      <c r="S851" s="21"/>
    </row>
    <row r="852" spans="1:19" x14ac:dyDescent="0.2">
      <c r="A852" s="5"/>
      <c r="B852" s="5"/>
      <c r="C852" s="5"/>
      <c r="D852" s="38"/>
      <c r="E852" s="13"/>
      <c r="F852" s="13"/>
      <c r="G852" s="14"/>
      <c r="H852" s="15"/>
      <c r="I852" s="15"/>
      <c r="J852" s="16"/>
      <c r="K852" s="16"/>
      <c r="L852" s="17"/>
      <c r="M852" s="17"/>
      <c r="N852" s="17"/>
      <c r="O852" s="17"/>
      <c r="P852" s="18"/>
      <c r="Q852" s="19"/>
      <c r="R852" s="20"/>
      <c r="S852" s="21"/>
    </row>
    <row r="853" spans="1:19" x14ac:dyDescent="0.2">
      <c r="A853" s="5"/>
      <c r="B853" s="5"/>
      <c r="C853" s="5"/>
      <c r="D853" s="38"/>
      <c r="E853" s="13"/>
      <c r="F853" s="13"/>
      <c r="G853" s="14"/>
      <c r="H853" s="15"/>
      <c r="I853" s="15"/>
      <c r="J853" s="16"/>
      <c r="K853" s="16"/>
      <c r="L853" s="17"/>
      <c r="M853" s="17"/>
      <c r="N853" s="17"/>
      <c r="O853" s="17"/>
      <c r="P853" s="18"/>
      <c r="Q853" s="19"/>
      <c r="R853" s="20"/>
      <c r="S853" s="21"/>
    </row>
    <row r="854" spans="1:19" x14ac:dyDescent="0.2">
      <c r="A854" s="5"/>
      <c r="B854" s="5"/>
      <c r="C854" s="5"/>
      <c r="D854" s="38"/>
      <c r="E854" s="13"/>
      <c r="F854" s="13"/>
      <c r="G854" s="14"/>
      <c r="H854" s="15"/>
      <c r="I854" s="15"/>
      <c r="J854" s="16"/>
      <c r="K854" s="16"/>
      <c r="L854" s="17"/>
      <c r="M854" s="17"/>
      <c r="N854" s="17"/>
      <c r="O854" s="17"/>
      <c r="P854" s="18"/>
      <c r="Q854" s="19"/>
      <c r="R854" s="20"/>
      <c r="S854" s="21"/>
    </row>
    <row r="855" spans="1:19" x14ac:dyDescent="0.2">
      <c r="A855" s="5"/>
      <c r="B855" s="5"/>
      <c r="C855" s="5"/>
      <c r="D855" s="38"/>
      <c r="E855" s="13"/>
      <c r="F855" s="13"/>
      <c r="G855" s="14"/>
      <c r="H855" s="15"/>
      <c r="I855" s="15"/>
      <c r="J855" s="16"/>
      <c r="K855" s="16"/>
      <c r="L855" s="17"/>
      <c r="M855" s="17"/>
      <c r="N855" s="17"/>
      <c r="O855" s="17"/>
      <c r="P855" s="18"/>
      <c r="Q855" s="19"/>
      <c r="R855" s="20"/>
      <c r="S855" s="21"/>
    </row>
    <row r="856" spans="1:19" x14ac:dyDescent="0.2">
      <c r="A856" s="5"/>
      <c r="B856" s="5"/>
      <c r="C856" s="5"/>
      <c r="D856" s="38"/>
      <c r="E856" s="13"/>
      <c r="F856" s="13"/>
      <c r="G856" s="14"/>
      <c r="H856" s="15"/>
      <c r="I856" s="15"/>
      <c r="J856" s="16"/>
      <c r="K856" s="16"/>
      <c r="L856" s="17"/>
      <c r="M856" s="17"/>
      <c r="N856" s="17"/>
      <c r="O856" s="17"/>
      <c r="P856" s="18"/>
      <c r="Q856" s="19"/>
      <c r="R856" s="20"/>
      <c r="S856" s="21"/>
    </row>
    <row r="857" spans="1:19" x14ac:dyDescent="0.2">
      <c r="A857" s="5"/>
      <c r="B857" s="5"/>
      <c r="C857" s="5"/>
      <c r="D857" s="38"/>
      <c r="E857" s="13"/>
      <c r="F857" s="13"/>
      <c r="G857" s="14"/>
      <c r="H857" s="15"/>
      <c r="I857" s="15"/>
      <c r="J857" s="16"/>
      <c r="K857" s="16"/>
      <c r="L857" s="17"/>
      <c r="M857" s="17"/>
      <c r="N857" s="17"/>
      <c r="O857" s="17"/>
      <c r="P857" s="18"/>
      <c r="Q857" s="19"/>
      <c r="R857" s="20"/>
      <c r="S857" s="21"/>
    </row>
    <row r="858" spans="1:19" x14ac:dyDescent="0.2">
      <c r="A858" s="5"/>
      <c r="B858" s="5"/>
      <c r="C858" s="5"/>
      <c r="D858" s="38"/>
      <c r="E858" s="13"/>
      <c r="F858" s="13"/>
      <c r="G858" s="14"/>
      <c r="H858" s="15"/>
      <c r="I858" s="15"/>
      <c r="J858" s="16"/>
      <c r="K858" s="16"/>
      <c r="L858" s="17"/>
      <c r="M858" s="17"/>
      <c r="N858" s="17"/>
      <c r="O858" s="17"/>
      <c r="P858" s="18"/>
      <c r="Q858" s="19"/>
      <c r="R858" s="20"/>
      <c r="S858" s="21"/>
    </row>
    <row r="859" spans="1:19" x14ac:dyDescent="0.2">
      <c r="A859" s="5"/>
      <c r="B859" s="5"/>
      <c r="C859" s="5"/>
      <c r="D859" s="38"/>
      <c r="E859" s="13"/>
      <c r="F859" s="13"/>
      <c r="G859" s="14"/>
      <c r="H859" s="15"/>
      <c r="I859" s="15"/>
      <c r="J859" s="16"/>
      <c r="K859" s="16"/>
      <c r="L859" s="17"/>
      <c r="M859" s="17"/>
      <c r="N859" s="17"/>
      <c r="O859" s="17"/>
      <c r="P859" s="18"/>
      <c r="Q859" s="19"/>
      <c r="R859" s="20"/>
      <c r="S859" s="21"/>
    </row>
    <row r="860" spans="1:19" x14ac:dyDescent="0.2">
      <c r="A860" s="5"/>
      <c r="B860" s="5"/>
      <c r="C860" s="5"/>
      <c r="D860" s="38"/>
      <c r="E860" s="13"/>
      <c r="F860" s="13"/>
      <c r="G860" s="14"/>
      <c r="H860" s="15"/>
      <c r="I860" s="15"/>
      <c r="J860" s="16"/>
      <c r="K860" s="16"/>
      <c r="L860" s="17"/>
      <c r="M860" s="17"/>
      <c r="N860" s="17"/>
      <c r="O860" s="17"/>
      <c r="P860" s="18"/>
      <c r="Q860" s="19"/>
      <c r="R860" s="20"/>
      <c r="S860" s="21"/>
    </row>
    <row r="861" spans="1:19" x14ac:dyDescent="0.2">
      <c r="A861" s="5"/>
      <c r="B861" s="5"/>
      <c r="C861" s="5"/>
      <c r="D861" s="38"/>
      <c r="E861" s="13"/>
      <c r="F861" s="13"/>
      <c r="G861" s="14"/>
      <c r="H861" s="15"/>
      <c r="I861" s="15"/>
      <c r="J861" s="16"/>
      <c r="K861" s="16"/>
      <c r="L861" s="17"/>
      <c r="M861" s="17"/>
      <c r="N861" s="17"/>
      <c r="O861" s="17"/>
      <c r="P861" s="18"/>
      <c r="Q861" s="19"/>
      <c r="R861" s="20"/>
      <c r="S861" s="21"/>
    </row>
    <row r="862" spans="1:19" x14ac:dyDescent="0.2">
      <c r="A862" s="5"/>
      <c r="B862" s="5"/>
      <c r="C862" s="5"/>
      <c r="D862" s="38"/>
      <c r="E862" s="13"/>
      <c r="F862" s="13"/>
      <c r="G862" s="14"/>
      <c r="H862" s="15"/>
      <c r="I862" s="15"/>
      <c r="J862" s="16"/>
      <c r="K862" s="16"/>
      <c r="L862" s="17"/>
      <c r="M862" s="17"/>
      <c r="N862" s="17"/>
      <c r="O862" s="17"/>
      <c r="P862" s="18"/>
      <c r="Q862" s="19"/>
      <c r="R862" s="20"/>
      <c r="S862" s="21"/>
    </row>
    <row r="863" spans="1:19" x14ac:dyDescent="0.2">
      <c r="A863" s="5"/>
      <c r="B863" s="5"/>
      <c r="C863" s="5"/>
      <c r="D863" s="38"/>
      <c r="E863" s="13"/>
      <c r="F863" s="13"/>
      <c r="G863" s="14"/>
      <c r="H863" s="15"/>
      <c r="I863" s="15"/>
      <c r="J863" s="16"/>
      <c r="K863" s="16"/>
      <c r="L863" s="17"/>
      <c r="M863" s="17"/>
      <c r="N863" s="17"/>
      <c r="O863" s="17"/>
      <c r="P863" s="18"/>
      <c r="Q863" s="19"/>
      <c r="R863" s="20"/>
      <c r="S863" s="21"/>
    </row>
    <row r="864" spans="1:19" x14ac:dyDescent="0.2">
      <c r="A864" s="5"/>
      <c r="B864" s="5"/>
      <c r="C864" s="5"/>
      <c r="D864" s="38"/>
      <c r="E864" s="13"/>
      <c r="F864" s="13"/>
      <c r="G864" s="14"/>
      <c r="H864" s="15"/>
      <c r="I864" s="15"/>
      <c r="J864" s="16"/>
      <c r="K864" s="16"/>
      <c r="L864" s="17"/>
      <c r="M864" s="17"/>
      <c r="N864" s="17"/>
      <c r="O864" s="17"/>
      <c r="P864" s="18"/>
      <c r="Q864" s="19"/>
      <c r="R864" s="20"/>
      <c r="S864" s="21"/>
    </row>
    <row r="865" spans="1:19" x14ac:dyDescent="0.2">
      <c r="A865" s="5"/>
      <c r="B865" s="5"/>
      <c r="C865" s="5"/>
      <c r="D865" s="38"/>
      <c r="E865" s="13"/>
      <c r="F865" s="13"/>
      <c r="G865" s="14"/>
      <c r="H865" s="15"/>
      <c r="I865" s="15"/>
      <c r="J865" s="16"/>
      <c r="K865" s="16"/>
      <c r="L865" s="17"/>
      <c r="M865" s="17"/>
      <c r="N865" s="17"/>
      <c r="O865" s="17"/>
      <c r="P865" s="18"/>
      <c r="Q865" s="19"/>
      <c r="R865" s="20"/>
      <c r="S865" s="21"/>
    </row>
    <row r="866" spans="1:19" x14ac:dyDescent="0.2">
      <c r="A866" s="5"/>
      <c r="B866" s="5"/>
      <c r="C866" s="5"/>
      <c r="D866" s="38"/>
      <c r="E866" s="13"/>
      <c r="F866" s="13"/>
      <c r="G866" s="14"/>
      <c r="H866" s="15"/>
      <c r="I866" s="15"/>
      <c r="J866" s="16"/>
      <c r="K866" s="16"/>
      <c r="L866" s="17"/>
      <c r="M866" s="17"/>
      <c r="N866" s="17"/>
      <c r="O866" s="17"/>
      <c r="P866" s="18"/>
      <c r="Q866" s="19"/>
      <c r="R866" s="20"/>
      <c r="S866" s="21"/>
    </row>
    <row r="867" spans="1:19" x14ac:dyDescent="0.2">
      <c r="A867" s="5"/>
      <c r="B867" s="5"/>
      <c r="C867" s="5"/>
      <c r="D867" s="38"/>
      <c r="E867" s="13"/>
      <c r="F867" s="13"/>
      <c r="G867" s="14"/>
      <c r="H867" s="15"/>
      <c r="I867" s="15"/>
      <c r="J867" s="16"/>
      <c r="K867" s="16"/>
      <c r="L867" s="17"/>
      <c r="M867" s="17"/>
      <c r="N867" s="17"/>
      <c r="O867" s="17"/>
      <c r="P867" s="18"/>
      <c r="Q867" s="19"/>
      <c r="R867" s="20"/>
      <c r="S867" s="21"/>
    </row>
    <row r="868" spans="1:19" x14ac:dyDescent="0.2">
      <c r="A868" s="5"/>
      <c r="B868" s="5"/>
      <c r="C868" s="5"/>
      <c r="D868" s="38"/>
      <c r="E868" s="13"/>
      <c r="F868" s="13"/>
      <c r="G868" s="14"/>
      <c r="H868" s="15"/>
      <c r="I868" s="15"/>
      <c r="J868" s="16"/>
      <c r="K868" s="16"/>
      <c r="L868" s="17"/>
      <c r="M868" s="17"/>
      <c r="N868" s="17"/>
      <c r="O868" s="17"/>
      <c r="P868" s="18"/>
      <c r="Q868" s="19"/>
      <c r="R868" s="20"/>
      <c r="S868" s="21"/>
    </row>
    <row r="869" spans="1:19" x14ac:dyDescent="0.2">
      <c r="A869" s="5"/>
      <c r="B869" s="5"/>
      <c r="C869" s="5"/>
      <c r="D869" s="38"/>
      <c r="E869" s="13"/>
      <c r="F869" s="13"/>
      <c r="G869" s="14"/>
      <c r="H869" s="15"/>
      <c r="I869" s="15"/>
      <c r="J869" s="16"/>
      <c r="K869" s="16"/>
      <c r="L869" s="17"/>
      <c r="M869" s="17"/>
      <c r="N869" s="17"/>
      <c r="O869" s="17"/>
      <c r="P869" s="18"/>
      <c r="Q869" s="19"/>
      <c r="R869" s="20"/>
      <c r="S869" s="21"/>
    </row>
    <row r="870" spans="1:19" x14ac:dyDescent="0.2">
      <c r="A870" s="5"/>
      <c r="B870" s="5"/>
      <c r="C870" s="5"/>
      <c r="D870" s="38"/>
      <c r="E870" s="13"/>
      <c r="F870" s="13"/>
      <c r="G870" s="14"/>
      <c r="H870" s="15"/>
      <c r="I870" s="15"/>
      <c r="J870" s="16"/>
      <c r="K870" s="16"/>
      <c r="L870" s="17"/>
      <c r="M870" s="17"/>
      <c r="N870" s="17"/>
      <c r="O870" s="17"/>
      <c r="P870" s="18"/>
      <c r="Q870" s="19"/>
      <c r="R870" s="20"/>
      <c r="S870" s="21"/>
    </row>
    <row r="871" spans="1:19" x14ac:dyDescent="0.2">
      <c r="A871" s="5"/>
      <c r="B871" s="5"/>
      <c r="C871" s="5"/>
      <c r="D871" s="38"/>
      <c r="E871" s="13"/>
      <c r="F871" s="13"/>
      <c r="G871" s="14"/>
      <c r="H871" s="15"/>
      <c r="I871" s="15"/>
      <c r="J871" s="16"/>
      <c r="K871" s="16"/>
      <c r="L871" s="17"/>
      <c r="M871" s="17"/>
      <c r="N871" s="17"/>
      <c r="O871" s="17"/>
      <c r="P871" s="18"/>
      <c r="Q871" s="19"/>
      <c r="R871" s="20"/>
      <c r="S871" s="21"/>
    </row>
    <row r="872" spans="1:19" x14ac:dyDescent="0.2">
      <c r="A872" s="5"/>
      <c r="B872" s="5"/>
      <c r="C872" s="5"/>
      <c r="D872" s="38"/>
      <c r="E872" s="13"/>
      <c r="F872" s="13"/>
      <c r="G872" s="14"/>
      <c r="H872" s="15"/>
      <c r="I872" s="15"/>
      <c r="J872" s="16"/>
      <c r="K872" s="16"/>
      <c r="L872" s="17"/>
      <c r="M872" s="17"/>
      <c r="N872" s="17"/>
      <c r="O872" s="17"/>
      <c r="P872" s="18"/>
      <c r="Q872" s="19"/>
      <c r="R872" s="20"/>
      <c r="S872" s="21"/>
    </row>
    <row r="873" spans="1:19" x14ac:dyDescent="0.2">
      <c r="A873" s="5"/>
      <c r="B873" s="5"/>
      <c r="C873" s="5"/>
      <c r="D873" s="38"/>
      <c r="E873" s="13"/>
      <c r="F873" s="13"/>
      <c r="G873" s="14"/>
      <c r="H873" s="15"/>
      <c r="I873" s="15"/>
      <c r="J873" s="16"/>
      <c r="K873" s="16"/>
      <c r="L873" s="17"/>
      <c r="M873" s="17"/>
      <c r="N873" s="17"/>
      <c r="O873" s="17"/>
      <c r="P873" s="18"/>
      <c r="Q873" s="19"/>
      <c r="R873" s="20"/>
      <c r="S873" s="21"/>
    </row>
    <row r="874" spans="1:19" x14ac:dyDescent="0.2">
      <c r="A874" s="5"/>
      <c r="B874" s="5"/>
      <c r="C874" s="5"/>
      <c r="D874" s="38"/>
      <c r="E874" s="13"/>
      <c r="F874" s="13"/>
      <c r="G874" s="14"/>
      <c r="H874" s="15"/>
      <c r="I874" s="15"/>
      <c r="J874" s="16"/>
      <c r="K874" s="16"/>
      <c r="L874" s="17"/>
      <c r="M874" s="17"/>
      <c r="N874" s="17"/>
      <c r="O874" s="17"/>
      <c r="P874" s="18"/>
      <c r="Q874" s="19"/>
      <c r="R874" s="20"/>
      <c r="S874" s="21"/>
    </row>
    <row r="875" spans="1:19" x14ac:dyDescent="0.2">
      <c r="A875" s="5"/>
      <c r="B875" s="5"/>
      <c r="C875" s="5"/>
      <c r="D875" s="38"/>
      <c r="E875" s="13"/>
      <c r="F875" s="13"/>
      <c r="G875" s="14"/>
      <c r="H875" s="15"/>
      <c r="I875" s="15"/>
      <c r="J875" s="16"/>
      <c r="K875" s="16"/>
      <c r="L875" s="17"/>
      <c r="M875" s="17"/>
      <c r="N875" s="17"/>
      <c r="O875" s="17"/>
      <c r="P875" s="18"/>
      <c r="Q875" s="19"/>
      <c r="R875" s="20"/>
      <c r="S875" s="21"/>
    </row>
    <row r="876" spans="1:19" x14ac:dyDescent="0.2">
      <c r="A876" s="5"/>
      <c r="B876" s="5"/>
      <c r="C876" s="5"/>
      <c r="D876" s="38"/>
      <c r="E876" s="13"/>
      <c r="F876" s="13"/>
      <c r="G876" s="14"/>
      <c r="H876" s="15"/>
      <c r="I876" s="15"/>
      <c r="J876" s="16"/>
      <c r="K876" s="16"/>
      <c r="L876" s="17"/>
      <c r="M876" s="17"/>
      <c r="N876" s="17"/>
      <c r="O876" s="17"/>
      <c r="P876" s="18"/>
      <c r="Q876" s="19"/>
      <c r="R876" s="20"/>
      <c r="S876" s="21"/>
    </row>
    <row r="877" spans="1:19" x14ac:dyDescent="0.2">
      <c r="A877" s="5"/>
      <c r="B877" s="5"/>
      <c r="C877" s="5"/>
      <c r="D877" s="38"/>
      <c r="E877" s="13"/>
      <c r="F877" s="13"/>
      <c r="G877" s="14"/>
      <c r="H877" s="15"/>
      <c r="I877" s="15"/>
      <c r="J877" s="16"/>
      <c r="K877" s="16"/>
      <c r="L877" s="17"/>
      <c r="M877" s="17"/>
      <c r="N877" s="17"/>
      <c r="O877" s="17"/>
      <c r="P877" s="18"/>
      <c r="Q877" s="19"/>
      <c r="R877" s="20"/>
      <c r="S877" s="21"/>
    </row>
    <row r="878" spans="1:19" x14ac:dyDescent="0.2">
      <c r="A878" s="5"/>
      <c r="B878" s="5"/>
      <c r="C878" s="5"/>
      <c r="D878" s="38"/>
      <c r="E878" s="13"/>
      <c r="F878" s="13"/>
      <c r="G878" s="14"/>
      <c r="H878" s="15"/>
      <c r="I878" s="15"/>
      <c r="J878" s="16"/>
      <c r="K878" s="16"/>
      <c r="L878" s="17"/>
      <c r="M878" s="17"/>
      <c r="N878" s="17"/>
      <c r="O878" s="17"/>
      <c r="P878" s="18"/>
      <c r="Q878" s="19"/>
      <c r="R878" s="20"/>
      <c r="S878" s="21"/>
    </row>
    <row r="879" spans="1:19" x14ac:dyDescent="0.2">
      <c r="A879" s="5"/>
      <c r="B879" s="5"/>
      <c r="C879" s="5"/>
      <c r="D879" s="38"/>
      <c r="E879" s="13"/>
      <c r="F879" s="13"/>
      <c r="G879" s="14"/>
      <c r="H879" s="15"/>
      <c r="I879" s="15"/>
      <c r="J879" s="16"/>
      <c r="K879" s="16"/>
      <c r="L879" s="17"/>
      <c r="M879" s="17"/>
      <c r="N879" s="17"/>
      <c r="O879" s="17"/>
      <c r="P879" s="18"/>
      <c r="Q879" s="19"/>
      <c r="R879" s="20"/>
      <c r="S879" s="21"/>
    </row>
    <row r="880" spans="1:19" x14ac:dyDescent="0.2">
      <c r="A880" s="5"/>
      <c r="B880" s="5"/>
      <c r="C880" s="5"/>
      <c r="D880" s="38"/>
      <c r="E880" s="13"/>
      <c r="F880" s="13"/>
      <c r="G880" s="14"/>
      <c r="H880" s="15"/>
      <c r="I880" s="15"/>
      <c r="J880" s="16"/>
      <c r="K880" s="16"/>
      <c r="L880" s="17"/>
      <c r="M880" s="17"/>
      <c r="N880" s="17"/>
      <c r="O880" s="17"/>
      <c r="P880" s="18"/>
      <c r="Q880" s="19"/>
      <c r="R880" s="20"/>
      <c r="S880" s="21"/>
    </row>
    <row r="881" spans="1:19" x14ac:dyDescent="0.2">
      <c r="A881" s="5"/>
      <c r="B881" s="5"/>
      <c r="C881" s="5"/>
      <c r="D881" s="38"/>
      <c r="E881" s="13"/>
      <c r="F881" s="13"/>
      <c r="G881" s="14"/>
      <c r="H881" s="15"/>
      <c r="I881" s="15"/>
      <c r="J881" s="16"/>
      <c r="K881" s="16"/>
      <c r="L881" s="17"/>
      <c r="M881" s="17"/>
      <c r="N881" s="17"/>
      <c r="O881" s="17"/>
      <c r="P881" s="18"/>
      <c r="Q881" s="19"/>
      <c r="R881" s="20"/>
      <c r="S881" s="21"/>
    </row>
    <row r="882" spans="1:19" x14ac:dyDescent="0.2">
      <c r="A882" s="5"/>
      <c r="B882" s="5"/>
      <c r="C882" s="5"/>
      <c r="D882" s="38"/>
      <c r="E882" s="13"/>
      <c r="F882" s="13"/>
      <c r="G882" s="14"/>
      <c r="H882" s="15"/>
      <c r="I882" s="15"/>
      <c r="J882" s="16"/>
      <c r="K882" s="16"/>
      <c r="L882" s="17"/>
      <c r="M882" s="17"/>
      <c r="N882" s="17"/>
      <c r="O882" s="17"/>
      <c r="P882" s="18"/>
      <c r="Q882" s="19"/>
      <c r="R882" s="20"/>
      <c r="S882" s="21"/>
    </row>
    <row r="883" spans="1:19" x14ac:dyDescent="0.2">
      <c r="A883" s="5"/>
      <c r="B883" s="5"/>
      <c r="C883" s="5"/>
      <c r="D883" s="38"/>
      <c r="E883" s="13"/>
      <c r="F883" s="13"/>
      <c r="G883" s="14"/>
      <c r="H883" s="15"/>
      <c r="I883" s="15"/>
      <c r="J883" s="16"/>
      <c r="K883" s="16"/>
      <c r="L883" s="17"/>
      <c r="M883" s="17"/>
      <c r="N883" s="17"/>
      <c r="O883" s="17"/>
      <c r="P883" s="18"/>
      <c r="Q883" s="19"/>
      <c r="R883" s="20"/>
      <c r="S883" s="21"/>
    </row>
    <row r="884" spans="1:19" x14ac:dyDescent="0.2">
      <c r="A884" s="5"/>
      <c r="B884" s="5"/>
      <c r="C884" s="5"/>
      <c r="D884" s="38"/>
      <c r="E884" s="13"/>
      <c r="F884" s="13"/>
      <c r="G884" s="14"/>
      <c r="H884" s="15"/>
      <c r="I884" s="15"/>
      <c r="J884" s="16"/>
      <c r="K884" s="16"/>
      <c r="L884" s="17"/>
      <c r="M884" s="17"/>
      <c r="N884" s="17"/>
      <c r="O884" s="17"/>
      <c r="P884" s="18"/>
      <c r="Q884" s="19"/>
      <c r="R884" s="20"/>
      <c r="S884" s="21"/>
    </row>
    <row r="885" spans="1:19" x14ac:dyDescent="0.2">
      <c r="A885" s="5"/>
      <c r="B885" s="5"/>
      <c r="C885" s="5"/>
      <c r="D885" s="38"/>
      <c r="E885" s="13"/>
      <c r="F885" s="13"/>
      <c r="G885" s="14"/>
      <c r="H885" s="15"/>
      <c r="I885" s="15"/>
      <c r="J885" s="16"/>
      <c r="K885" s="16"/>
      <c r="L885" s="17"/>
      <c r="M885" s="17"/>
      <c r="N885" s="17"/>
      <c r="O885" s="17"/>
      <c r="P885" s="18"/>
      <c r="Q885" s="19"/>
      <c r="R885" s="20"/>
      <c r="S885" s="21"/>
    </row>
    <row r="886" spans="1:19" x14ac:dyDescent="0.2">
      <c r="A886" s="5"/>
      <c r="B886" s="5"/>
      <c r="C886" s="5"/>
      <c r="D886" s="38"/>
      <c r="E886" s="13"/>
      <c r="F886" s="13"/>
      <c r="G886" s="14"/>
      <c r="H886" s="15"/>
      <c r="I886" s="15"/>
      <c r="J886" s="16"/>
      <c r="K886" s="16"/>
      <c r="L886" s="17"/>
      <c r="M886" s="17"/>
      <c r="N886" s="17"/>
      <c r="O886" s="17"/>
      <c r="P886" s="18"/>
      <c r="Q886" s="19"/>
      <c r="R886" s="20"/>
      <c r="S886" s="21"/>
    </row>
    <row r="887" spans="1:19" x14ac:dyDescent="0.2">
      <c r="A887" s="5"/>
      <c r="B887" s="5"/>
      <c r="C887" s="5"/>
      <c r="D887" s="38"/>
      <c r="E887" s="13"/>
      <c r="F887" s="13"/>
      <c r="G887" s="14"/>
      <c r="H887" s="15"/>
      <c r="I887" s="15"/>
      <c r="J887" s="16"/>
      <c r="K887" s="16"/>
      <c r="L887" s="17"/>
      <c r="M887" s="17"/>
      <c r="N887" s="17"/>
      <c r="O887" s="17"/>
      <c r="P887" s="18"/>
      <c r="Q887" s="19"/>
      <c r="R887" s="20"/>
      <c r="S887" s="21"/>
    </row>
    <row r="888" spans="1:19" x14ac:dyDescent="0.2">
      <c r="A888" s="5"/>
      <c r="B888" s="5"/>
      <c r="C888" s="5"/>
      <c r="D888" s="38"/>
      <c r="E888" s="13"/>
      <c r="F888" s="13"/>
      <c r="G888" s="14"/>
      <c r="H888" s="15"/>
      <c r="I888" s="15"/>
      <c r="J888" s="16"/>
      <c r="K888" s="16"/>
      <c r="L888" s="17"/>
      <c r="M888" s="17"/>
      <c r="N888" s="17"/>
      <c r="O888" s="17"/>
      <c r="P888" s="18"/>
      <c r="Q888" s="19"/>
      <c r="R888" s="20"/>
      <c r="S888" s="21"/>
    </row>
    <row r="889" spans="1:19" x14ac:dyDescent="0.2">
      <c r="A889" s="5"/>
      <c r="B889" s="5"/>
      <c r="C889" s="5"/>
      <c r="D889" s="38"/>
      <c r="E889" s="13"/>
      <c r="F889" s="13"/>
      <c r="G889" s="14"/>
      <c r="H889" s="15"/>
      <c r="I889" s="15"/>
      <c r="J889" s="16"/>
      <c r="K889" s="16"/>
      <c r="L889" s="17"/>
      <c r="M889" s="17"/>
      <c r="N889" s="17"/>
      <c r="O889" s="17"/>
      <c r="P889" s="18"/>
      <c r="Q889" s="19"/>
      <c r="R889" s="20"/>
      <c r="S889" s="21"/>
    </row>
    <row r="890" spans="1:19" x14ac:dyDescent="0.2">
      <c r="A890" s="5"/>
      <c r="B890" s="5"/>
      <c r="C890" s="5"/>
      <c r="D890" s="38"/>
      <c r="E890" s="13"/>
      <c r="F890" s="13"/>
      <c r="G890" s="14"/>
      <c r="H890" s="15"/>
      <c r="I890" s="15"/>
      <c r="J890" s="16"/>
      <c r="K890" s="16"/>
      <c r="L890" s="17"/>
      <c r="M890" s="17"/>
      <c r="N890" s="17"/>
      <c r="O890" s="17"/>
      <c r="P890" s="18"/>
      <c r="Q890" s="19"/>
      <c r="R890" s="20"/>
      <c r="S890" s="21"/>
    </row>
    <row r="891" spans="1:19" x14ac:dyDescent="0.2">
      <c r="A891" s="5"/>
      <c r="B891" s="5"/>
      <c r="C891" s="5"/>
      <c r="D891" s="38"/>
      <c r="E891" s="13"/>
      <c r="F891" s="13"/>
      <c r="G891" s="14"/>
      <c r="H891" s="15"/>
      <c r="I891" s="15"/>
      <c r="J891" s="16"/>
      <c r="K891" s="16"/>
      <c r="L891" s="17"/>
      <c r="M891" s="17"/>
      <c r="N891" s="17"/>
      <c r="O891" s="17"/>
      <c r="P891" s="18"/>
      <c r="Q891" s="19"/>
      <c r="R891" s="20"/>
      <c r="S891" s="21"/>
    </row>
    <row r="892" spans="1:19" x14ac:dyDescent="0.2">
      <c r="A892" s="5"/>
      <c r="B892" s="5"/>
      <c r="C892" s="5"/>
      <c r="D892" s="38"/>
      <c r="E892" s="13"/>
      <c r="F892" s="13"/>
      <c r="G892" s="14"/>
      <c r="H892" s="15"/>
      <c r="I892" s="15"/>
      <c r="J892" s="16"/>
      <c r="K892" s="16"/>
      <c r="L892" s="17"/>
      <c r="M892" s="17"/>
      <c r="N892" s="17"/>
      <c r="O892" s="17"/>
      <c r="P892" s="18"/>
      <c r="Q892" s="19"/>
      <c r="R892" s="20"/>
      <c r="S892" s="21"/>
    </row>
    <row r="893" spans="1:19" x14ac:dyDescent="0.2">
      <c r="A893" s="5"/>
      <c r="B893" s="5"/>
      <c r="C893" s="5"/>
      <c r="D893" s="38"/>
      <c r="E893" s="13"/>
      <c r="F893" s="13"/>
      <c r="G893" s="14"/>
      <c r="H893" s="15"/>
      <c r="I893" s="15"/>
      <c r="J893" s="16"/>
      <c r="K893" s="16"/>
      <c r="L893" s="17"/>
      <c r="M893" s="17"/>
      <c r="N893" s="17"/>
      <c r="O893" s="17"/>
      <c r="P893" s="18"/>
      <c r="Q893" s="19"/>
      <c r="R893" s="20"/>
      <c r="S893" s="21"/>
    </row>
    <row r="894" spans="1:19" x14ac:dyDescent="0.2">
      <c r="A894" s="5"/>
      <c r="B894" s="5"/>
      <c r="C894" s="5"/>
      <c r="D894" s="38"/>
      <c r="E894" s="13"/>
      <c r="F894" s="13"/>
      <c r="G894" s="14"/>
      <c r="H894" s="15"/>
      <c r="I894" s="15"/>
      <c r="J894" s="16"/>
      <c r="K894" s="16"/>
      <c r="L894" s="17"/>
      <c r="M894" s="17"/>
      <c r="N894" s="17"/>
      <c r="O894" s="17"/>
      <c r="P894" s="18"/>
      <c r="Q894" s="19"/>
      <c r="R894" s="20"/>
      <c r="S894" s="21"/>
    </row>
    <row r="895" spans="1:19" x14ac:dyDescent="0.2">
      <c r="A895" s="5"/>
      <c r="B895" s="5"/>
      <c r="C895" s="5"/>
      <c r="D895" s="38"/>
      <c r="E895" s="13"/>
      <c r="F895" s="13"/>
      <c r="G895" s="14"/>
      <c r="H895" s="15"/>
      <c r="I895" s="15"/>
      <c r="J895" s="16"/>
      <c r="K895" s="16"/>
      <c r="L895" s="17"/>
      <c r="M895" s="17"/>
      <c r="N895" s="17"/>
      <c r="O895" s="17"/>
      <c r="P895" s="18"/>
      <c r="Q895" s="19"/>
      <c r="R895" s="20"/>
      <c r="S895" s="21"/>
    </row>
    <row r="896" spans="1:19" x14ac:dyDescent="0.2">
      <c r="A896" s="5"/>
      <c r="B896" s="5"/>
      <c r="C896" s="5"/>
      <c r="D896" s="38"/>
      <c r="E896" s="13"/>
      <c r="F896" s="13"/>
      <c r="G896" s="14"/>
      <c r="H896" s="15"/>
      <c r="I896" s="15"/>
      <c r="J896" s="16"/>
      <c r="K896" s="16"/>
      <c r="L896" s="17"/>
      <c r="M896" s="17"/>
      <c r="N896" s="17"/>
      <c r="O896" s="17"/>
      <c r="P896" s="18"/>
      <c r="Q896" s="19"/>
      <c r="R896" s="20"/>
      <c r="S896" s="21"/>
    </row>
    <row r="897" spans="1:19" x14ac:dyDescent="0.2">
      <c r="A897" s="5"/>
      <c r="B897" s="5"/>
      <c r="C897" s="5"/>
      <c r="D897" s="38"/>
      <c r="E897" s="13"/>
      <c r="F897" s="13"/>
      <c r="G897" s="14"/>
      <c r="H897" s="15"/>
      <c r="I897" s="15"/>
      <c r="J897" s="16"/>
      <c r="K897" s="16"/>
      <c r="L897" s="17"/>
      <c r="M897" s="17"/>
      <c r="N897" s="17"/>
      <c r="O897" s="17"/>
      <c r="P897" s="18"/>
      <c r="Q897" s="19"/>
      <c r="R897" s="20"/>
      <c r="S897" s="21"/>
    </row>
    <row r="898" spans="1:19" x14ac:dyDescent="0.2">
      <c r="A898" s="5"/>
      <c r="B898" s="5"/>
      <c r="C898" s="5"/>
      <c r="D898" s="38"/>
      <c r="E898" s="13"/>
      <c r="F898" s="13"/>
      <c r="G898" s="14"/>
      <c r="H898" s="15"/>
      <c r="I898" s="15"/>
      <c r="J898" s="16"/>
      <c r="K898" s="16"/>
      <c r="L898" s="17"/>
      <c r="M898" s="17"/>
      <c r="N898" s="17"/>
      <c r="O898" s="17"/>
      <c r="P898" s="18"/>
      <c r="Q898" s="19"/>
      <c r="R898" s="20"/>
      <c r="S898" s="21"/>
    </row>
    <row r="899" spans="1:19" x14ac:dyDescent="0.2">
      <c r="A899" s="5"/>
      <c r="B899" s="5"/>
      <c r="C899" s="5"/>
      <c r="D899" s="38"/>
      <c r="E899" s="13"/>
      <c r="F899" s="13"/>
      <c r="G899" s="14"/>
      <c r="H899" s="15"/>
      <c r="I899" s="15"/>
      <c r="J899" s="16"/>
      <c r="K899" s="16"/>
      <c r="L899" s="17"/>
      <c r="M899" s="17"/>
      <c r="N899" s="17"/>
      <c r="O899" s="17"/>
      <c r="P899" s="18"/>
      <c r="Q899" s="19"/>
      <c r="R899" s="20"/>
      <c r="S899" s="21"/>
    </row>
    <row r="900" spans="1:19" x14ac:dyDescent="0.2">
      <c r="A900" s="5"/>
      <c r="B900" s="5"/>
      <c r="C900" s="5"/>
      <c r="D900" s="38"/>
      <c r="E900" s="13"/>
      <c r="F900" s="13"/>
      <c r="G900" s="14"/>
      <c r="H900" s="15"/>
      <c r="I900" s="15"/>
      <c r="J900" s="16"/>
      <c r="K900" s="16"/>
      <c r="L900" s="17"/>
      <c r="M900" s="17"/>
      <c r="N900" s="17"/>
      <c r="O900" s="17"/>
      <c r="P900" s="18"/>
      <c r="Q900" s="19"/>
      <c r="R900" s="20"/>
      <c r="S900" s="21"/>
    </row>
    <row r="901" spans="1:19" x14ac:dyDescent="0.2">
      <c r="A901" s="5"/>
      <c r="B901" s="5"/>
      <c r="C901" s="5"/>
      <c r="D901" s="38"/>
      <c r="E901" s="13"/>
      <c r="F901" s="13"/>
      <c r="G901" s="14"/>
      <c r="H901" s="15"/>
      <c r="I901" s="15"/>
      <c r="J901" s="16"/>
      <c r="K901" s="16"/>
      <c r="L901" s="17"/>
      <c r="M901" s="17"/>
      <c r="N901" s="17"/>
      <c r="O901" s="17"/>
      <c r="P901" s="18"/>
      <c r="Q901" s="19"/>
      <c r="R901" s="20"/>
      <c r="S901" s="21"/>
    </row>
    <row r="902" spans="1:19" x14ac:dyDescent="0.2">
      <c r="A902" s="5"/>
      <c r="B902" s="5"/>
      <c r="C902" s="5"/>
      <c r="D902" s="38"/>
      <c r="E902" s="13"/>
      <c r="F902" s="13"/>
      <c r="G902" s="14"/>
      <c r="H902" s="15"/>
      <c r="I902" s="15"/>
      <c r="J902" s="16"/>
      <c r="K902" s="16"/>
      <c r="L902" s="17"/>
      <c r="M902" s="17"/>
      <c r="N902" s="17"/>
      <c r="O902" s="17"/>
      <c r="P902" s="18"/>
      <c r="Q902" s="19"/>
      <c r="R902" s="20"/>
      <c r="S902" s="21"/>
    </row>
    <row r="903" spans="1:19" x14ac:dyDescent="0.2">
      <c r="A903" s="5"/>
      <c r="B903" s="5"/>
      <c r="C903" s="5"/>
      <c r="D903" s="38"/>
      <c r="E903" s="13"/>
      <c r="F903" s="13"/>
      <c r="G903" s="14"/>
      <c r="H903" s="15"/>
      <c r="I903" s="15"/>
      <c r="J903" s="16"/>
      <c r="K903" s="16"/>
      <c r="L903" s="17"/>
      <c r="M903" s="17"/>
      <c r="N903" s="17"/>
      <c r="O903" s="17"/>
      <c r="P903" s="18"/>
      <c r="Q903" s="19"/>
      <c r="R903" s="20"/>
      <c r="S903" s="21"/>
    </row>
    <row r="904" spans="1:19" x14ac:dyDescent="0.2">
      <c r="A904" s="5"/>
      <c r="B904" s="5"/>
      <c r="C904" s="5"/>
      <c r="D904" s="38"/>
      <c r="E904" s="13"/>
      <c r="F904" s="13"/>
      <c r="G904" s="14"/>
      <c r="H904" s="15"/>
      <c r="I904" s="15"/>
      <c r="J904" s="16"/>
      <c r="K904" s="16"/>
      <c r="L904" s="17"/>
      <c r="M904" s="17"/>
      <c r="N904" s="17"/>
      <c r="O904" s="17"/>
      <c r="P904" s="18"/>
      <c r="Q904" s="19"/>
      <c r="R904" s="20"/>
      <c r="S904" s="21"/>
    </row>
    <row r="905" spans="1:19" x14ac:dyDescent="0.2">
      <c r="A905" s="5"/>
      <c r="B905" s="5"/>
      <c r="C905" s="5"/>
      <c r="D905" s="38"/>
      <c r="E905" s="13"/>
      <c r="F905" s="13"/>
      <c r="G905" s="14"/>
      <c r="H905" s="15"/>
      <c r="I905" s="15"/>
      <c r="J905" s="16"/>
      <c r="K905" s="16"/>
      <c r="L905" s="17"/>
      <c r="M905" s="17"/>
      <c r="N905" s="17"/>
      <c r="O905" s="17"/>
      <c r="P905" s="18"/>
      <c r="Q905" s="19"/>
      <c r="R905" s="20"/>
      <c r="S905" s="21"/>
    </row>
    <row r="906" spans="1:19" x14ac:dyDescent="0.2">
      <c r="A906" s="5"/>
      <c r="B906" s="5"/>
      <c r="C906" s="5"/>
      <c r="D906" s="38"/>
      <c r="E906" s="13"/>
      <c r="F906" s="13"/>
      <c r="G906" s="14"/>
      <c r="H906" s="15"/>
      <c r="I906" s="15"/>
      <c r="J906" s="16"/>
      <c r="K906" s="16"/>
      <c r="L906" s="17"/>
      <c r="M906" s="17"/>
      <c r="N906" s="17"/>
      <c r="O906" s="17"/>
      <c r="P906" s="18"/>
      <c r="Q906" s="19"/>
      <c r="R906" s="20"/>
      <c r="S906" s="21"/>
    </row>
    <row r="907" spans="1:19" x14ac:dyDescent="0.2">
      <c r="A907" s="5"/>
      <c r="B907" s="5"/>
      <c r="C907" s="5"/>
      <c r="D907" s="38"/>
      <c r="E907" s="13"/>
      <c r="F907" s="13"/>
      <c r="G907" s="14"/>
      <c r="H907" s="15"/>
      <c r="I907" s="15"/>
      <c r="J907" s="16"/>
      <c r="K907" s="16"/>
      <c r="L907" s="17"/>
      <c r="M907" s="17"/>
      <c r="N907" s="17"/>
      <c r="O907" s="17"/>
      <c r="P907" s="18"/>
      <c r="Q907" s="19"/>
      <c r="R907" s="20"/>
      <c r="S907" s="21"/>
    </row>
    <row r="908" spans="1:19" x14ac:dyDescent="0.2">
      <c r="A908" s="5"/>
      <c r="B908" s="5"/>
      <c r="C908" s="5"/>
      <c r="D908" s="38"/>
      <c r="E908" s="13"/>
      <c r="F908" s="13"/>
      <c r="G908" s="14"/>
      <c r="H908" s="15"/>
      <c r="I908" s="15"/>
      <c r="J908" s="16"/>
      <c r="K908" s="16"/>
      <c r="L908" s="17"/>
      <c r="M908" s="17"/>
      <c r="N908" s="17"/>
      <c r="O908" s="17"/>
      <c r="P908" s="18"/>
      <c r="Q908" s="19"/>
      <c r="R908" s="20"/>
      <c r="S908" s="21"/>
    </row>
    <row r="909" spans="1:19" x14ac:dyDescent="0.2">
      <c r="A909" s="5"/>
      <c r="B909" s="5"/>
      <c r="C909" s="5"/>
      <c r="D909" s="38"/>
      <c r="E909" s="13"/>
      <c r="F909" s="13"/>
      <c r="G909" s="14"/>
      <c r="H909" s="15"/>
      <c r="I909" s="15"/>
      <c r="J909" s="16"/>
      <c r="K909" s="16"/>
      <c r="L909" s="17"/>
      <c r="M909" s="17"/>
      <c r="N909" s="17"/>
      <c r="O909" s="17"/>
      <c r="P909" s="18"/>
      <c r="Q909" s="19"/>
      <c r="R909" s="20"/>
      <c r="S909" s="21"/>
    </row>
    <row r="910" spans="1:19" x14ac:dyDescent="0.2">
      <c r="A910" s="5"/>
      <c r="B910" s="5"/>
      <c r="C910" s="5"/>
      <c r="D910" s="38"/>
      <c r="E910" s="13"/>
      <c r="F910" s="13"/>
      <c r="G910" s="14"/>
      <c r="H910" s="15"/>
      <c r="I910" s="15"/>
      <c r="J910" s="16"/>
      <c r="K910" s="16"/>
      <c r="L910" s="17"/>
      <c r="M910" s="17"/>
      <c r="N910" s="17"/>
      <c r="O910" s="17"/>
      <c r="P910" s="18"/>
      <c r="Q910" s="19"/>
      <c r="R910" s="20"/>
      <c r="S910" s="21"/>
    </row>
    <row r="911" spans="1:19" x14ac:dyDescent="0.2">
      <c r="A911" s="5"/>
      <c r="B911" s="5"/>
      <c r="C911" s="5"/>
      <c r="D911" s="38"/>
      <c r="E911" s="13"/>
      <c r="F911" s="13"/>
      <c r="G911" s="14"/>
      <c r="H911" s="15"/>
      <c r="I911" s="15"/>
      <c r="J911" s="16"/>
      <c r="K911" s="16"/>
      <c r="L911" s="17"/>
      <c r="M911" s="17"/>
      <c r="N911" s="17"/>
      <c r="O911" s="17"/>
      <c r="P911" s="18"/>
      <c r="Q911" s="19"/>
      <c r="R911" s="20"/>
      <c r="S911" s="21"/>
    </row>
    <row r="912" spans="1:19" x14ac:dyDescent="0.2">
      <c r="A912" s="5"/>
      <c r="B912" s="5"/>
      <c r="C912" s="5"/>
      <c r="D912" s="38"/>
      <c r="E912" s="13"/>
      <c r="F912" s="13"/>
      <c r="G912" s="14"/>
      <c r="H912" s="15"/>
      <c r="I912" s="15"/>
      <c r="J912" s="16"/>
      <c r="K912" s="16"/>
      <c r="L912" s="17"/>
      <c r="M912" s="17"/>
      <c r="N912" s="17"/>
      <c r="O912" s="17"/>
      <c r="P912" s="18"/>
      <c r="Q912" s="19"/>
      <c r="R912" s="20"/>
      <c r="S912" s="21"/>
    </row>
    <row r="913" spans="1:19" x14ac:dyDescent="0.2">
      <c r="A913" s="5"/>
      <c r="B913" s="5"/>
      <c r="C913" s="5"/>
      <c r="D913" s="38"/>
      <c r="E913" s="13"/>
      <c r="F913" s="13"/>
      <c r="G913" s="14"/>
      <c r="H913" s="15"/>
      <c r="I913" s="15"/>
      <c r="J913" s="16"/>
      <c r="K913" s="16"/>
      <c r="L913" s="17"/>
      <c r="M913" s="17"/>
      <c r="N913" s="17"/>
      <c r="O913" s="17"/>
      <c r="P913" s="18"/>
      <c r="Q913" s="19"/>
      <c r="R913" s="20"/>
      <c r="S913" s="21"/>
    </row>
    <row r="914" spans="1:19" x14ac:dyDescent="0.2">
      <c r="A914" s="5"/>
      <c r="B914" s="5"/>
      <c r="C914" s="5"/>
      <c r="D914" s="38"/>
      <c r="E914" s="13"/>
      <c r="F914" s="13"/>
      <c r="G914" s="14"/>
      <c r="H914" s="15"/>
      <c r="I914" s="15"/>
      <c r="J914" s="16"/>
      <c r="K914" s="16"/>
      <c r="L914" s="17"/>
      <c r="M914" s="17"/>
      <c r="N914" s="17"/>
      <c r="O914" s="17"/>
      <c r="P914" s="18"/>
      <c r="Q914" s="19"/>
      <c r="R914" s="20"/>
      <c r="S914" s="21"/>
    </row>
    <row r="915" spans="1:19" x14ac:dyDescent="0.2">
      <c r="A915" s="5"/>
      <c r="B915" s="5"/>
      <c r="C915" s="5"/>
      <c r="D915" s="38"/>
      <c r="E915" s="13"/>
      <c r="F915" s="13"/>
      <c r="G915" s="14"/>
      <c r="H915" s="15"/>
      <c r="I915" s="15"/>
      <c r="J915" s="16"/>
      <c r="K915" s="16"/>
      <c r="L915" s="17"/>
      <c r="M915" s="17"/>
      <c r="N915" s="17"/>
      <c r="O915" s="17"/>
      <c r="P915" s="18"/>
      <c r="Q915" s="19"/>
      <c r="R915" s="20"/>
      <c r="S915" s="21"/>
    </row>
    <row r="916" spans="1:19" x14ac:dyDescent="0.2">
      <c r="A916" s="5"/>
      <c r="B916" s="5"/>
      <c r="C916" s="5"/>
      <c r="D916" s="38"/>
      <c r="E916" s="13"/>
      <c r="F916" s="13"/>
      <c r="G916" s="14"/>
      <c r="H916" s="15"/>
      <c r="I916" s="15"/>
      <c r="J916" s="16"/>
      <c r="K916" s="16"/>
      <c r="L916" s="17"/>
      <c r="M916" s="17"/>
      <c r="N916" s="17"/>
      <c r="O916" s="17"/>
      <c r="P916" s="18"/>
      <c r="Q916" s="19"/>
      <c r="R916" s="20"/>
      <c r="S916" s="21"/>
    </row>
    <row r="917" spans="1:19" x14ac:dyDescent="0.2">
      <c r="A917" s="5"/>
      <c r="B917" s="5"/>
      <c r="C917" s="5"/>
      <c r="D917" s="38"/>
      <c r="E917" s="13"/>
      <c r="F917" s="13"/>
      <c r="G917" s="14"/>
      <c r="H917" s="15"/>
      <c r="I917" s="15"/>
      <c r="J917" s="16"/>
      <c r="K917" s="16"/>
      <c r="L917" s="17"/>
      <c r="M917" s="17"/>
      <c r="N917" s="17"/>
      <c r="O917" s="17"/>
      <c r="P917" s="18"/>
      <c r="Q917" s="19"/>
      <c r="R917" s="20"/>
      <c r="S917" s="21"/>
    </row>
    <row r="918" spans="1:19" x14ac:dyDescent="0.2">
      <c r="A918" s="5"/>
      <c r="B918" s="5"/>
      <c r="C918" s="5"/>
      <c r="D918" s="38"/>
      <c r="E918" s="13"/>
      <c r="F918" s="13"/>
      <c r="G918" s="14"/>
      <c r="H918" s="15"/>
      <c r="I918" s="15"/>
      <c r="J918" s="16"/>
      <c r="K918" s="16"/>
      <c r="L918" s="17"/>
      <c r="M918" s="17"/>
      <c r="N918" s="17"/>
      <c r="O918" s="17"/>
      <c r="P918" s="18"/>
      <c r="Q918" s="19"/>
      <c r="R918" s="20"/>
      <c r="S918" s="21"/>
    </row>
    <row r="919" spans="1:19" x14ac:dyDescent="0.2">
      <c r="A919" s="5"/>
      <c r="B919" s="5"/>
      <c r="C919" s="5"/>
      <c r="D919" s="38"/>
      <c r="E919" s="13"/>
      <c r="F919" s="13"/>
      <c r="G919" s="14"/>
      <c r="H919" s="15"/>
      <c r="I919" s="15"/>
      <c r="J919" s="16"/>
      <c r="K919" s="16"/>
      <c r="L919" s="17"/>
      <c r="M919" s="17"/>
      <c r="N919" s="17"/>
      <c r="O919" s="17"/>
      <c r="P919" s="18"/>
      <c r="Q919" s="19"/>
      <c r="R919" s="20"/>
      <c r="S919" s="21"/>
    </row>
    <row r="920" spans="1:19" x14ac:dyDescent="0.2">
      <c r="A920" s="5"/>
      <c r="B920" s="5"/>
      <c r="C920" s="5"/>
      <c r="D920" s="38"/>
      <c r="E920" s="13"/>
      <c r="F920" s="13"/>
      <c r="G920" s="14"/>
      <c r="H920" s="15"/>
      <c r="I920" s="15"/>
      <c r="J920" s="16"/>
      <c r="K920" s="16"/>
      <c r="L920" s="17"/>
      <c r="M920" s="17"/>
      <c r="N920" s="17"/>
      <c r="O920" s="17"/>
      <c r="P920" s="18"/>
      <c r="Q920" s="19"/>
      <c r="R920" s="20"/>
      <c r="S920" s="21"/>
    </row>
    <row r="921" spans="1:19" x14ac:dyDescent="0.2">
      <c r="A921" s="5"/>
      <c r="B921" s="5"/>
      <c r="C921" s="5"/>
      <c r="D921" s="38"/>
      <c r="E921" s="13"/>
      <c r="F921" s="13"/>
      <c r="G921" s="14"/>
      <c r="H921" s="15"/>
      <c r="I921" s="15"/>
      <c r="J921" s="16"/>
      <c r="K921" s="16"/>
      <c r="L921" s="17"/>
      <c r="M921" s="17"/>
      <c r="N921" s="17"/>
      <c r="O921" s="17"/>
      <c r="P921" s="18"/>
      <c r="Q921" s="19"/>
      <c r="R921" s="20"/>
      <c r="S921" s="21"/>
    </row>
    <row r="922" spans="1:19" x14ac:dyDescent="0.2">
      <c r="A922" s="5"/>
      <c r="B922" s="5"/>
      <c r="C922" s="5"/>
      <c r="D922" s="38"/>
      <c r="E922" s="13"/>
      <c r="F922" s="13"/>
      <c r="G922" s="14"/>
      <c r="H922" s="15"/>
      <c r="I922" s="15"/>
      <c r="J922" s="16"/>
      <c r="K922" s="16"/>
      <c r="L922" s="17"/>
      <c r="M922" s="17"/>
      <c r="N922" s="17"/>
      <c r="O922" s="17"/>
      <c r="P922" s="18"/>
      <c r="Q922" s="19"/>
      <c r="R922" s="20"/>
      <c r="S922" s="21"/>
    </row>
    <row r="923" spans="1:19" x14ac:dyDescent="0.2">
      <c r="A923" s="5"/>
      <c r="B923" s="5"/>
      <c r="C923" s="5"/>
      <c r="D923" s="38"/>
      <c r="E923" s="13"/>
      <c r="F923" s="13"/>
      <c r="G923" s="14"/>
      <c r="H923" s="15"/>
      <c r="I923" s="15"/>
      <c r="J923" s="16"/>
      <c r="K923" s="16"/>
      <c r="L923" s="17"/>
      <c r="M923" s="17"/>
      <c r="N923" s="17"/>
      <c r="O923" s="17"/>
      <c r="P923" s="18"/>
      <c r="Q923" s="19"/>
      <c r="R923" s="20"/>
      <c r="S923" s="21"/>
    </row>
    <row r="924" spans="1:19" x14ac:dyDescent="0.2">
      <c r="A924" s="5"/>
      <c r="B924" s="5"/>
      <c r="C924" s="5"/>
      <c r="D924" s="38"/>
      <c r="E924" s="13"/>
      <c r="F924" s="13"/>
      <c r="G924" s="14"/>
      <c r="H924" s="15"/>
      <c r="I924" s="15"/>
      <c r="J924" s="16"/>
      <c r="K924" s="16"/>
      <c r="L924" s="17"/>
      <c r="M924" s="17"/>
      <c r="N924" s="17"/>
      <c r="O924" s="17"/>
      <c r="P924" s="18"/>
      <c r="Q924" s="19"/>
      <c r="R924" s="20"/>
      <c r="S924" s="21"/>
    </row>
    <row r="925" spans="1:19" x14ac:dyDescent="0.2">
      <c r="A925" s="5"/>
      <c r="B925" s="5"/>
      <c r="C925" s="5"/>
      <c r="D925" s="38"/>
      <c r="E925" s="13"/>
      <c r="F925" s="13"/>
      <c r="G925" s="14"/>
      <c r="H925" s="15"/>
      <c r="I925" s="15"/>
      <c r="J925" s="16"/>
      <c r="K925" s="16"/>
      <c r="L925" s="17"/>
      <c r="M925" s="17"/>
      <c r="N925" s="17"/>
      <c r="O925" s="17"/>
      <c r="P925" s="18"/>
      <c r="Q925" s="19"/>
      <c r="R925" s="20"/>
      <c r="S925" s="21"/>
    </row>
    <row r="926" spans="1:19" x14ac:dyDescent="0.2">
      <c r="A926" s="5"/>
      <c r="B926" s="5"/>
      <c r="C926" s="5"/>
      <c r="D926" s="38"/>
      <c r="E926" s="13"/>
      <c r="F926" s="13"/>
      <c r="G926" s="14"/>
      <c r="H926" s="15"/>
      <c r="I926" s="15"/>
      <c r="J926" s="16"/>
      <c r="K926" s="16"/>
      <c r="L926" s="17"/>
      <c r="M926" s="17"/>
      <c r="N926" s="17"/>
      <c r="O926" s="17"/>
      <c r="P926" s="18"/>
      <c r="Q926" s="19"/>
      <c r="R926" s="20"/>
      <c r="S926" s="21"/>
    </row>
    <row r="927" spans="1:19" x14ac:dyDescent="0.2">
      <c r="A927" s="5"/>
      <c r="B927" s="5"/>
      <c r="C927" s="5"/>
      <c r="D927" s="38"/>
      <c r="E927" s="13"/>
      <c r="F927" s="13"/>
      <c r="G927" s="14"/>
      <c r="H927" s="15"/>
      <c r="I927" s="15"/>
      <c r="J927" s="16"/>
      <c r="K927" s="16"/>
      <c r="L927" s="17"/>
      <c r="M927" s="17"/>
      <c r="N927" s="17"/>
      <c r="O927" s="17"/>
      <c r="P927" s="18"/>
      <c r="Q927" s="19"/>
      <c r="R927" s="20"/>
      <c r="S927" s="21"/>
    </row>
    <row r="928" spans="1:19" x14ac:dyDescent="0.2">
      <c r="A928" s="5"/>
      <c r="B928" s="5"/>
      <c r="C928" s="5"/>
      <c r="D928" s="38"/>
      <c r="E928" s="13"/>
      <c r="F928" s="13"/>
      <c r="G928" s="14"/>
      <c r="H928" s="15"/>
      <c r="I928" s="15"/>
      <c r="J928" s="16"/>
      <c r="K928" s="16"/>
      <c r="L928" s="17"/>
      <c r="M928" s="17"/>
      <c r="N928" s="17"/>
      <c r="O928" s="17"/>
      <c r="P928" s="18"/>
      <c r="Q928" s="19"/>
      <c r="R928" s="20"/>
      <c r="S928" s="21"/>
    </row>
    <row r="929" spans="1:19" x14ac:dyDescent="0.2">
      <c r="A929" s="5"/>
      <c r="B929" s="5"/>
      <c r="C929" s="5"/>
      <c r="D929" s="38"/>
      <c r="E929" s="13"/>
      <c r="F929" s="13"/>
      <c r="G929" s="14"/>
      <c r="H929" s="15"/>
      <c r="I929" s="15"/>
      <c r="J929" s="16"/>
      <c r="K929" s="16"/>
      <c r="L929" s="17"/>
      <c r="M929" s="17"/>
      <c r="N929" s="17"/>
      <c r="O929" s="17"/>
      <c r="P929" s="18"/>
      <c r="Q929" s="19"/>
      <c r="R929" s="20"/>
      <c r="S929" s="21"/>
    </row>
    <row r="930" spans="1:19" x14ac:dyDescent="0.2">
      <c r="A930" s="5"/>
      <c r="B930" s="5"/>
      <c r="C930" s="5"/>
      <c r="D930" s="38"/>
      <c r="E930" s="13"/>
      <c r="F930" s="13"/>
      <c r="G930" s="14"/>
      <c r="H930" s="15"/>
      <c r="I930" s="15"/>
      <c r="J930" s="16"/>
      <c r="K930" s="16"/>
      <c r="L930" s="17"/>
      <c r="M930" s="17"/>
      <c r="N930" s="17"/>
      <c r="O930" s="17"/>
      <c r="P930" s="18"/>
      <c r="Q930" s="19"/>
      <c r="R930" s="20"/>
      <c r="S930" s="21"/>
    </row>
    <row r="931" spans="1:19" x14ac:dyDescent="0.2">
      <c r="A931" s="5"/>
      <c r="B931" s="5"/>
      <c r="C931" s="5"/>
      <c r="D931" s="38"/>
      <c r="E931" s="13"/>
      <c r="F931" s="13"/>
      <c r="G931" s="14"/>
      <c r="H931" s="15"/>
      <c r="I931" s="15"/>
      <c r="J931" s="16"/>
      <c r="K931" s="16"/>
      <c r="L931" s="17"/>
      <c r="M931" s="17"/>
      <c r="N931" s="17"/>
      <c r="O931" s="17"/>
      <c r="P931" s="18"/>
      <c r="Q931" s="19"/>
      <c r="R931" s="20"/>
      <c r="S931" s="21"/>
    </row>
    <row r="932" spans="1:19" x14ac:dyDescent="0.2">
      <c r="A932" s="5"/>
      <c r="B932" s="5"/>
      <c r="C932" s="5"/>
      <c r="D932" s="38"/>
      <c r="E932" s="13"/>
      <c r="F932" s="13"/>
      <c r="G932" s="14"/>
      <c r="H932" s="15"/>
      <c r="I932" s="15"/>
      <c r="J932" s="16"/>
      <c r="K932" s="16"/>
      <c r="L932" s="17"/>
      <c r="M932" s="17"/>
      <c r="N932" s="17"/>
      <c r="O932" s="17"/>
      <c r="P932" s="18"/>
      <c r="Q932" s="19"/>
      <c r="R932" s="20"/>
      <c r="S932" s="21"/>
    </row>
    <row r="933" spans="1:19" x14ac:dyDescent="0.2">
      <c r="A933" s="5"/>
      <c r="B933" s="5"/>
      <c r="C933" s="5"/>
      <c r="D933" s="38"/>
      <c r="E933" s="13"/>
      <c r="F933" s="13"/>
      <c r="G933" s="14"/>
      <c r="H933" s="15"/>
      <c r="I933" s="15"/>
      <c r="J933" s="16"/>
      <c r="K933" s="16"/>
      <c r="L933" s="17"/>
      <c r="M933" s="17"/>
      <c r="N933" s="17"/>
      <c r="O933" s="17"/>
      <c r="P933" s="18"/>
      <c r="Q933" s="19"/>
      <c r="R933" s="20"/>
      <c r="S933" s="21"/>
    </row>
    <row r="934" spans="1:19" x14ac:dyDescent="0.2">
      <c r="A934" s="5"/>
      <c r="B934" s="5"/>
      <c r="C934" s="5"/>
      <c r="D934" s="38"/>
      <c r="E934" s="13"/>
      <c r="F934" s="13"/>
      <c r="G934" s="14"/>
      <c r="H934" s="15"/>
      <c r="I934" s="15"/>
      <c r="J934" s="16"/>
      <c r="K934" s="16"/>
      <c r="L934" s="17"/>
      <c r="M934" s="17"/>
      <c r="N934" s="17"/>
      <c r="O934" s="17"/>
      <c r="P934" s="18"/>
      <c r="Q934" s="19"/>
      <c r="R934" s="20"/>
      <c r="S934" s="21"/>
    </row>
    <row r="935" spans="1:19" x14ac:dyDescent="0.2">
      <c r="A935" s="5"/>
      <c r="B935" s="5"/>
      <c r="C935" s="5"/>
      <c r="D935" s="38"/>
      <c r="E935" s="13"/>
      <c r="F935" s="13"/>
      <c r="G935" s="14"/>
      <c r="H935" s="15"/>
      <c r="I935" s="15"/>
      <c r="J935" s="16"/>
      <c r="K935" s="16"/>
      <c r="L935" s="17"/>
      <c r="M935" s="17"/>
      <c r="N935" s="17"/>
      <c r="O935" s="17"/>
      <c r="P935" s="18"/>
      <c r="Q935" s="19"/>
      <c r="R935" s="20"/>
      <c r="S935" s="21"/>
    </row>
    <row r="936" spans="1:19" x14ac:dyDescent="0.2">
      <c r="A936" s="5"/>
      <c r="B936" s="5"/>
      <c r="C936" s="5"/>
      <c r="D936" s="38"/>
      <c r="E936" s="13"/>
      <c r="F936" s="13"/>
      <c r="G936" s="14"/>
      <c r="H936" s="15"/>
      <c r="I936" s="15"/>
      <c r="J936" s="16"/>
      <c r="K936" s="16"/>
      <c r="L936" s="17"/>
      <c r="M936" s="17"/>
      <c r="N936" s="17"/>
      <c r="O936" s="17"/>
      <c r="P936" s="18"/>
      <c r="Q936" s="19"/>
      <c r="R936" s="20"/>
      <c r="S936" s="21"/>
    </row>
    <row r="937" spans="1:19" x14ac:dyDescent="0.2">
      <c r="A937" s="5"/>
      <c r="B937" s="5"/>
      <c r="C937" s="5"/>
      <c r="D937" s="38"/>
      <c r="E937" s="13"/>
      <c r="F937" s="13"/>
      <c r="G937" s="14"/>
      <c r="H937" s="15"/>
      <c r="I937" s="15"/>
      <c r="J937" s="16"/>
      <c r="K937" s="16"/>
      <c r="L937" s="17"/>
      <c r="M937" s="17"/>
      <c r="N937" s="17"/>
      <c r="O937" s="17"/>
      <c r="P937" s="18"/>
      <c r="Q937" s="19"/>
      <c r="R937" s="20"/>
      <c r="S937" s="21"/>
    </row>
    <row r="938" spans="1:19" x14ac:dyDescent="0.2">
      <c r="A938" s="5"/>
      <c r="B938" s="5"/>
      <c r="C938" s="5"/>
      <c r="D938" s="38"/>
      <c r="E938" s="13"/>
      <c r="F938" s="13"/>
      <c r="G938" s="14"/>
      <c r="H938" s="15"/>
      <c r="I938" s="15"/>
      <c r="J938" s="16"/>
      <c r="K938" s="16"/>
      <c r="L938" s="17"/>
      <c r="M938" s="17"/>
      <c r="N938" s="17"/>
      <c r="O938" s="17"/>
      <c r="P938" s="18"/>
      <c r="Q938" s="19"/>
      <c r="R938" s="20"/>
      <c r="S938" s="21"/>
    </row>
    <row r="939" spans="1:19" x14ac:dyDescent="0.2">
      <c r="A939" s="5"/>
      <c r="B939" s="5"/>
      <c r="C939" s="5"/>
      <c r="D939" s="38"/>
      <c r="E939" s="13"/>
      <c r="F939" s="13"/>
      <c r="G939" s="14"/>
      <c r="H939" s="15"/>
      <c r="I939" s="15"/>
      <c r="J939" s="16"/>
      <c r="K939" s="16"/>
      <c r="L939" s="17"/>
      <c r="M939" s="17"/>
      <c r="N939" s="17"/>
      <c r="O939" s="17"/>
      <c r="P939" s="18"/>
      <c r="Q939" s="19"/>
      <c r="R939" s="20"/>
      <c r="S939" s="21"/>
    </row>
    <row r="940" spans="1:19" x14ac:dyDescent="0.2">
      <c r="A940" s="5"/>
      <c r="B940" s="5"/>
      <c r="C940" s="5"/>
      <c r="D940" s="38"/>
      <c r="E940" s="13"/>
      <c r="F940" s="13"/>
      <c r="G940" s="14"/>
      <c r="H940" s="15"/>
      <c r="I940" s="15"/>
      <c r="J940" s="16"/>
      <c r="K940" s="16"/>
      <c r="L940" s="17"/>
      <c r="M940" s="17"/>
      <c r="N940" s="17"/>
      <c r="O940" s="17"/>
      <c r="P940" s="18"/>
      <c r="Q940" s="19"/>
      <c r="R940" s="20"/>
      <c r="S940" s="21"/>
    </row>
    <row r="941" spans="1:19" x14ac:dyDescent="0.2">
      <c r="A941" s="5"/>
      <c r="B941" s="5"/>
      <c r="C941" s="5"/>
      <c r="D941" s="38"/>
      <c r="E941" s="13"/>
      <c r="F941" s="13"/>
      <c r="G941" s="14"/>
      <c r="H941" s="15"/>
      <c r="I941" s="15"/>
      <c r="J941" s="16"/>
      <c r="K941" s="16"/>
      <c r="L941" s="17"/>
      <c r="M941" s="17"/>
      <c r="N941" s="17"/>
      <c r="O941" s="17"/>
      <c r="P941" s="18"/>
      <c r="Q941" s="19"/>
      <c r="R941" s="20"/>
      <c r="S941" s="21"/>
    </row>
    <row r="942" spans="1:19" x14ac:dyDescent="0.2">
      <c r="A942" s="5"/>
      <c r="B942" s="5"/>
      <c r="C942" s="5"/>
      <c r="D942" s="38"/>
      <c r="E942" s="13"/>
      <c r="F942" s="13"/>
      <c r="G942" s="14"/>
      <c r="H942" s="15"/>
      <c r="I942" s="15"/>
      <c r="J942" s="16"/>
      <c r="K942" s="16"/>
      <c r="L942" s="17"/>
      <c r="M942" s="17"/>
      <c r="N942" s="17"/>
      <c r="O942" s="17"/>
      <c r="P942" s="18"/>
      <c r="Q942" s="19"/>
      <c r="R942" s="20"/>
      <c r="S942" s="21"/>
    </row>
    <row r="943" spans="1:19" x14ac:dyDescent="0.2">
      <c r="A943" s="5"/>
      <c r="B943" s="5"/>
      <c r="C943" s="5"/>
      <c r="D943" s="38"/>
      <c r="E943" s="13"/>
      <c r="F943" s="13"/>
      <c r="G943" s="14"/>
      <c r="H943" s="15"/>
      <c r="I943" s="15"/>
      <c r="J943" s="16"/>
      <c r="K943" s="16"/>
      <c r="L943" s="17"/>
      <c r="M943" s="17"/>
      <c r="N943" s="17"/>
      <c r="O943" s="17"/>
      <c r="P943" s="18"/>
      <c r="Q943" s="19"/>
      <c r="R943" s="20"/>
      <c r="S943" s="21"/>
    </row>
    <row r="944" spans="1:19" x14ac:dyDescent="0.2">
      <c r="A944" s="5"/>
      <c r="B944" s="5"/>
      <c r="C944" s="5"/>
      <c r="D944" s="38"/>
      <c r="E944" s="13"/>
      <c r="F944" s="13"/>
      <c r="G944" s="14"/>
      <c r="H944" s="15"/>
      <c r="I944" s="15"/>
      <c r="J944" s="16"/>
      <c r="K944" s="16"/>
      <c r="L944" s="17"/>
      <c r="M944" s="17"/>
      <c r="N944" s="17"/>
      <c r="O944" s="17"/>
      <c r="P944" s="18"/>
      <c r="Q944" s="19"/>
      <c r="R944" s="20"/>
      <c r="S944" s="21"/>
    </row>
    <row r="945" spans="1:19" x14ac:dyDescent="0.2">
      <c r="A945" s="5"/>
      <c r="B945" s="5"/>
      <c r="C945" s="5"/>
      <c r="D945" s="38"/>
      <c r="E945" s="13"/>
      <c r="F945" s="13"/>
      <c r="G945" s="14"/>
      <c r="H945" s="15"/>
      <c r="I945" s="15"/>
      <c r="J945" s="16"/>
      <c r="K945" s="16"/>
      <c r="L945" s="17"/>
      <c r="M945" s="17"/>
      <c r="N945" s="17"/>
      <c r="O945" s="17"/>
      <c r="P945" s="18"/>
      <c r="Q945" s="19"/>
      <c r="R945" s="20"/>
      <c r="S945" s="21"/>
    </row>
    <row r="946" spans="1:19" x14ac:dyDescent="0.2">
      <c r="A946" s="5"/>
      <c r="B946" s="5"/>
      <c r="C946" s="5"/>
      <c r="D946" s="38"/>
      <c r="E946" s="13"/>
      <c r="F946" s="13"/>
      <c r="G946" s="14"/>
      <c r="H946" s="15"/>
      <c r="I946" s="15"/>
      <c r="J946" s="16"/>
      <c r="K946" s="16"/>
      <c r="L946" s="17"/>
      <c r="M946" s="17"/>
      <c r="N946" s="17"/>
      <c r="O946" s="17"/>
      <c r="P946" s="18"/>
      <c r="Q946" s="19"/>
      <c r="R946" s="20"/>
      <c r="S946" s="21"/>
    </row>
    <row r="947" spans="1:19" x14ac:dyDescent="0.2">
      <c r="A947" s="5"/>
      <c r="B947" s="5"/>
      <c r="C947" s="5"/>
      <c r="D947" s="38"/>
      <c r="E947" s="13"/>
      <c r="F947" s="13"/>
      <c r="G947" s="14"/>
      <c r="H947" s="15"/>
      <c r="I947" s="15"/>
      <c r="J947" s="16"/>
      <c r="K947" s="16"/>
      <c r="L947" s="17"/>
      <c r="M947" s="17"/>
      <c r="N947" s="17"/>
      <c r="O947" s="17"/>
      <c r="P947" s="18"/>
      <c r="Q947" s="19"/>
      <c r="R947" s="20"/>
      <c r="S947" s="21"/>
    </row>
    <row r="948" spans="1:19" x14ac:dyDescent="0.2">
      <c r="A948" s="5"/>
      <c r="B948" s="5"/>
      <c r="C948" s="5"/>
      <c r="D948" s="38"/>
      <c r="E948" s="13"/>
      <c r="F948" s="13"/>
      <c r="G948" s="14"/>
      <c r="H948" s="15"/>
      <c r="I948" s="15"/>
      <c r="J948" s="16"/>
      <c r="K948" s="16"/>
      <c r="L948" s="17"/>
      <c r="M948" s="17"/>
      <c r="N948" s="17"/>
      <c r="O948" s="17"/>
      <c r="P948" s="18"/>
      <c r="Q948" s="19"/>
      <c r="R948" s="20"/>
      <c r="S948" s="21"/>
    </row>
    <row r="949" spans="1:19" x14ac:dyDescent="0.2">
      <c r="A949" s="5"/>
      <c r="B949" s="5"/>
      <c r="C949" s="5"/>
      <c r="D949" s="38"/>
      <c r="E949" s="13"/>
      <c r="F949" s="13"/>
      <c r="G949" s="14"/>
      <c r="H949" s="15"/>
      <c r="I949" s="15"/>
      <c r="J949" s="16"/>
      <c r="K949" s="16"/>
      <c r="L949" s="17"/>
      <c r="M949" s="17"/>
      <c r="N949" s="17"/>
      <c r="O949" s="17"/>
      <c r="P949" s="18"/>
      <c r="Q949" s="19"/>
      <c r="R949" s="20"/>
      <c r="S949" s="21"/>
    </row>
    <row r="950" spans="1:19" x14ac:dyDescent="0.2">
      <c r="A950" s="5"/>
      <c r="B950" s="5"/>
      <c r="C950" s="5"/>
      <c r="D950" s="38"/>
      <c r="E950" s="13"/>
      <c r="F950" s="13"/>
      <c r="G950" s="14"/>
      <c r="H950" s="15"/>
      <c r="I950" s="15"/>
      <c r="J950" s="16"/>
      <c r="K950" s="16"/>
      <c r="L950" s="17"/>
      <c r="M950" s="17"/>
      <c r="N950" s="17"/>
      <c r="O950" s="17"/>
      <c r="P950" s="18"/>
      <c r="Q950" s="19"/>
      <c r="R950" s="20"/>
      <c r="S950" s="21"/>
    </row>
    <row r="951" spans="1:19" x14ac:dyDescent="0.2">
      <c r="A951" s="5"/>
      <c r="B951" s="5"/>
      <c r="C951" s="5"/>
      <c r="D951" s="38"/>
      <c r="E951" s="13"/>
      <c r="F951" s="13"/>
      <c r="G951" s="14"/>
      <c r="H951" s="15"/>
      <c r="I951" s="15"/>
      <c r="J951" s="16"/>
      <c r="K951" s="16"/>
      <c r="L951" s="17"/>
      <c r="M951" s="17"/>
      <c r="N951" s="17"/>
      <c r="O951" s="17"/>
      <c r="P951" s="18"/>
      <c r="Q951" s="19"/>
      <c r="R951" s="20"/>
      <c r="S951" s="21"/>
    </row>
    <row r="952" spans="1:19" x14ac:dyDescent="0.2">
      <c r="A952" s="5"/>
      <c r="B952" s="5"/>
      <c r="C952" s="5"/>
      <c r="D952" s="38"/>
      <c r="E952" s="13"/>
      <c r="F952" s="13"/>
      <c r="G952" s="14"/>
      <c r="H952" s="15"/>
      <c r="I952" s="15"/>
      <c r="J952" s="16"/>
      <c r="K952" s="16"/>
      <c r="L952" s="17"/>
      <c r="M952" s="17"/>
      <c r="N952" s="17"/>
      <c r="O952" s="17"/>
      <c r="P952" s="18"/>
      <c r="Q952" s="19"/>
      <c r="R952" s="20"/>
      <c r="S952" s="21"/>
    </row>
    <row r="953" spans="1:19" x14ac:dyDescent="0.2">
      <c r="A953" s="5"/>
      <c r="B953" s="5"/>
      <c r="C953" s="5"/>
      <c r="D953" s="38"/>
      <c r="E953" s="13"/>
      <c r="F953" s="13"/>
      <c r="G953" s="14"/>
      <c r="H953" s="15"/>
      <c r="I953" s="15"/>
      <c r="J953" s="16"/>
      <c r="K953" s="16"/>
      <c r="L953" s="17"/>
      <c r="M953" s="17"/>
      <c r="N953" s="17"/>
      <c r="O953" s="17"/>
      <c r="P953" s="18"/>
      <c r="Q953" s="19"/>
      <c r="R953" s="20"/>
      <c r="S953" s="21"/>
    </row>
    <row r="954" spans="1:19" x14ac:dyDescent="0.2">
      <c r="A954" s="5"/>
      <c r="B954" s="5"/>
      <c r="C954" s="5"/>
      <c r="D954" s="38"/>
      <c r="E954" s="13"/>
      <c r="F954" s="13"/>
      <c r="G954" s="14"/>
      <c r="H954" s="15"/>
      <c r="I954" s="15"/>
      <c r="J954" s="16"/>
      <c r="K954" s="16"/>
      <c r="L954" s="17"/>
      <c r="M954" s="17"/>
      <c r="N954" s="17"/>
      <c r="O954" s="17"/>
      <c r="P954" s="18"/>
      <c r="Q954" s="19"/>
      <c r="R954" s="20"/>
      <c r="S954" s="21"/>
    </row>
    <row r="955" spans="1:19" x14ac:dyDescent="0.2">
      <c r="A955" s="5"/>
      <c r="B955" s="5"/>
      <c r="C955" s="5"/>
      <c r="D955" s="38"/>
      <c r="E955" s="13"/>
      <c r="F955" s="13"/>
      <c r="G955" s="14"/>
      <c r="H955" s="15"/>
      <c r="I955" s="15"/>
      <c r="J955" s="16"/>
      <c r="K955" s="16"/>
      <c r="L955" s="17"/>
      <c r="M955" s="17"/>
      <c r="N955" s="17"/>
      <c r="O955" s="17"/>
      <c r="P955" s="18"/>
      <c r="Q955" s="19"/>
      <c r="R955" s="20"/>
      <c r="S955" s="21"/>
    </row>
    <row r="956" spans="1:19" x14ac:dyDescent="0.2">
      <c r="A956" s="5"/>
      <c r="B956" s="5"/>
      <c r="C956" s="5"/>
      <c r="D956" s="38"/>
      <c r="E956" s="13"/>
      <c r="F956" s="13"/>
      <c r="G956" s="14"/>
      <c r="H956" s="15"/>
      <c r="I956" s="15"/>
      <c r="J956" s="16"/>
      <c r="K956" s="16"/>
      <c r="L956" s="17"/>
      <c r="M956" s="17"/>
      <c r="N956" s="17"/>
      <c r="O956" s="17"/>
      <c r="P956" s="18"/>
      <c r="Q956" s="19"/>
      <c r="R956" s="20"/>
      <c r="S956" s="21"/>
    </row>
    <row r="957" spans="1:19" x14ac:dyDescent="0.2">
      <c r="A957" s="5"/>
      <c r="B957" s="5"/>
      <c r="C957" s="5"/>
      <c r="D957" s="38"/>
      <c r="E957" s="13"/>
      <c r="F957" s="13"/>
      <c r="G957" s="14"/>
      <c r="H957" s="15"/>
      <c r="I957" s="15"/>
      <c r="J957" s="16"/>
      <c r="K957" s="16"/>
      <c r="L957" s="17"/>
      <c r="M957" s="17"/>
      <c r="N957" s="17"/>
      <c r="O957" s="17"/>
      <c r="P957" s="18"/>
      <c r="Q957" s="19"/>
      <c r="R957" s="20"/>
      <c r="S957" s="21"/>
    </row>
    <row r="958" spans="1:19" x14ac:dyDescent="0.2">
      <c r="A958" s="5"/>
      <c r="B958" s="5"/>
      <c r="C958" s="5"/>
      <c r="D958" s="38"/>
      <c r="E958" s="13"/>
      <c r="F958" s="13"/>
      <c r="G958" s="14"/>
      <c r="H958" s="15"/>
      <c r="I958" s="15"/>
      <c r="J958" s="16"/>
      <c r="K958" s="16"/>
      <c r="L958" s="17"/>
      <c r="M958" s="17"/>
      <c r="N958" s="17"/>
      <c r="O958" s="17"/>
      <c r="P958" s="18"/>
      <c r="Q958" s="19"/>
      <c r="R958" s="20"/>
      <c r="S958" s="21"/>
    </row>
    <row r="959" spans="1:19" x14ac:dyDescent="0.2">
      <c r="A959" s="5"/>
      <c r="B959" s="5"/>
      <c r="C959" s="5"/>
      <c r="D959" s="38"/>
      <c r="E959" s="13"/>
      <c r="F959" s="13"/>
      <c r="G959" s="14"/>
      <c r="H959" s="15"/>
      <c r="I959" s="15"/>
      <c r="J959" s="16"/>
      <c r="K959" s="16"/>
      <c r="L959" s="17"/>
      <c r="M959" s="17"/>
      <c r="N959" s="17"/>
      <c r="O959" s="17"/>
      <c r="P959" s="18"/>
      <c r="Q959" s="19"/>
      <c r="R959" s="20"/>
      <c r="S959" s="21"/>
    </row>
    <row r="960" spans="1:19" x14ac:dyDescent="0.2">
      <c r="A960" s="5"/>
      <c r="B960" s="5"/>
      <c r="C960" s="5"/>
      <c r="D960" s="38"/>
      <c r="E960" s="13"/>
      <c r="F960" s="13"/>
      <c r="G960" s="14"/>
      <c r="H960" s="15"/>
      <c r="I960" s="15"/>
      <c r="J960" s="16"/>
      <c r="K960" s="16"/>
      <c r="L960" s="17"/>
      <c r="M960" s="17"/>
      <c r="N960" s="17"/>
      <c r="O960" s="17"/>
      <c r="P960" s="18"/>
      <c r="Q960" s="19"/>
      <c r="R960" s="20"/>
      <c r="S960" s="21"/>
    </row>
    <row r="961" spans="1:19" x14ac:dyDescent="0.2">
      <c r="A961" s="5"/>
      <c r="B961" s="5"/>
      <c r="C961" s="5"/>
      <c r="D961" s="38"/>
      <c r="E961" s="13"/>
      <c r="F961" s="13"/>
      <c r="G961" s="14"/>
      <c r="H961" s="15"/>
      <c r="I961" s="15"/>
      <c r="J961" s="16"/>
      <c r="K961" s="16"/>
      <c r="L961" s="17"/>
      <c r="M961" s="17"/>
      <c r="N961" s="17"/>
      <c r="O961" s="17"/>
      <c r="P961" s="18"/>
      <c r="Q961" s="19"/>
      <c r="R961" s="20"/>
      <c r="S961" s="21"/>
    </row>
    <row r="962" spans="1:19" x14ac:dyDescent="0.2">
      <c r="A962" s="5"/>
      <c r="B962" s="5"/>
      <c r="C962" s="5"/>
      <c r="D962" s="38"/>
      <c r="E962" s="13"/>
      <c r="F962" s="13"/>
      <c r="G962" s="14"/>
      <c r="H962" s="15"/>
      <c r="I962" s="15"/>
      <c r="J962" s="16"/>
      <c r="K962" s="16"/>
      <c r="L962" s="17"/>
      <c r="M962" s="17"/>
      <c r="N962" s="17"/>
      <c r="O962" s="17"/>
      <c r="P962" s="18"/>
      <c r="Q962" s="19"/>
      <c r="R962" s="20"/>
      <c r="S962" s="21"/>
    </row>
    <row r="963" spans="1:19" x14ac:dyDescent="0.2">
      <c r="A963" s="5"/>
      <c r="B963" s="5"/>
      <c r="C963" s="5"/>
      <c r="D963" s="38"/>
      <c r="E963" s="13"/>
      <c r="F963" s="13"/>
      <c r="G963" s="14"/>
      <c r="H963" s="15"/>
      <c r="I963" s="15"/>
      <c r="J963" s="16"/>
      <c r="K963" s="16"/>
      <c r="L963" s="17"/>
      <c r="M963" s="17"/>
      <c r="N963" s="17"/>
      <c r="O963" s="17"/>
      <c r="P963" s="18"/>
      <c r="Q963" s="19"/>
      <c r="R963" s="20"/>
      <c r="S963" s="21"/>
    </row>
    <row r="964" spans="1:19" x14ac:dyDescent="0.2">
      <c r="A964" s="5"/>
      <c r="B964" s="5"/>
      <c r="C964" s="5"/>
      <c r="D964" s="38"/>
      <c r="E964" s="13"/>
      <c r="F964" s="13"/>
      <c r="G964" s="14"/>
      <c r="H964" s="15"/>
      <c r="I964" s="15"/>
      <c r="J964" s="16"/>
      <c r="K964" s="16"/>
      <c r="L964" s="17"/>
      <c r="M964" s="17"/>
      <c r="N964" s="17"/>
      <c r="O964" s="17"/>
      <c r="P964" s="18"/>
      <c r="Q964" s="19"/>
      <c r="R964" s="20"/>
      <c r="S964" s="21"/>
    </row>
    <row r="965" spans="1:19" x14ac:dyDescent="0.2">
      <c r="A965" s="5"/>
      <c r="B965" s="5"/>
      <c r="C965" s="5"/>
      <c r="D965" s="38"/>
      <c r="E965" s="13"/>
      <c r="F965" s="13"/>
      <c r="G965" s="14"/>
      <c r="H965" s="15"/>
      <c r="I965" s="15"/>
      <c r="J965" s="16"/>
      <c r="K965" s="16"/>
      <c r="L965" s="17"/>
      <c r="M965" s="17"/>
      <c r="N965" s="17"/>
      <c r="O965" s="17"/>
      <c r="P965" s="18"/>
      <c r="Q965" s="19"/>
      <c r="R965" s="20"/>
      <c r="S965" s="21"/>
    </row>
    <row r="966" spans="1:19" x14ac:dyDescent="0.2">
      <c r="A966" s="5"/>
      <c r="B966" s="5"/>
      <c r="C966" s="5"/>
      <c r="D966" s="38"/>
      <c r="E966" s="13"/>
      <c r="F966" s="13"/>
      <c r="G966" s="14"/>
      <c r="H966" s="15"/>
      <c r="I966" s="15"/>
      <c r="J966" s="16"/>
      <c r="K966" s="16"/>
      <c r="L966" s="17"/>
      <c r="M966" s="17"/>
      <c r="N966" s="17"/>
      <c r="O966" s="17"/>
      <c r="P966" s="18"/>
      <c r="Q966" s="19"/>
      <c r="R966" s="20"/>
      <c r="S966" s="21"/>
    </row>
    <row r="967" spans="1:19" x14ac:dyDescent="0.2">
      <c r="A967" s="5"/>
      <c r="B967" s="5"/>
      <c r="C967" s="5"/>
      <c r="D967" s="38"/>
      <c r="E967" s="13"/>
      <c r="F967" s="13"/>
      <c r="G967" s="14"/>
      <c r="H967" s="15"/>
      <c r="I967" s="15"/>
      <c r="J967" s="16"/>
      <c r="K967" s="16"/>
      <c r="L967" s="17"/>
      <c r="M967" s="17"/>
      <c r="N967" s="17"/>
      <c r="O967" s="17"/>
      <c r="P967" s="18"/>
      <c r="Q967" s="19"/>
      <c r="R967" s="20"/>
      <c r="S967" s="21"/>
    </row>
    <row r="968" spans="1:19" x14ac:dyDescent="0.2">
      <c r="A968" s="5"/>
      <c r="B968" s="5"/>
      <c r="C968" s="5"/>
      <c r="D968" s="38"/>
      <c r="E968" s="13"/>
      <c r="F968" s="13"/>
      <c r="G968" s="14"/>
      <c r="H968" s="15"/>
      <c r="I968" s="15"/>
      <c r="J968" s="16"/>
      <c r="K968" s="16"/>
      <c r="L968" s="17"/>
      <c r="M968" s="17"/>
      <c r="N968" s="17"/>
      <c r="O968" s="17"/>
      <c r="P968" s="18"/>
      <c r="Q968" s="19"/>
      <c r="R968" s="20"/>
      <c r="S968" s="21"/>
    </row>
    <row r="969" spans="1:19" x14ac:dyDescent="0.2">
      <c r="A969" s="5"/>
      <c r="B969" s="5"/>
      <c r="C969" s="5"/>
      <c r="D969" s="38"/>
      <c r="E969" s="13"/>
      <c r="F969" s="13"/>
      <c r="G969" s="14"/>
      <c r="H969" s="15"/>
      <c r="I969" s="15"/>
      <c r="J969" s="16"/>
      <c r="K969" s="16"/>
      <c r="L969" s="17"/>
      <c r="M969" s="17"/>
      <c r="N969" s="17"/>
      <c r="O969" s="17"/>
      <c r="P969" s="18"/>
      <c r="Q969" s="19"/>
      <c r="R969" s="20"/>
      <c r="S969" s="21"/>
    </row>
    <row r="970" spans="1:19" x14ac:dyDescent="0.2">
      <c r="A970" s="5"/>
      <c r="B970" s="5"/>
      <c r="C970" s="5"/>
      <c r="D970" s="38"/>
      <c r="E970" s="13"/>
      <c r="F970" s="13"/>
      <c r="G970" s="14"/>
      <c r="H970" s="15"/>
      <c r="I970" s="15"/>
      <c r="J970" s="16"/>
      <c r="K970" s="16"/>
      <c r="L970" s="17"/>
      <c r="M970" s="17"/>
      <c r="N970" s="17"/>
      <c r="O970" s="17"/>
      <c r="P970" s="18"/>
      <c r="Q970" s="19"/>
      <c r="R970" s="20"/>
      <c r="S970" s="21"/>
    </row>
    <row r="971" spans="1:19" x14ac:dyDescent="0.2">
      <c r="A971" s="5"/>
      <c r="B971" s="5"/>
      <c r="C971" s="5"/>
      <c r="D971" s="38"/>
      <c r="E971" s="13"/>
      <c r="F971" s="13"/>
      <c r="G971" s="14"/>
      <c r="H971" s="15"/>
      <c r="I971" s="15"/>
      <c r="J971" s="16"/>
      <c r="K971" s="16"/>
      <c r="L971" s="17"/>
      <c r="M971" s="17"/>
      <c r="N971" s="17"/>
      <c r="O971" s="17"/>
      <c r="P971" s="18"/>
      <c r="Q971" s="19"/>
      <c r="R971" s="20"/>
      <c r="S971" s="21"/>
    </row>
    <row r="972" spans="1:19" x14ac:dyDescent="0.2">
      <c r="A972" s="5"/>
      <c r="B972" s="5"/>
      <c r="C972" s="5"/>
      <c r="D972" s="38"/>
      <c r="E972" s="13"/>
      <c r="F972" s="13"/>
      <c r="G972" s="14"/>
      <c r="H972" s="15"/>
      <c r="I972" s="15"/>
      <c r="J972" s="16"/>
      <c r="K972" s="16"/>
      <c r="L972" s="17"/>
      <c r="M972" s="17"/>
      <c r="N972" s="17"/>
      <c r="O972" s="17"/>
      <c r="P972" s="18"/>
      <c r="Q972" s="19"/>
      <c r="R972" s="20"/>
      <c r="S972" s="21"/>
    </row>
    <row r="973" spans="1:19" x14ac:dyDescent="0.2">
      <c r="A973" s="5"/>
      <c r="B973" s="5"/>
      <c r="C973" s="5"/>
      <c r="D973" s="38"/>
      <c r="E973" s="13"/>
      <c r="F973" s="13"/>
      <c r="G973" s="14"/>
      <c r="H973" s="15"/>
      <c r="I973" s="15"/>
      <c r="J973" s="16"/>
      <c r="K973" s="16"/>
      <c r="L973" s="17"/>
      <c r="M973" s="17"/>
      <c r="N973" s="17"/>
      <c r="O973" s="17"/>
      <c r="P973" s="18"/>
      <c r="Q973" s="19"/>
      <c r="R973" s="20"/>
      <c r="S973" s="21"/>
    </row>
    <row r="974" spans="1:19" x14ac:dyDescent="0.2">
      <c r="A974" s="5"/>
      <c r="B974" s="5"/>
      <c r="C974" s="5"/>
      <c r="D974" s="38"/>
      <c r="E974" s="13"/>
      <c r="F974" s="13"/>
      <c r="G974" s="14"/>
      <c r="H974" s="15"/>
      <c r="I974" s="15"/>
      <c r="J974" s="16"/>
      <c r="K974" s="16"/>
      <c r="L974" s="17"/>
      <c r="M974" s="17"/>
      <c r="N974" s="17"/>
      <c r="O974" s="17"/>
      <c r="P974" s="18"/>
      <c r="Q974" s="19"/>
      <c r="R974" s="20"/>
      <c r="S974" s="21"/>
    </row>
    <row r="975" spans="1:19" x14ac:dyDescent="0.2">
      <c r="A975" s="5"/>
      <c r="B975" s="5"/>
      <c r="C975" s="5"/>
      <c r="D975" s="38"/>
      <c r="E975" s="13"/>
      <c r="F975" s="13"/>
      <c r="G975" s="14"/>
      <c r="H975" s="15"/>
      <c r="I975" s="15"/>
      <c r="J975" s="16"/>
      <c r="K975" s="16"/>
      <c r="L975" s="17"/>
      <c r="M975" s="17"/>
      <c r="N975" s="17"/>
      <c r="O975" s="17"/>
      <c r="P975" s="18"/>
      <c r="Q975" s="19"/>
      <c r="R975" s="20"/>
      <c r="S975" s="21"/>
    </row>
    <row r="976" spans="1:19" x14ac:dyDescent="0.2">
      <c r="A976" s="5"/>
      <c r="B976" s="5"/>
      <c r="C976" s="5"/>
      <c r="D976" s="38"/>
      <c r="E976" s="13"/>
      <c r="F976" s="13"/>
      <c r="G976" s="14"/>
      <c r="H976" s="15"/>
      <c r="I976" s="15"/>
      <c r="J976" s="16"/>
      <c r="K976" s="16"/>
      <c r="L976" s="17"/>
      <c r="M976" s="17"/>
      <c r="N976" s="17"/>
      <c r="O976" s="17"/>
      <c r="P976" s="18"/>
      <c r="Q976" s="19"/>
      <c r="R976" s="20"/>
      <c r="S976" s="21"/>
    </row>
    <row r="977" spans="1:19" x14ac:dyDescent="0.2">
      <c r="A977" s="5"/>
      <c r="B977" s="5"/>
      <c r="C977" s="5"/>
      <c r="D977" s="38"/>
      <c r="E977" s="13"/>
      <c r="F977" s="13"/>
      <c r="G977" s="14"/>
      <c r="H977" s="15"/>
      <c r="I977" s="15"/>
      <c r="J977" s="16"/>
      <c r="K977" s="16"/>
      <c r="L977" s="17"/>
      <c r="M977" s="17"/>
      <c r="N977" s="17"/>
      <c r="O977" s="17"/>
      <c r="P977" s="18"/>
      <c r="Q977" s="19"/>
      <c r="R977" s="20"/>
      <c r="S977" s="21"/>
    </row>
    <row r="978" spans="1:19" x14ac:dyDescent="0.2">
      <c r="A978" s="5"/>
      <c r="B978" s="5"/>
      <c r="C978" s="5"/>
      <c r="D978" s="38"/>
      <c r="E978" s="13"/>
      <c r="F978" s="13"/>
      <c r="G978" s="14"/>
      <c r="H978" s="15"/>
      <c r="I978" s="15"/>
      <c r="J978" s="16"/>
      <c r="K978" s="16"/>
      <c r="L978" s="17"/>
      <c r="M978" s="17"/>
      <c r="N978" s="17"/>
      <c r="O978" s="17"/>
      <c r="P978" s="18"/>
      <c r="Q978" s="19"/>
      <c r="R978" s="20"/>
      <c r="S978" s="21"/>
    </row>
    <row r="979" spans="1:19" x14ac:dyDescent="0.2">
      <c r="A979" s="5"/>
      <c r="B979" s="5"/>
      <c r="C979" s="5"/>
      <c r="D979" s="38"/>
      <c r="E979" s="13"/>
      <c r="F979" s="13"/>
      <c r="G979" s="14"/>
      <c r="H979" s="15"/>
      <c r="I979" s="15"/>
      <c r="J979" s="16"/>
      <c r="K979" s="16"/>
      <c r="L979" s="17"/>
      <c r="M979" s="17"/>
      <c r="N979" s="17"/>
      <c r="O979" s="17"/>
      <c r="P979" s="18"/>
      <c r="Q979" s="19"/>
      <c r="R979" s="20"/>
      <c r="S979" s="21"/>
    </row>
    <row r="980" spans="1:19" x14ac:dyDescent="0.2">
      <c r="A980" s="5"/>
      <c r="B980" s="5"/>
      <c r="C980" s="5"/>
      <c r="D980" s="38"/>
      <c r="E980" s="13"/>
      <c r="F980" s="13"/>
      <c r="G980" s="14"/>
      <c r="H980" s="15"/>
      <c r="I980" s="15"/>
      <c r="J980" s="16"/>
      <c r="K980" s="16"/>
      <c r="L980" s="17"/>
      <c r="M980" s="17"/>
      <c r="N980" s="17"/>
      <c r="O980" s="17"/>
      <c r="P980" s="18"/>
      <c r="Q980" s="19"/>
      <c r="R980" s="20"/>
      <c r="S980" s="21"/>
    </row>
    <row r="981" spans="1:19" x14ac:dyDescent="0.2">
      <c r="A981" s="5"/>
      <c r="B981" s="5"/>
      <c r="C981" s="5"/>
      <c r="D981" s="38"/>
      <c r="E981" s="13"/>
      <c r="F981" s="13"/>
      <c r="G981" s="14"/>
      <c r="H981" s="15"/>
      <c r="I981" s="15"/>
      <c r="J981" s="16"/>
      <c r="K981" s="16"/>
      <c r="L981" s="17"/>
      <c r="M981" s="17"/>
      <c r="N981" s="17"/>
      <c r="O981" s="17"/>
      <c r="P981" s="18"/>
      <c r="Q981" s="19"/>
      <c r="R981" s="20"/>
      <c r="S981" s="21"/>
    </row>
    <row r="982" spans="1:19" x14ac:dyDescent="0.2">
      <c r="A982" s="5"/>
      <c r="B982" s="5"/>
      <c r="C982" s="5"/>
      <c r="D982" s="38"/>
      <c r="E982" s="13"/>
      <c r="F982" s="13"/>
      <c r="G982" s="14"/>
      <c r="H982" s="15"/>
      <c r="I982" s="15"/>
      <c r="J982" s="16"/>
      <c r="K982" s="16"/>
      <c r="L982" s="17"/>
      <c r="M982" s="17"/>
      <c r="N982" s="17"/>
      <c r="O982" s="17"/>
      <c r="P982" s="18"/>
      <c r="Q982" s="19"/>
      <c r="R982" s="20"/>
      <c r="S982" s="21"/>
    </row>
    <row r="983" spans="1:19" x14ac:dyDescent="0.2">
      <c r="A983" s="5"/>
      <c r="B983" s="5"/>
      <c r="C983" s="5"/>
      <c r="D983" s="38"/>
      <c r="E983" s="13"/>
      <c r="F983" s="13"/>
      <c r="G983" s="14"/>
      <c r="H983" s="15"/>
      <c r="I983" s="15"/>
      <c r="J983" s="16"/>
      <c r="K983" s="16"/>
      <c r="L983" s="17"/>
      <c r="M983" s="17"/>
      <c r="N983" s="17"/>
      <c r="O983" s="17"/>
      <c r="P983" s="18"/>
      <c r="Q983" s="19"/>
      <c r="R983" s="20"/>
      <c r="S983" s="21"/>
    </row>
    <row r="984" spans="1:19" x14ac:dyDescent="0.2">
      <c r="A984" s="5"/>
      <c r="B984" s="5"/>
      <c r="C984" s="5"/>
      <c r="D984" s="38"/>
      <c r="E984" s="13"/>
      <c r="F984" s="13"/>
      <c r="G984" s="14"/>
      <c r="H984" s="15"/>
      <c r="I984" s="15"/>
      <c r="J984" s="16"/>
      <c r="K984" s="16"/>
      <c r="L984" s="17"/>
      <c r="M984" s="17"/>
      <c r="N984" s="17"/>
      <c r="O984" s="17"/>
      <c r="P984" s="18"/>
      <c r="Q984" s="19"/>
      <c r="R984" s="20"/>
      <c r="S984" s="21"/>
    </row>
    <row r="985" spans="1:19" x14ac:dyDescent="0.2">
      <c r="A985" s="5"/>
      <c r="B985" s="5"/>
      <c r="C985" s="5"/>
      <c r="D985" s="38"/>
      <c r="E985" s="13"/>
      <c r="F985" s="13"/>
      <c r="G985" s="14"/>
      <c r="H985" s="15"/>
      <c r="I985" s="15"/>
      <c r="J985" s="16"/>
      <c r="K985" s="16"/>
      <c r="L985" s="17"/>
      <c r="M985" s="17"/>
      <c r="N985" s="17"/>
      <c r="O985" s="17"/>
      <c r="P985" s="18"/>
      <c r="Q985" s="19"/>
      <c r="R985" s="20"/>
      <c r="S985" s="21"/>
    </row>
    <row r="986" spans="1:19" x14ac:dyDescent="0.2">
      <c r="A986" s="5"/>
      <c r="B986" s="5"/>
      <c r="C986" s="5"/>
      <c r="D986" s="38"/>
      <c r="E986" s="13"/>
      <c r="F986" s="13"/>
      <c r="G986" s="14"/>
      <c r="H986" s="15"/>
      <c r="I986" s="15"/>
      <c r="J986" s="16"/>
      <c r="K986" s="16"/>
      <c r="L986" s="17"/>
      <c r="M986" s="17"/>
      <c r="N986" s="17"/>
      <c r="O986" s="17"/>
      <c r="P986" s="18"/>
      <c r="Q986" s="19"/>
      <c r="R986" s="20"/>
      <c r="S986" s="21"/>
    </row>
    <row r="987" spans="1:19" x14ac:dyDescent="0.2">
      <c r="A987" s="5"/>
      <c r="B987" s="5"/>
      <c r="C987" s="5"/>
      <c r="D987" s="38"/>
      <c r="E987" s="13"/>
      <c r="F987" s="13"/>
      <c r="G987" s="14"/>
      <c r="H987" s="15"/>
      <c r="I987" s="15"/>
      <c r="J987" s="16"/>
      <c r="K987" s="16"/>
      <c r="L987" s="17"/>
      <c r="M987" s="17"/>
      <c r="N987" s="17"/>
      <c r="O987" s="17"/>
      <c r="P987" s="18"/>
      <c r="Q987" s="19"/>
      <c r="R987" s="20"/>
      <c r="S987" s="21"/>
    </row>
    <row r="988" spans="1:19" x14ac:dyDescent="0.2">
      <c r="A988" s="5"/>
      <c r="B988" s="5"/>
      <c r="C988" s="5"/>
      <c r="D988" s="38"/>
      <c r="E988" s="13"/>
      <c r="F988" s="13"/>
      <c r="G988" s="14"/>
      <c r="H988" s="15"/>
      <c r="I988" s="15"/>
      <c r="J988" s="16"/>
      <c r="K988" s="16"/>
      <c r="L988" s="17"/>
      <c r="M988" s="17"/>
      <c r="N988" s="17"/>
      <c r="O988" s="17"/>
      <c r="P988" s="18"/>
      <c r="Q988" s="19"/>
      <c r="R988" s="20"/>
      <c r="S988" s="21"/>
    </row>
    <row r="989" spans="1:19" x14ac:dyDescent="0.2">
      <c r="A989" s="5"/>
      <c r="B989" s="5"/>
      <c r="C989" s="5"/>
      <c r="D989" s="38"/>
      <c r="E989" s="13"/>
      <c r="F989" s="13"/>
      <c r="G989" s="14"/>
      <c r="H989" s="15"/>
      <c r="I989" s="15"/>
      <c r="J989" s="16"/>
      <c r="K989" s="16"/>
      <c r="L989" s="17"/>
      <c r="M989" s="17"/>
      <c r="N989" s="17"/>
      <c r="O989" s="17"/>
      <c r="P989" s="18"/>
      <c r="Q989" s="19"/>
      <c r="R989" s="20"/>
      <c r="S989" s="21"/>
    </row>
    <row r="990" spans="1:19" x14ac:dyDescent="0.2">
      <c r="A990" s="5"/>
      <c r="B990" s="5"/>
      <c r="C990" s="5"/>
      <c r="D990" s="38"/>
      <c r="E990" s="13"/>
      <c r="F990" s="13"/>
      <c r="G990" s="14"/>
      <c r="H990" s="15"/>
      <c r="I990" s="15"/>
      <c r="J990" s="16"/>
      <c r="K990" s="16"/>
      <c r="L990" s="17"/>
      <c r="M990" s="17"/>
      <c r="N990" s="17"/>
      <c r="O990" s="17"/>
      <c r="P990" s="18"/>
      <c r="Q990" s="19"/>
      <c r="R990" s="20"/>
      <c r="S990" s="21"/>
    </row>
    <row r="991" spans="1:19" x14ac:dyDescent="0.2">
      <c r="A991" s="5"/>
      <c r="B991" s="5"/>
      <c r="C991" s="5"/>
      <c r="D991" s="38"/>
      <c r="E991" s="13"/>
      <c r="F991" s="13"/>
      <c r="G991" s="14"/>
      <c r="H991" s="15"/>
      <c r="I991" s="15"/>
      <c r="J991" s="16"/>
      <c r="K991" s="16"/>
      <c r="L991" s="17"/>
      <c r="M991" s="17"/>
      <c r="N991" s="17"/>
      <c r="O991" s="17"/>
      <c r="P991" s="18"/>
      <c r="Q991" s="19"/>
      <c r="R991" s="20"/>
      <c r="S991" s="21"/>
    </row>
    <row r="992" spans="1:19" x14ac:dyDescent="0.2">
      <c r="A992" s="5"/>
      <c r="B992" s="5"/>
      <c r="C992" s="5"/>
      <c r="D992" s="38"/>
      <c r="E992" s="13"/>
      <c r="F992" s="13"/>
      <c r="G992" s="14"/>
      <c r="H992" s="15"/>
      <c r="I992" s="15"/>
      <c r="J992" s="16"/>
      <c r="K992" s="16"/>
      <c r="L992" s="17"/>
      <c r="M992" s="17"/>
      <c r="N992" s="17"/>
      <c r="O992" s="17"/>
      <c r="P992" s="18"/>
      <c r="Q992" s="19"/>
      <c r="R992" s="20"/>
      <c r="S992" s="21"/>
    </row>
    <row r="993" spans="1:19" x14ac:dyDescent="0.2">
      <c r="A993" s="5"/>
      <c r="B993" s="5"/>
      <c r="C993" s="5"/>
      <c r="D993" s="38"/>
      <c r="E993" s="13"/>
      <c r="F993" s="13"/>
      <c r="G993" s="14"/>
      <c r="H993" s="15"/>
      <c r="I993" s="15"/>
      <c r="J993" s="16"/>
      <c r="K993" s="16"/>
      <c r="L993" s="17"/>
      <c r="M993" s="17"/>
      <c r="N993" s="17"/>
      <c r="O993" s="17"/>
      <c r="P993" s="18"/>
      <c r="Q993" s="19"/>
      <c r="R993" s="20"/>
      <c r="S993" s="21"/>
    </row>
    <row r="994" spans="1:19" x14ac:dyDescent="0.2">
      <c r="A994" s="5"/>
      <c r="B994" s="5"/>
      <c r="C994" s="5"/>
      <c r="D994" s="38"/>
      <c r="E994" s="13"/>
      <c r="F994" s="13"/>
      <c r="G994" s="14"/>
      <c r="H994" s="15"/>
      <c r="I994" s="15"/>
      <c r="J994" s="16"/>
      <c r="K994" s="16"/>
      <c r="L994" s="17"/>
      <c r="M994" s="17"/>
      <c r="N994" s="17"/>
      <c r="O994" s="17"/>
      <c r="P994" s="18"/>
      <c r="Q994" s="19"/>
      <c r="R994" s="20"/>
      <c r="S994" s="21"/>
    </row>
    <row r="995" spans="1:19" x14ac:dyDescent="0.2">
      <c r="A995" s="5"/>
      <c r="B995" s="5"/>
      <c r="C995" s="5"/>
      <c r="D995" s="38"/>
      <c r="E995" s="13"/>
      <c r="F995" s="13"/>
      <c r="G995" s="14"/>
      <c r="H995" s="15"/>
      <c r="I995" s="15"/>
      <c r="J995" s="16"/>
      <c r="K995" s="16"/>
      <c r="L995" s="17"/>
      <c r="M995" s="17"/>
      <c r="N995" s="17"/>
      <c r="O995" s="17"/>
      <c r="P995" s="18"/>
      <c r="Q995" s="19"/>
      <c r="R995" s="20"/>
      <c r="S995" s="21"/>
    </row>
    <row r="996" spans="1:19" x14ac:dyDescent="0.2">
      <c r="A996" s="5"/>
      <c r="B996" s="5"/>
      <c r="C996" s="5"/>
      <c r="D996" s="38"/>
      <c r="E996" s="13"/>
      <c r="F996" s="13"/>
      <c r="G996" s="14"/>
      <c r="H996" s="15"/>
      <c r="I996" s="15"/>
      <c r="J996" s="16"/>
      <c r="K996" s="16"/>
      <c r="L996" s="17"/>
      <c r="M996" s="17"/>
      <c r="N996" s="17"/>
      <c r="O996" s="17"/>
      <c r="P996" s="18"/>
      <c r="Q996" s="19"/>
      <c r="R996" s="20"/>
      <c r="S996" s="21"/>
    </row>
    <row r="997" spans="1:19" x14ac:dyDescent="0.2">
      <c r="A997" s="5"/>
      <c r="B997" s="5"/>
      <c r="C997" s="5"/>
      <c r="D997" s="38"/>
      <c r="E997" s="13"/>
      <c r="F997" s="13"/>
      <c r="G997" s="14"/>
      <c r="H997" s="15"/>
      <c r="I997" s="15"/>
      <c r="J997" s="16"/>
      <c r="K997" s="16"/>
      <c r="L997" s="17"/>
      <c r="M997" s="17"/>
      <c r="N997" s="17"/>
      <c r="O997" s="17"/>
      <c r="P997" s="18"/>
      <c r="Q997" s="19"/>
      <c r="R997" s="20"/>
      <c r="S997" s="21"/>
    </row>
    <row r="998" spans="1:19" x14ac:dyDescent="0.2">
      <c r="A998" s="5"/>
      <c r="B998" s="5"/>
      <c r="C998" s="5"/>
      <c r="D998" s="38"/>
      <c r="E998" s="13"/>
      <c r="F998" s="13"/>
      <c r="G998" s="14"/>
      <c r="H998" s="15"/>
      <c r="I998" s="15"/>
      <c r="J998" s="16"/>
      <c r="K998" s="16"/>
      <c r="L998" s="17"/>
      <c r="M998" s="17"/>
      <c r="N998" s="17"/>
      <c r="O998" s="17"/>
      <c r="P998" s="18"/>
      <c r="Q998" s="19"/>
      <c r="R998" s="20"/>
      <c r="S998" s="21"/>
    </row>
    <row r="999" spans="1:19" x14ac:dyDescent="0.2">
      <c r="A999" s="5"/>
      <c r="B999" s="5"/>
      <c r="C999" s="5"/>
      <c r="D999" s="38"/>
      <c r="E999" s="13"/>
      <c r="F999" s="13"/>
      <c r="G999" s="14"/>
      <c r="H999" s="15"/>
      <c r="I999" s="15"/>
      <c r="J999" s="16"/>
      <c r="K999" s="16"/>
      <c r="L999" s="17"/>
      <c r="M999" s="17"/>
      <c r="N999" s="17"/>
      <c r="O999" s="17"/>
      <c r="P999" s="18"/>
      <c r="Q999" s="19"/>
      <c r="R999" s="20"/>
      <c r="S999" s="21"/>
    </row>
    <row r="1000" spans="1:19" x14ac:dyDescent="0.2">
      <c r="A1000" s="5"/>
      <c r="B1000" s="5"/>
      <c r="C1000" s="5"/>
      <c r="D1000" s="38"/>
      <c r="E1000" s="13"/>
      <c r="F1000" s="13"/>
      <c r="G1000" s="14"/>
      <c r="H1000" s="15"/>
      <c r="I1000" s="15"/>
      <c r="J1000" s="16"/>
      <c r="K1000" s="16"/>
      <c r="L1000" s="17"/>
      <c r="M1000" s="17"/>
      <c r="N1000" s="17"/>
      <c r="O1000" s="17"/>
      <c r="P1000" s="18"/>
      <c r="Q1000" s="19"/>
      <c r="R1000" s="20"/>
      <c r="S1000" s="21"/>
    </row>
    <row r="1001" spans="1:19" x14ac:dyDescent="0.2">
      <c r="A1001" s="5"/>
      <c r="B1001" s="5"/>
      <c r="C1001" s="5"/>
      <c r="D1001" s="38"/>
      <c r="E1001" s="13"/>
      <c r="F1001" s="13"/>
      <c r="G1001" s="14"/>
      <c r="H1001" s="15"/>
      <c r="I1001" s="15"/>
      <c r="J1001" s="16"/>
      <c r="K1001" s="16"/>
      <c r="L1001" s="17"/>
      <c r="M1001" s="17"/>
      <c r="N1001" s="17"/>
      <c r="O1001" s="17"/>
      <c r="P1001" s="18"/>
      <c r="Q1001" s="19"/>
      <c r="R1001" s="20"/>
      <c r="S1001" s="21"/>
    </row>
    <row r="1002" spans="1:19" x14ac:dyDescent="0.2">
      <c r="A1002" s="5"/>
      <c r="B1002" s="5"/>
      <c r="C1002" s="5"/>
      <c r="D1002" s="38"/>
      <c r="E1002" s="13"/>
      <c r="F1002" s="13"/>
      <c r="G1002" s="14"/>
      <c r="H1002" s="15"/>
      <c r="I1002" s="15"/>
      <c r="J1002" s="16"/>
      <c r="K1002" s="16"/>
      <c r="L1002" s="17"/>
      <c r="M1002" s="17"/>
      <c r="N1002" s="17"/>
      <c r="O1002" s="17"/>
      <c r="P1002" s="18"/>
      <c r="Q1002" s="19"/>
      <c r="R1002" s="20"/>
      <c r="S1002" s="21"/>
    </row>
    <row r="1003" spans="1:19" x14ac:dyDescent="0.2">
      <c r="A1003" s="5"/>
      <c r="B1003" s="5"/>
      <c r="C1003" s="5"/>
      <c r="D1003" s="38"/>
      <c r="E1003" s="13"/>
      <c r="F1003" s="13"/>
      <c r="G1003" s="14"/>
      <c r="H1003" s="15"/>
      <c r="I1003" s="15"/>
      <c r="J1003" s="16"/>
      <c r="K1003" s="16"/>
      <c r="L1003" s="17"/>
      <c r="M1003" s="17"/>
      <c r="N1003" s="17"/>
      <c r="O1003" s="17"/>
      <c r="P1003" s="18"/>
      <c r="Q1003" s="19"/>
      <c r="R1003" s="20"/>
      <c r="S1003" s="21"/>
    </row>
    <row r="1004" spans="1:19" x14ac:dyDescent="0.2">
      <c r="A1004" s="5"/>
      <c r="B1004" s="5"/>
      <c r="C1004" s="5"/>
      <c r="D1004" s="38"/>
      <c r="E1004" s="13"/>
      <c r="F1004" s="13"/>
      <c r="G1004" s="14"/>
      <c r="H1004" s="15"/>
      <c r="I1004" s="15"/>
      <c r="J1004" s="16"/>
      <c r="K1004" s="16"/>
      <c r="L1004" s="17"/>
      <c r="M1004" s="17"/>
      <c r="N1004" s="17"/>
      <c r="O1004" s="17"/>
      <c r="P1004" s="18"/>
      <c r="Q1004" s="19"/>
      <c r="R1004" s="20"/>
      <c r="S1004" s="21"/>
    </row>
    <row r="1005" spans="1:19" x14ac:dyDescent="0.2">
      <c r="A1005" s="5"/>
      <c r="B1005" s="5"/>
      <c r="C1005" s="5"/>
      <c r="D1005" s="38"/>
      <c r="E1005" s="13"/>
      <c r="F1005" s="13"/>
      <c r="G1005" s="14"/>
      <c r="H1005" s="15"/>
      <c r="I1005" s="15"/>
      <c r="J1005" s="16"/>
      <c r="K1005" s="16"/>
      <c r="L1005" s="17"/>
      <c r="M1005" s="17"/>
      <c r="N1005" s="17"/>
      <c r="O1005" s="17"/>
      <c r="P1005" s="18"/>
      <c r="Q1005" s="19"/>
      <c r="R1005" s="20"/>
      <c r="S1005" s="21"/>
    </row>
    <row r="1006" spans="1:19" x14ac:dyDescent="0.2">
      <c r="A1006" s="5"/>
      <c r="B1006" s="5"/>
      <c r="C1006" s="5"/>
      <c r="D1006" s="38"/>
      <c r="E1006" s="13"/>
      <c r="F1006" s="13"/>
      <c r="G1006" s="14"/>
      <c r="H1006" s="15"/>
      <c r="I1006" s="15"/>
      <c r="J1006" s="16"/>
      <c r="K1006" s="16"/>
      <c r="L1006" s="17"/>
      <c r="M1006" s="17"/>
      <c r="N1006" s="17"/>
      <c r="O1006" s="17"/>
      <c r="P1006" s="18"/>
      <c r="Q1006" s="19"/>
      <c r="R1006" s="20"/>
      <c r="S1006" s="21"/>
    </row>
    <row r="1007" spans="1:19" x14ac:dyDescent="0.2">
      <c r="A1007" s="5"/>
      <c r="B1007" s="5"/>
      <c r="C1007" s="5"/>
      <c r="D1007" s="38"/>
      <c r="E1007" s="13"/>
      <c r="F1007" s="13"/>
      <c r="G1007" s="14"/>
      <c r="H1007" s="15"/>
      <c r="I1007" s="15"/>
      <c r="J1007" s="16"/>
      <c r="K1007" s="16"/>
      <c r="L1007" s="17"/>
      <c r="M1007" s="17"/>
      <c r="N1007" s="17"/>
      <c r="O1007" s="17"/>
      <c r="P1007" s="18"/>
      <c r="Q1007" s="19"/>
      <c r="R1007" s="20"/>
      <c r="S1007" s="21"/>
    </row>
    <row r="1008" spans="1:19" x14ac:dyDescent="0.2">
      <c r="A1008" s="5"/>
      <c r="B1008" s="5"/>
      <c r="C1008" s="5"/>
      <c r="D1008" s="38"/>
      <c r="E1008" s="13"/>
      <c r="F1008" s="13"/>
      <c r="G1008" s="14"/>
      <c r="H1008" s="15"/>
      <c r="I1008" s="15"/>
      <c r="J1008" s="16"/>
      <c r="K1008" s="16"/>
      <c r="L1008" s="17"/>
      <c r="M1008" s="17"/>
      <c r="N1008" s="17"/>
      <c r="O1008" s="17"/>
      <c r="P1008" s="18"/>
      <c r="Q1008" s="19"/>
      <c r="R1008" s="20"/>
      <c r="S1008" s="21"/>
    </row>
    <row r="1009" spans="1:19" x14ac:dyDescent="0.2">
      <c r="A1009" s="5"/>
      <c r="B1009" s="5"/>
      <c r="C1009" s="5"/>
      <c r="D1009" s="38"/>
      <c r="E1009" s="13"/>
      <c r="F1009" s="13"/>
      <c r="G1009" s="14"/>
      <c r="H1009" s="15"/>
      <c r="I1009" s="15"/>
      <c r="J1009" s="16"/>
      <c r="K1009" s="16"/>
      <c r="L1009" s="17"/>
      <c r="M1009" s="17"/>
      <c r="N1009" s="17"/>
      <c r="O1009" s="17"/>
      <c r="P1009" s="18"/>
      <c r="Q1009" s="19"/>
      <c r="R1009" s="20"/>
      <c r="S1009" s="21"/>
    </row>
    <row r="1010" spans="1:19" x14ac:dyDescent="0.2">
      <c r="A1010" s="5"/>
      <c r="B1010" s="5"/>
      <c r="C1010" s="5"/>
      <c r="D1010" s="38"/>
      <c r="E1010" s="13"/>
      <c r="F1010" s="13"/>
      <c r="G1010" s="14"/>
      <c r="H1010" s="15"/>
      <c r="I1010" s="15"/>
      <c r="J1010" s="16"/>
      <c r="K1010" s="16"/>
      <c r="L1010" s="17"/>
      <c r="M1010" s="17"/>
      <c r="N1010" s="17"/>
      <c r="O1010" s="17"/>
      <c r="P1010" s="18"/>
      <c r="Q1010" s="19"/>
      <c r="R1010" s="20"/>
      <c r="S1010" s="21"/>
    </row>
    <row r="1011" spans="1:19" x14ac:dyDescent="0.2">
      <c r="A1011" s="5"/>
      <c r="B1011" s="5"/>
      <c r="C1011" s="5"/>
      <c r="D1011" s="38"/>
      <c r="E1011" s="13"/>
      <c r="F1011" s="13"/>
      <c r="G1011" s="14"/>
      <c r="H1011" s="15"/>
      <c r="I1011" s="15"/>
      <c r="J1011" s="16"/>
      <c r="K1011" s="16"/>
      <c r="L1011" s="17"/>
      <c r="M1011" s="17"/>
      <c r="N1011" s="17"/>
      <c r="O1011" s="17"/>
      <c r="P1011" s="18"/>
      <c r="Q1011" s="19"/>
      <c r="R1011" s="20"/>
      <c r="S1011" s="21"/>
    </row>
    <row r="1012" spans="1:19" x14ac:dyDescent="0.2">
      <c r="A1012" s="5"/>
      <c r="B1012" s="5"/>
      <c r="C1012" s="5"/>
      <c r="D1012" s="38"/>
      <c r="E1012" s="13"/>
      <c r="F1012" s="13"/>
      <c r="G1012" s="14"/>
      <c r="H1012" s="15"/>
      <c r="I1012" s="15"/>
      <c r="J1012" s="16"/>
      <c r="K1012" s="16"/>
      <c r="L1012" s="17"/>
      <c r="M1012" s="17"/>
      <c r="N1012" s="17"/>
      <c r="O1012" s="17"/>
      <c r="P1012" s="18"/>
      <c r="Q1012" s="19"/>
      <c r="R1012" s="20"/>
      <c r="S1012" s="21"/>
    </row>
    <row r="1013" spans="1:19" x14ac:dyDescent="0.2">
      <c r="A1013" s="5"/>
      <c r="B1013" s="5"/>
      <c r="C1013" s="5"/>
      <c r="D1013" s="38"/>
      <c r="E1013" s="13"/>
      <c r="F1013" s="13"/>
      <c r="G1013" s="14"/>
      <c r="H1013" s="15"/>
      <c r="I1013" s="15"/>
      <c r="J1013" s="16"/>
      <c r="K1013" s="16"/>
      <c r="L1013" s="17"/>
      <c r="M1013" s="17"/>
      <c r="N1013" s="17"/>
      <c r="O1013" s="17"/>
      <c r="P1013" s="18"/>
      <c r="Q1013" s="19"/>
      <c r="R1013" s="20"/>
      <c r="S1013" s="21"/>
    </row>
    <row r="1014" spans="1:19" x14ac:dyDescent="0.2">
      <c r="A1014" s="5"/>
      <c r="B1014" s="5"/>
      <c r="C1014" s="5"/>
      <c r="D1014" s="38"/>
      <c r="E1014" s="13"/>
      <c r="F1014" s="13"/>
      <c r="G1014" s="14"/>
      <c r="H1014" s="15"/>
      <c r="I1014" s="15"/>
      <c r="J1014" s="16"/>
      <c r="K1014" s="16"/>
      <c r="L1014" s="17"/>
      <c r="M1014" s="17"/>
      <c r="N1014" s="17"/>
      <c r="O1014" s="17"/>
      <c r="P1014" s="18"/>
      <c r="Q1014" s="19"/>
      <c r="R1014" s="20"/>
      <c r="S1014" s="21"/>
    </row>
    <row r="1015" spans="1:19" x14ac:dyDescent="0.2">
      <c r="A1015" s="5"/>
      <c r="B1015" s="5"/>
      <c r="C1015" s="5"/>
      <c r="D1015" s="38"/>
      <c r="E1015" s="13"/>
      <c r="F1015" s="13"/>
      <c r="G1015" s="14"/>
      <c r="H1015" s="15"/>
      <c r="I1015" s="15"/>
      <c r="J1015" s="16"/>
      <c r="K1015" s="16"/>
      <c r="L1015" s="17"/>
      <c r="M1015" s="17"/>
      <c r="N1015" s="17"/>
      <c r="O1015" s="17"/>
      <c r="P1015" s="18"/>
      <c r="Q1015" s="19"/>
      <c r="R1015" s="20"/>
      <c r="S1015" s="21"/>
    </row>
    <row r="1016" spans="1:19" x14ac:dyDescent="0.2">
      <c r="A1016" s="5"/>
      <c r="B1016" s="5"/>
      <c r="C1016" s="5"/>
      <c r="D1016" s="38"/>
      <c r="E1016" s="13"/>
      <c r="F1016" s="13"/>
      <c r="G1016" s="14"/>
      <c r="H1016" s="15"/>
      <c r="I1016" s="15"/>
      <c r="J1016" s="16"/>
      <c r="K1016" s="16"/>
      <c r="L1016" s="17"/>
      <c r="M1016" s="17"/>
      <c r="N1016" s="17"/>
      <c r="O1016" s="17"/>
      <c r="P1016" s="18"/>
      <c r="Q1016" s="19"/>
      <c r="R1016" s="20"/>
      <c r="S1016" s="21"/>
    </row>
    <row r="1017" spans="1:19" x14ac:dyDescent="0.2">
      <c r="A1017" s="5"/>
      <c r="B1017" s="5"/>
      <c r="C1017" s="5"/>
      <c r="D1017" s="38"/>
      <c r="E1017" s="13"/>
      <c r="F1017" s="13"/>
      <c r="G1017" s="14"/>
      <c r="H1017" s="15"/>
      <c r="I1017" s="15"/>
      <c r="J1017" s="16"/>
      <c r="K1017" s="16"/>
      <c r="L1017" s="17"/>
      <c r="M1017" s="17"/>
      <c r="N1017" s="17"/>
      <c r="O1017" s="17"/>
      <c r="P1017" s="18"/>
      <c r="Q1017" s="19"/>
      <c r="R1017" s="20"/>
      <c r="S1017" s="21"/>
    </row>
    <row r="1018" spans="1:19" x14ac:dyDescent="0.2">
      <c r="A1018" s="5"/>
      <c r="B1018" s="5"/>
      <c r="C1018" s="5"/>
      <c r="D1018" s="38"/>
      <c r="E1018" s="13"/>
      <c r="F1018" s="13"/>
      <c r="G1018" s="14"/>
      <c r="H1018" s="15"/>
      <c r="I1018" s="15"/>
      <c r="J1018" s="16"/>
      <c r="K1018" s="16"/>
      <c r="L1018" s="17"/>
      <c r="M1018" s="17"/>
      <c r="N1018" s="17"/>
      <c r="O1018" s="17"/>
      <c r="P1018" s="18"/>
      <c r="Q1018" s="19"/>
      <c r="R1018" s="20"/>
      <c r="S1018" s="21"/>
    </row>
    <row r="1019" spans="1:19" x14ac:dyDescent="0.2">
      <c r="A1019" s="5"/>
      <c r="B1019" s="5"/>
      <c r="C1019" s="5"/>
      <c r="D1019" s="38"/>
      <c r="E1019" s="13"/>
      <c r="F1019" s="13"/>
      <c r="G1019" s="14"/>
      <c r="H1019" s="15"/>
      <c r="I1019" s="15"/>
      <c r="J1019" s="16"/>
      <c r="K1019" s="16"/>
      <c r="L1019" s="17"/>
      <c r="M1019" s="17"/>
      <c r="N1019" s="17"/>
      <c r="O1019" s="17"/>
      <c r="P1019" s="18"/>
      <c r="Q1019" s="19"/>
      <c r="R1019" s="20"/>
      <c r="S1019" s="21"/>
    </row>
    <row r="1020" spans="1:19" x14ac:dyDescent="0.2">
      <c r="A1020" s="5"/>
      <c r="B1020" s="5"/>
      <c r="C1020" s="5"/>
      <c r="D1020" s="38"/>
      <c r="E1020" s="13"/>
      <c r="F1020" s="13"/>
      <c r="G1020" s="14"/>
      <c r="H1020" s="15"/>
      <c r="I1020" s="15"/>
      <c r="J1020" s="16"/>
      <c r="K1020" s="16"/>
      <c r="L1020" s="17"/>
      <c r="M1020" s="17"/>
      <c r="N1020" s="17"/>
      <c r="O1020" s="17"/>
      <c r="P1020" s="18"/>
      <c r="Q1020" s="19"/>
      <c r="R1020" s="20"/>
      <c r="S1020" s="21"/>
    </row>
    <row r="1021" spans="1:19" x14ac:dyDescent="0.2">
      <c r="A1021" s="5"/>
      <c r="B1021" s="5"/>
      <c r="C1021" s="5"/>
      <c r="D1021" s="38"/>
      <c r="E1021" s="13"/>
      <c r="F1021" s="13"/>
      <c r="G1021" s="14"/>
      <c r="H1021" s="15"/>
      <c r="I1021" s="15"/>
      <c r="J1021" s="16"/>
      <c r="K1021" s="16"/>
      <c r="L1021" s="17"/>
      <c r="M1021" s="17"/>
      <c r="N1021" s="17"/>
      <c r="O1021" s="17"/>
      <c r="P1021" s="18"/>
      <c r="Q1021" s="19"/>
      <c r="R1021" s="20"/>
      <c r="S1021" s="21"/>
    </row>
    <row r="1022" spans="1:19" x14ac:dyDescent="0.2">
      <c r="A1022" s="5"/>
      <c r="B1022" s="5"/>
      <c r="C1022" s="5"/>
      <c r="D1022" s="38"/>
      <c r="E1022" s="13"/>
      <c r="F1022" s="13"/>
      <c r="G1022" s="14"/>
      <c r="H1022" s="15"/>
      <c r="I1022" s="15"/>
      <c r="J1022" s="16"/>
      <c r="K1022" s="16"/>
      <c r="L1022" s="17"/>
      <c r="M1022" s="17"/>
      <c r="N1022" s="17"/>
      <c r="O1022" s="17"/>
      <c r="P1022" s="18"/>
      <c r="Q1022" s="19"/>
      <c r="R1022" s="20"/>
      <c r="S1022" s="21"/>
    </row>
    <row r="1023" spans="1:19" x14ac:dyDescent="0.2">
      <c r="A1023" s="5"/>
      <c r="B1023" s="5"/>
      <c r="C1023" s="5"/>
      <c r="D1023" s="38"/>
      <c r="E1023" s="13"/>
      <c r="F1023" s="13"/>
      <c r="G1023" s="14"/>
      <c r="H1023" s="15"/>
      <c r="I1023" s="15"/>
      <c r="J1023" s="16"/>
      <c r="K1023" s="16"/>
      <c r="L1023" s="17"/>
      <c r="M1023" s="17"/>
      <c r="N1023" s="17"/>
      <c r="O1023" s="17"/>
      <c r="P1023" s="18"/>
      <c r="Q1023" s="19"/>
      <c r="R1023" s="20"/>
      <c r="S1023" s="21"/>
    </row>
    <row r="1024" spans="1:19" x14ac:dyDescent="0.2">
      <c r="A1024" s="5"/>
      <c r="B1024" s="5"/>
      <c r="C1024" s="5"/>
      <c r="D1024" s="38"/>
      <c r="E1024" s="13"/>
      <c r="F1024" s="13"/>
      <c r="G1024" s="14"/>
      <c r="H1024" s="15"/>
      <c r="I1024" s="15"/>
      <c r="J1024" s="16"/>
      <c r="K1024" s="16"/>
      <c r="L1024" s="17"/>
      <c r="M1024" s="17"/>
      <c r="N1024" s="17"/>
      <c r="O1024" s="17"/>
      <c r="P1024" s="18"/>
      <c r="Q1024" s="19"/>
      <c r="R1024" s="20"/>
      <c r="S1024" s="21"/>
    </row>
    <row r="1025" spans="1:19" x14ac:dyDescent="0.2">
      <c r="A1025" s="5"/>
      <c r="B1025" s="5"/>
      <c r="C1025" s="5"/>
      <c r="D1025" s="38"/>
      <c r="E1025" s="13"/>
      <c r="F1025" s="13"/>
      <c r="G1025" s="14"/>
      <c r="H1025" s="15"/>
      <c r="I1025" s="15"/>
      <c r="J1025" s="16"/>
      <c r="K1025" s="16"/>
      <c r="L1025" s="17"/>
      <c r="M1025" s="17"/>
      <c r="N1025" s="17"/>
      <c r="O1025" s="17"/>
      <c r="P1025" s="18"/>
      <c r="Q1025" s="19"/>
      <c r="R1025" s="20"/>
      <c r="S1025" s="21"/>
    </row>
    <row r="1026" spans="1:19" x14ac:dyDescent="0.2">
      <c r="A1026" s="5"/>
      <c r="B1026" s="5"/>
      <c r="C1026" s="5"/>
      <c r="D1026" s="38"/>
      <c r="E1026" s="13"/>
      <c r="F1026" s="13"/>
      <c r="G1026" s="14"/>
      <c r="H1026" s="15"/>
      <c r="I1026" s="15"/>
      <c r="J1026" s="16"/>
      <c r="K1026" s="16"/>
      <c r="L1026" s="17"/>
      <c r="M1026" s="17"/>
      <c r="N1026" s="17"/>
      <c r="O1026" s="17"/>
      <c r="P1026" s="18"/>
      <c r="Q1026" s="19"/>
      <c r="R1026" s="20"/>
      <c r="S1026" s="21"/>
    </row>
    <row r="1027" spans="1:19" x14ac:dyDescent="0.2">
      <c r="A1027" s="5"/>
      <c r="B1027" s="5"/>
      <c r="C1027" s="5"/>
      <c r="D1027" s="38"/>
      <c r="E1027" s="13"/>
      <c r="F1027" s="13"/>
      <c r="G1027" s="14"/>
      <c r="H1027" s="15"/>
      <c r="I1027" s="15"/>
      <c r="J1027" s="16"/>
      <c r="K1027" s="16"/>
      <c r="L1027" s="17"/>
      <c r="M1027" s="17"/>
      <c r="N1027" s="17"/>
      <c r="O1027" s="17"/>
      <c r="P1027" s="18"/>
      <c r="Q1027" s="19"/>
      <c r="R1027" s="20"/>
      <c r="S1027" s="21"/>
    </row>
    <row r="1028" spans="1:19" x14ac:dyDescent="0.2">
      <c r="A1028" s="5"/>
      <c r="B1028" s="5"/>
      <c r="C1028" s="5"/>
      <c r="D1028" s="38"/>
      <c r="E1028" s="13"/>
      <c r="F1028" s="13"/>
      <c r="G1028" s="14"/>
      <c r="H1028" s="15"/>
      <c r="I1028" s="15"/>
      <c r="J1028" s="16"/>
      <c r="K1028" s="16"/>
      <c r="L1028" s="17"/>
      <c r="M1028" s="17"/>
      <c r="N1028" s="17"/>
      <c r="O1028" s="17"/>
      <c r="P1028" s="18"/>
      <c r="Q1028" s="19"/>
      <c r="R1028" s="20"/>
      <c r="S1028" s="21"/>
    </row>
    <row r="1029" spans="1:19" x14ac:dyDescent="0.2">
      <c r="A1029" s="5"/>
      <c r="B1029" s="5"/>
      <c r="C1029" s="5"/>
      <c r="D1029" s="38"/>
      <c r="E1029" s="13"/>
      <c r="F1029" s="13"/>
      <c r="G1029" s="14"/>
      <c r="H1029" s="15"/>
      <c r="I1029" s="15"/>
      <c r="J1029" s="16"/>
      <c r="K1029" s="16"/>
      <c r="L1029" s="17"/>
      <c r="M1029" s="17"/>
      <c r="N1029" s="17"/>
      <c r="O1029" s="17"/>
      <c r="P1029" s="18"/>
      <c r="Q1029" s="19"/>
      <c r="R1029" s="20"/>
      <c r="S1029" s="21"/>
    </row>
    <row r="1030" spans="1:19" x14ac:dyDescent="0.2">
      <c r="A1030" s="5"/>
      <c r="B1030" s="5"/>
      <c r="C1030" s="5"/>
      <c r="D1030" s="38"/>
      <c r="E1030" s="13"/>
      <c r="F1030" s="13"/>
      <c r="G1030" s="14"/>
      <c r="H1030" s="15"/>
      <c r="I1030" s="15"/>
      <c r="J1030" s="16"/>
      <c r="K1030" s="16"/>
      <c r="L1030" s="17"/>
      <c r="M1030" s="17"/>
      <c r="N1030" s="17"/>
      <c r="O1030" s="17"/>
      <c r="P1030" s="18"/>
      <c r="Q1030" s="19"/>
      <c r="R1030" s="20"/>
      <c r="S1030" s="21"/>
    </row>
    <row r="1031" spans="1:19" x14ac:dyDescent="0.2">
      <c r="A1031" s="5"/>
      <c r="B1031" s="5"/>
      <c r="C1031" s="5"/>
      <c r="D1031" s="38"/>
      <c r="E1031" s="13"/>
      <c r="F1031" s="13"/>
      <c r="G1031" s="14"/>
      <c r="H1031" s="15"/>
      <c r="I1031" s="15"/>
      <c r="J1031" s="16"/>
      <c r="K1031" s="16"/>
      <c r="L1031" s="17"/>
      <c r="M1031" s="17"/>
      <c r="N1031" s="17"/>
      <c r="O1031" s="17"/>
      <c r="P1031" s="18"/>
      <c r="Q1031" s="19"/>
      <c r="R1031" s="20"/>
      <c r="S1031" s="21"/>
    </row>
    <row r="1032" spans="1:19" x14ac:dyDescent="0.2">
      <c r="A1032" s="5"/>
      <c r="B1032" s="5"/>
      <c r="C1032" s="5"/>
      <c r="D1032" s="38"/>
      <c r="E1032" s="13"/>
      <c r="F1032" s="13"/>
      <c r="G1032" s="14"/>
      <c r="H1032" s="15"/>
      <c r="I1032" s="15"/>
      <c r="J1032" s="16"/>
      <c r="K1032" s="16"/>
      <c r="L1032" s="17"/>
      <c r="M1032" s="17"/>
      <c r="N1032" s="17"/>
      <c r="O1032" s="17"/>
      <c r="P1032" s="18"/>
      <c r="Q1032" s="19"/>
      <c r="R1032" s="20"/>
      <c r="S1032" s="21"/>
    </row>
    <row r="1033" spans="1:19" x14ac:dyDescent="0.2">
      <c r="A1033" s="5"/>
      <c r="B1033" s="5"/>
      <c r="C1033" s="5"/>
      <c r="D1033" s="38"/>
      <c r="E1033" s="13"/>
      <c r="F1033" s="13"/>
      <c r="G1033" s="14"/>
      <c r="H1033" s="15"/>
      <c r="I1033" s="15"/>
      <c r="J1033" s="16"/>
      <c r="K1033" s="16"/>
      <c r="L1033" s="17"/>
      <c r="M1033" s="17"/>
      <c r="N1033" s="17"/>
      <c r="O1033" s="17"/>
      <c r="P1033" s="18"/>
      <c r="Q1033" s="19"/>
      <c r="R1033" s="20"/>
      <c r="S1033" s="21"/>
    </row>
    <row r="1034" spans="1:19" x14ac:dyDescent="0.2">
      <c r="A1034" s="5"/>
      <c r="B1034" s="5"/>
      <c r="C1034" s="5"/>
      <c r="D1034" s="38"/>
      <c r="E1034" s="13"/>
      <c r="F1034" s="13"/>
      <c r="G1034" s="14"/>
      <c r="H1034" s="15"/>
      <c r="I1034" s="15"/>
      <c r="J1034" s="16"/>
      <c r="K1034" s="16"/>
      <c r="L1034" s="17"/>
      <c r="M1034" s="17"/>
      <c r="N1034" s="17"/>
      <c r="O1034" s="17"/>
      <c r="P1034" s="18"/>
      <c r="Q1034" s="19"/>
      <c r="R1034" s="20"/>
      <c r="S1034" s="21"/>
    </row>
    <row r="1035" spans="1:19" x14ac:dyDescent="0.2">
      <c r="A1035" s="5"/>
      <c r="B1035" s="5"/>
      <c r="C1035" s="5"/>
      <c r="D1035" s="38"/>
      <c r="E1035" s="13"/>
      <c r="F1035" s="13"/>
      <c r="G1035" s="14"/>
      <c r="H1035" s="15"/>
      <c r="I1035" s="15"/>
      <c r="J1035" s="16"/>
      <c r="K1035" s="16"/>
      <c r="L1035" s="17"/>
      <c r="M1035" s="17"/>
      <c r="N1035" s="17"/>
      <c r="O1035" s="17"/>
      <c r="P1035" s="18"/>
      <c r="Q1035" s="19"/>
      <c r="R1035" s="20"/>
      <c r="S1035" s="21"/>
    </row>
    <row r="1036" spans="1:19" x14ac:dyDescent="0.2">
      <c r="A1036" s="5"/>
      <c r="B1036" s="5"/>
      <c r="C1036" s="5"/>
      <c r="D1036" s="38"/>
      <c r="E1036" s="13"/>
      <c r="F1036" s="13"/>
      <c r="G1036" s="14"/>
      <c r="H1036" s="15"/>
      <c r="I1036" s="15"/>
      <c r="J1036" s="16"/>
      <c r="K1036" s="16"/>
      <c r="L1036" s="17"/>
      <c r="M1036" s="17"/>
      <c r="N1036" s="17"/>
      <c r="O1036" s="17"/>
      <c r="P1036" s="18"/>
      <c r="Q1036" s="19"/>
      <c r="R1036" s="20"/>
      <c r="S1036" s="21"/>
    </row>
    <row r="1037" spans="1:19" x14ac:dyDescent="0.2">
      <c r="A1037" s="5"/>
      <c r="B1037" s="5"/>
      <c r="C1037" s="5"/>
      <c r="D1037" s="38"/>
      <c r="E1037" s="13"/>
      <c r="F1037" s="13"/>
      <c r="G1037" s="14"/>
      <c r="H1037" s="15"/>
      <c r="I1037" s="15"/>
      <c r="J1037" s="16"/>
      <c r="K1037" s="16"/>
      <c r="L1037" s="17"/>
      <c r="M1037" s="17"/>
      <c r="N1037" s="17"/>
      <c r="O1037" s="17"/>
      <c r="P1037" s="18"/>
      <c r="Q1037" s="19"/>
      <c r="R1037" s="20"/>
      <c r="S1037" s="21"/>
    </row>
    <row r="1038" spans="1:19" x14ac:dyDescent="0.2">
      <c r="A1038" s="5"/>
      <c r="B1038" s="5"/>
      <c r="C1038" s="5"/>
      <c r="D1038" s="38"/>
      <c r="E1038" s="13"/>
      <c r="F1038" s="13"/>
      <c r="G1038" s="14"/>
      <c r="H1038" s="15"/>
      <c r="I1038" s="15"/>
      <c r="J1038" s="16"/>
      <c r="K1038" s="16"/>
      <c r="L1038" s="17"/>
      <c r="M1038" s="17"/>
      <c r="N1038" s="17"/>
      <c r="O1038" s="17"/>
      <c r="P1038" s="18"/>
      <c r="Q1038" s="19"/>
      <c r="R1038" s="20"/>
      <c r="S1038" s="21"/>
    </row>
    <row r="1039" spans="1:19" x14ac:dyDescent="0.2">
      <c r="A1039" s="5"/>
      <c r="B1039" s="5"/>
      <c r="C1039" s="5"/>
      <c r="D1039" s="38"/>
      <c r="E1039" s="13"/>
      <c r="F1039" s="13"/>
      <c r="G1039" s="14"/>
      <c r="H1039" s="15"/>
      <c r="I1039" s="15"/>
      <c r="J1039" s="16"/>
      <c r="K1039" s="16"/>
      <c r="L1039" s="17"/>
      <c r="M1039" s="17"/>
      <c r="N1039" s="17"/>
      <c r="O1039" s="17"/>
      <c r="P1039" s="18"/>
      <c r="Q1039" s="19"/>
      <c r="R1039" s="20"/>
      <c r="S1039" s="21"/>
    </row>
    <row r="1040" spans="1:19" x14ac:dyDescent="0.2">
      <c r="A1040" s="5"/>
      <c r="B1040" s="5"/>
      <c r="C1040" s="5"/>
      <c r="D1040" s="38"/>
      <c r="E1040" s="13"/>
      <c r="F1040" s="13"/>
      <c r="G1040" s="14"/>
      <c r="H1040" s="15"/>
      <c r="I1040" s="15"/>
      <c r="J1040" s="16"/>
      <c r="K1040" s="16"/>
      <c r="L1040" s="17"/>
      <c r="M1040" s="17"/>
      <c r="N1040" s="17"/>
      <c r="O1040" s="17"/>
      <c r="P1040" s="18"/>
      <c r="Q1040" s="19"/>
      <c r="R1040" s="20"/>
      <c r="S1040" s="21"/>
    </row>
    <row r="1041" spans="1:19" x14ac:dyDescent="0.2">
      <c r="A1041" s="5"/>
      <c r="B1041" s="5"/>
      <c r="C1041" s="5"/>
      <c r="D1041" s="38"/>
      <c r="E1041" s="13"/>
      <c r="F1041" s="13"/>
      <c r="G1041" s="14"/>
      <c r="H1041" s="15"/>
      <c r="I1041" s="15"/>
      <c r="J1041" s="16"/>
      <c r="K1041" s="16"/>
      <c r="L1041" s="17"/>
      <c r="M1041" s="17"/>
      <c r="N1041" s="17"/>
      <c r="O1041" s="17"/>
      <c r="P1041" s="18"/>
      <c r="Q1041" s="19"/>
      <c r="R1041" s="20"/>
      <c r="S1041" s="21"/>
    </row>
    <row r="1042" spans="1:19" x14ac:dyDescent="0.2">
      <c r="A1042" s="5"/>
      <c r="B1042" s="5"/>
      <c r="C1042" s="5"/>
      <c r="D1042" s="38"/>
      <c r="E1042" s="13"/>
      <c r="F1042" s="13"/>
      <c r="G1042" s="14"/>
      <c r="H1042" s="15"/>
      <c r="I1042" s="15"/>
      <c r="J1042" s="16"/>
      <c r="K1042" s="16"/>
      <c r="L1042" s="17"/>
      <c r="M1042" s="17"/>
      <c r="N1042" s="17"/>
      <c r="O1042" s="17"/>
      <c r="P1042" s="18"/>
      <c r="Q1042" s="19"/>
      <c r="R1042" s="20"/>
      <c r="S1042" s="21"/>
    </row>
    <row r="1043" spans="1:19" x14ac:dyDescent="0.2">
      <c r="A1043" s="5"/>
      <c r="B1043" s="5"/>
      <c r="C1043" s="5"/>
      <c r="D1043" s="38"/>
      <c r="E1043" s="13"/>
      <c r="F1043" s="13"/>
      <c r="G1043" s="14"/>
      <c r="H1043" s="15"/>
      <c r="I1043" s="15"/>
      <c r="J1043" s="16"/>
      <c r="K1043" s="16"/>
      <c r="L1043" s="17"/>
      <c r="M1043" s="17"/>
      <c r="N1043" s="17"/>
      <c r="O1043" s="17"/>
      <c r="P1043" s="18"/>
      <c r="Q1043" s="19"/>
      <c r="R1043" s="20"/>
      <c r="S1043" s="21"/>
    </row>
    <row r="1044" spans="1:19" x14ac:dyDescent="0.2">
      <c r="A1044" s="5"/>
      <c r="B1044" s="5"/>
      <c r="C1044" s="5"/>
      <c r="D1044" s="38"/>
      <c r="E1044" s="13"/>
      <c r="F1044" s="13"/>
      <c r="G1044" s="14"/>
      <c r="H1044" s="15"/>
      <c r="I1044" s="15"/>
      <c r="J1044" s="16"/>
      <c r="K1044" s="16"/>
      <c r="L1044" s="17"/>
      <c r="M1044" s="17"/>
      <c r="N1044" s="17"/>
      <c r="O1044" s="17"/>
      <c r="P1044" s="18"/>
      <c r="Q1044" s="19"/>
      <c r="R1044" s="20"/>
      <c r="S1044" s="21"/>
    </row>
    <row r="1045" spans="1:19" x14ac:dyDescent="0.2">
      <c r="A1045" s="5"/>
      <c r="B1045" s="5"/>
      <c r="C1045" s="5"/>
      <c r="D1045" s="38"/>
      <c r="E1045" s="13"/>
      <c r="F1045" s="13"/>
      <c r="G1045" s="14"/>
      <c r="H1045" s="15"/>
      <c r="I1045" s="15"/>
      <c r="J1045" s="16"/>
      <c r="K1045" s="16"/>
      <c r="L1045" s="17"/>
      <c r="M1045" s="17"/>
      <c r="N1045" s="17"/>
      <c r="O1045" s="17"/>
      <c r="P1045" s="18"/>
      <c r="Q1045" s="19"/>
      <c r="R1045" s="20"/>
      <c r="S1045" s="21"/>
    </row>
    <row r="1046" spans="1:19" x14ac:dyDescent="0.2">
      <c r="A1046" s="5"/>
      <c r="B1046" s="5"/>
      <c r="C1046" s="5"/>
      <c r="D1046" s="38"/>
      <c r="E1046" s="13"/>
      <c r="F1046" s="13"/>
      <c r="G1046" s="14"/>
      <c r="H1046" s="15"/>
      <c r="I1046" s="15"/>
      <c r="J1046" s="16"/>
      <c r="K1046" s="16"/>
      <c r="L1046" s="17"/>
      <c r="M1046" s="17"/>
      <c r="N1046" s="17"/>
      <c r="O1046" s="17"/>
      <c r="P1046" s="18"/>
      <c r="Q1046" s="19"/>
      <c r="R1046" s="20"/>
      <c r="S1046" s="21"/>
    </row>
    <row r="1047" spans="1:19" x14ac:dyDescent="0.2">
      <c r="A1047" s="5"/>
      <c r="B1047" s="5"/>
      <c r="C1047" s="5"/>
      <c r="D1047" s="38"/>
      <c r="E1047" s="13"/>
      <c r="F1047" s="13"/>
      <c r="G1047" s="14"/>
      <c r="H1047" s="15"/>
      <c r="I1047" s="15"/>
      <c r="J1047" s="16"/>
      <c r="K1047" s="16"/>
      <c r="L1047" s="17"/>
      <c r="M1047" s="17"/>
      <c r="N1047" s="17"/>
      <c r="O1047" s="17"/>
      <c r="P1047" s="18"/>
      <c r="Q1047" s="19"/>
      <c r="R1047" s="20"/>
      <c r="S1047" s="21"/>
    </row>
    <row r="1048" spans="1:19" x14ac:dyDescent="0.2">
      <c r="A1048" s="5"/>
      <c r="B1048" s="5"/>
      <c r="C1048" s="5"/>
      <c r="D1048" s="38"/>
      <c r="E1048" s="13"/>
      <c r="F1048" s="13"/>
      <c r="G1048" s="14"/>
      <c r="H1048" s="15"/>
      <c r="I1048" s="15"/>
      <c r="J1048" s="16"/>
      <c r="K1048" s="16"/>
      <c r="L1048" s="17"/>
      <c r="M1048" s="17"/>
      <c r="N1048" s="17"/>
      <c r="O1048" s="17"/>
      <c r="P1048" s="18"/>
      <c r="Q1048" s="19"/>
      <c r="R1048" s="20"/>
      <c r="S1048" s="21"/>
    </row>
    <row r="1049" spans="1:19" x14ac:dyDescent="0.2">
      <c r="A1049" s="5"/>
      <c r="B1049" s="5"/>
      <c r="C1049" s="5"/>
      <c r="D1049" s="38"/>
      <c r="E1049" s="13"/>
      <c r="F1049" s="13"/>
      <c r="G1049" s="14"/>
      <c r="H1049" s="15"/>
      <c r="I1049" s="15"/>
      <c r="J1049" s="16"/>
      <c r="K1049" s="16"/>
      <c r="L1049" s="17"/>
      <c r="M1049" s="17"/>
      <c r="N1049" s="17"/>
      <c r="O1049" s="17"/>
      <c r="P1049" s="18"/>
      <c r="Q1049" s="19"/>
      <c r="R1049" s="20"/>
      <c r="S1049" s="21"/>
    </row>
    <row r="1050" spans="1:19" x14ac:dyDescent="0.2">
      <c r="A1050" s="5"/>
      <c r="B1050" s="5"/>
      <c r="C1050" s="5"/>
      <c r="D1050" s="38"/>
      <c r="E1050" s="13"/>
      <c r="F1050" s="13"/>
      <c r="G1050" s="14"/>
      <c r="H1050" s="15"/>
      <c r="I1050" s="15"/>
      <c r="J1050" s="16"/>
      <c r="K1050" s="16"/>
      <c r="L1050" s="17"/>
      <c r="M1050" s="17"/>
      <c r="N1050" s="17"/>
      <c r="O1050" s="17"/>
      <c r="P1050" s="18"/>
      <c r="Q1050" s="19"/>
      <c r="R1050" s="20"/>
      <c r="S1050" s="21"/>
    </row>
    <row r="1051" spans="1:19" x14ac:dyDescent="0.2">
      <c r="A1051" s="5"/>
      <c r="B1051" s="5"/>
      <c r="C1051" s="5"/>
      <c r="D1051" s="38"/>
      <c r="E1051" s="13"/>
      <c r="F1051" s="13"/>
      <c r="G1051" s="14"/>
      <c r="H1051" s="15"/>
      <c r="I1051" s="15"/>
      <c r="J1051" s="16"/>
      <c r="K1051" s="16"/>
      <c r="L1051" s="17"/>
      <c r="M1051" s="17"/>
      <c r="N1051" s="17"/>
      <c r="O1051" s="17"/>
      <c r="P1051" s="18"/>
      <c r="Q1051" s="19"/>
      <c r="R1051" s="20"/>
      <c r="S1051" s="21"/>
    </row>
    <row r="1052" spans="1:19" x14ac:dyDescent="0.2">
      <c r="A1052" s="5"/>
      <c r="B1052" s="5"/>
      <c r="C1052" s="5"/>
      <c r="D1052" s="38"/>
      <c r="E1052" s="13"/>
      <c r="F1052" s="13"/>
      <c r="G1052" s="14"/>
      <c r="H1052" s="15"/>
      <c r="I1052" s="15"/>
      <c r="J1052" s="16"/>
      <c r="K1052" s="16"/>
      <c r="L1052" s="17"/>
      <c r="M1052" s="17"/>
      <c r="N1052" s="17"/>
      <c r="O1052" s="17"/>
      <c r="P1052" s="18"/>
      <c r="Q1052" s="19"/>
      <c r="R1052" s="20"/>
      <c r="S1052" s="21"/>
    </row>
    <row r="1053" spans="1:19" x14ac:dyDescent="0.2">
      <c r="A1053" s="5"/>
      <c r="B1053" s="5"/>
      <c r="C1053" s="5"/>
      <c r="D1053" s="38"/>
      <c r="E1053" s="13"/>
      <c r="F1053" s="13"/>
      <c r="G1053" s="14"/>
      <c r="H1053" s="15"/>
      <c r="I1053" s="15"/>
      <c r="J1053" s="16"/>
      <c r="K1053" s="16"/>
      <c r="L1053" s="17"/>
      <c r="M1053" s="17"/>
      <c r="N1053" s="17"/>
      <c r="O1053" s="17"/>
      <c r="P1053" s="18"/>
      <c r="Q1053" s="19"/>
      <c r="R1053" s="20"/>
      <c r="S1053" s="21"/>
    </row>
    <row r="1054" spans="1:19" x14ac:dyDescent="0.2">
      <c r="A1054" s="5"/>
      <c r="B1054" s="5"/>
      <c r="C1054" s="5"/>
      <c r="D1054" s="38"/>
      <c r="E1054" s="13"/>
      <c r="F1054" s="13"/>
      <c r="G1054" s="14"/>
      <c r="H1054" s="15"/>
      <c r="I1054" s="15"/>
      <c r="J1054" s="16"/>
      <c r="K1054" s="16"/>
      <c r="L1054" s="17"/>
      <c r="M1054" s="17"/>
      <c r="N1054" s="17"/>
      <c r="O1054" s="17"/>
      <c r="P1054" s="18"/>
      <c r="Q1054" s="19"/>
      <c r="R1054" s="20"/>
      <c r="S1054" s="21"/>
    </row>
    <row r="1055" spans="1:19" x14ac:dyDescent="0.2">
      <c r="A1055" s="5"/>
      <c r="B1055" s="5"/>
      <c r="C1055" s="5"/>
      <c r="D1055" s="38"/>
      <c r="E1055" s="13"/>
      <c r="F1055" s="13"/>
      <c r="G1055" s="14"/>
      <c r="H1055" s="15"/>
      <c r="I1055" s="15"/>
      <c r="J1055" s="16"/>
      <c r="K1055" s="16"/>
      <c r="L1055" s="17"/>
      <c r="M1055" s="17"/>
      <c r="N1055" s="17"/>
      <c r="O1055" s="17"/>
      <c r="P1055" s="18"/>
      <c r="Q1055" s="19"/>
      <c r="R1055" s="20"/>
      <c r="S1055" s="21"/>
    </row>
    <row r="1056" spans="1:19" x14ac:dyDescent="0.2">
      <c r="A1056" s="5"/>
      <c r="B1056" s="5"/>
      <c r="C1056" s="5"/>
      <c r="D1056" s="38"/>
      <c r="E1056" s="13"/>
      <c r="F1056" s="13"/>
      <c r="G1056" s="14"/>
      <c r="H1056" s="15"/>
      <c r="I1056" s="15"/>
      <c r="J1056" s="16"/>
      <c r="K1056" s="16"/>
      <c r="L1056" s="17"/>
      <c r="M1056" s="17"/>
      <c r="N1056" s="17"/>
      <c r="O1056" s="17"/>
      <c r="P1056" s="18"/>
      <c r="Q1056" s="19"/>
      <c r="R1056" s="20"/>
      <c r="S1056" s="21"/>
    </row>
    <row r="1057" spans="1:19" x14ac:dyDescent="0.2">
      <c r="A1057" s="5"/>
      <c r="B1057" s="5"/>
      <c r="C1057" s="5"/>
      <c r="D1057" s="38"/>
      <c r="E1057" s="13"/>
      <c r="F1057" s="13"/>
      <c r="G1057" s="14"/>
      <c r="H1057" s="15"/>
      <c r="I1057" s="15"/>
      <c r="J1057" s="16"/>
      <c r="K1057" s="16"/>
      <c r="L1057" s="17"/>
      <c r="M1057" s="17"/>
      <c r="N1057" s="17"/>
      <c r="O1057" s="17"/>
      <c r="P1057" s="18"/>
      <c r="Q1057" s="19"/>
      <c r="R1057" s="20"/>
      <c r="S1057" s="21"/>
    </row>
    <row r="1058" spans="1:19" x14ac:dyDescent="0.2">
      <c r="A1058" s="5"/>
      <c r="B1058" s="5"/>
      <c r="C1058" s="5"/>
      <c r="D1058" s="38"/>
      <c r="E1058" s="13"/>
      <c r="F1058" s="13"/>
      <c r="G1058" s="14"/>
      <c r="H1058" s="15"/>
      <c r="I1058" s="15"/>
      <c r="J1058" s="16"/>
      <c r="K1058" s="16"/>
      <c r="L1058" s="17"/>
      <c r="M1058" s="17"/>
      <c r="N1058" s="17"/>
      <c r="O1058" s="17"/>
      <c r="P1058" s="18"/>
      <c r="Q1058" s="19"/>
      <c r="R1058" s="20"/>
      <c r="S1058" s="21"/>
    </row>
    <row r="1059" spans="1:19" x14ac:dyDescent="0.2">
      <c r="A1059" s="5"/>
      <c r="B1059" s="5"/>
      <c r="C1059" s="5"/>
      <c r="D1059" s="38"/>
      <c r="E1059" s="13"/>
      <c r="F1059" s="13"/>
      <c r="G1059" s="14"/>
      <c r="H1059" s="15"/>
      <c r="I1059" s="15"/>
      <c r="J1059" s="16"/>
      <c r="K1059" s="16"/>
      <c r="L1059" s="17"/>
      <c r="M1059" s="17"/>
      <c r="N1059" s="17"/>
      <c r="O1059" s="17"/>
      <c r="P1059" s="18"/>
      <c r="Q1059" s="19"/>
      <c r="R1059" s="20"/>
      <c r="S1059" s="21"/>
    </row>
    <row r="1060" spans="1:19" x14ac:dyDescent="0.2">
      <c r="A1060" s="5"/>
      <c r="B1060" s="5"/>
      <c r="C1060" s="5"/>
      <c r="D1060" s="38"/>
      <c r="E1060" s="13"/>
      <c r="F1060" s="13"/>
      <c r="G1060" s="14"/>
      <c r="H1060" s="15"/>
      <c r="I1060" s="15"/>
      <c r="J1060" s="16"/>
      <c r="K1060" s="16"/>
      <c r="L1060" s="17"/>
      <c r="M1060" s="17"/>
      <c r="N1060" s="17"/>
      <c r="O1060" s="17"/>
      <c r="P1060" s="18"/>
      <c r="Q1060" s="19"/>
      <c r="R1060" s="20"/>
      <c r="S1060" s="21"/>
    </row>
    <row r="1061" spans="1:19" x14ac:dyDescent="0.2">
      <c r="A1061" s="5"/>
      <c r="B1061" s="5"/>
      <c r="C1061" s="5"/>
      <c r="D1061" s="38"/>
      <c r="E1061" s="13"/>
      <c r="F1061" s="13"/>
      <c r="G1061" s="14"/>
      <c r="H1061" s="15"/>
      <c r="I1061" s="15"/>
      <c r="J1061" s="16"/>
      <c r="K1061" s="16"/>
      <c r="L1061" s="17"/>
      <c r="M1061" s="17"/>
      <c r="N1061" s="17"/>
      <c r="O1061" s="17"/>
      <c r="P1061" s="18"/>
      <c r="Q1061" s="19"/>
      <c r="R1061" s="20"/>
      <c r="S1061" s="21"/>
    </row>
    <row r="1062" spans="1:19" x14ac:dyDescent="0.2">
      <c r="A1062" s="5"/>
      <c r="B1062" s="5"/>
      <c r="C1062" s="5"/>
      <c r="D1062" s="38"/>
      <c r="E1062" s="13"/>
      <c r="F1062" s="13"/>
      <c r="G1062" s="14"/>
      <c r="H1062" s="15"/>
      <c r="I1062" s="15"/>
      <c r="J1062" s="16"/>
      <c r="K1062" s="16"/>
      <c r="L1062" s="17"/>
      <c r="M1062" s="17"/>
      <c r="N1062" s="17"/>
      <c r="O1062" s="17"/>
      <c r="P1062" s="18"/>
      <c r="Q1062" s="19"/>
      <c r="R1062" s="20"/>
      <c r="S1062" s="21"/>
    </row>
    <row r="1063" spans="1:19" x14ac:dyDescent="0.2">
      <c r="A1063" s="5"/>
      <c r="B1063" s="5"/>
      <c r="C1063" s="5"/>
      <c r="D1063" s="38"/>
      <c r="E1063" s="13"/>
      <c r="F1063" s="13"/>
      <c r="G1063" s="14"/>
      <c r="H1063" s="15"/>
      <c r="I1063" s="15"/>
      <c r="J1063" s="16"/>
      <c r="K1063" s="16"/>
      <c r="L1063" s="17"/>
      <c r="M1063" s="17"/>
      <c r="N1063" s="17"/>
      <c r="O1063" s="17"/>
      <c r="P1063" s="18"/>
      <c r="Q1063" s="19"/>
      <c r="R1063" s="20"/>
      <c r="S1063" s="21"/>
    </row>
    <row r="1064" spans="1:19" x14ac:dyDescent="0.2">
      <c r="A1064" s="5"/>
      <c r="B1064" s="5"/>
      <c r="C1064" s="5"/>
      <c r="D1064" s="38"/>
      <c r="E1064" s="13"/>
      <c r="F1064" s="13"/>
      <c r="G1064" s="14"/>
      <c r="H1064" s="15"/>
      <c r="I1064" s="15"/>
      <c r="J1064" s="16"/>
      <c r="K1064" s="16"/>
      <c r="L1064" s="17"/>
      <c r="M1064" s="17"/>
      <c r="N1064" s="17"/>
      <c r="O1064" s="17"/>
      <c r="P1064" s="18"/>
      <c r="Q1064" s="19"/>
      <c r="R1064" s="20"/>
      <c r="S1064" s="21"/>
    </row>
    <row r="1065" spans="1:19" x14ac:dyDescent="0.2">
      <c r="A1065" s="5"/>
      <c r="B1065" s="5"/>
      <c r="C1065" s="5"/>
      <c r="D1065" s="38"/>
      <c r="E1065" s="13"/>
      <c r="F1065" s="13"/>
      <c r="G1065" s="14"/>
      <c r="H1065" s="15"/>
      <c r="I1065" s="15"/>
      <c r="J1065" s="16"/>
      <c r="K1065" s="16"/>
      <c r="L1065" s="17"/>
      <c r="M1065" s="17"/>
      <c r="N1065" s="17"/>
      <c r="O1065" s="17"/>
      <c r="P1065" s="18"/>
      <c r="Q1065" s="19"/>
      <c r="R1065" s="20"/>
      <c r="S1065" s="21"/>
    </row>
    <row r="1066" spans="1:19" x14ac:dyDescent="0.2">
      <c r="A1066" s="5"/>
      <c r="B1066" s="5"/>
      <c r="C1066" s="5"/>
      <c r="D1066" s="38"/>
      <c r="E1066" s="13"/>
      <c r="F1066" s="13"/>
      <c r="G1066" s="14"/>
      <c r="H1066" s="15"/>
      <c r="I1066" s="15"/>
      <c r="J1066" s="16"/>
      <c r="K1066" s="16"/>
      <c r="L1066" s="17"/>
      <c r="M1066" s="17"/>
      <c r="N1066" s="17"/>
      <c r="O1066" s="17"/>
      <c r="P1066" s="18"/>
      <c r="Q1066" s="19"/>
      <c r="R1066" s="20"/>
      <c r="S1066" s="21"/>
    </row>
    <row r="1067" spans="1:19" x14ac:dyDescent="0.2">
      <c r="A1067" s="5"/>
      <c r="B1067" s="5"/>
      <c r="C1067" s="5"/>
      <c r="D1067" s="38"/>
      <c r="E1067" s="13"/>
      <c r="F1067" s="13"/>
      <c r="G1067" s="14"/>
      <c r="H1067" s="15"/>
      <c r="I1067" s="15"/>
      <c r="J1067" s="16"/>
      <c r="K1067" s="16"/>
      <c r="L1067" s="17"/>
      <c r="M1067" s="17"/>
      <c r="N1067" s="17"/>
      <c r="O1067" s="17"/>
      <c r="P1067" s="18"/>
      <c r="Q1067" s="19"/>
      <c r="R1067" s="20"/>
      <c r="S1067" s="21"/>
    </row>
    <row r="1068" spans="1:19" x14ac:dyDescent="0.2">
      <c r="A1068" s="5"/>
      <c r="B1068" s="5"/>
      <c r="C1068" s="5"/>
      <c r="D1068" s="38"/>
      <c r="E1068" s="13"/>
      <c r="F1068" s="13"/>
      <c r="G1068" s="14"/>
      <c r="H1068" s="15"/>
      <c r="I1068" s="15"/>
      <c r="J1068" s="16"/>
      <c r="K1068" s="16"/>
      <c r="L1068" s="17"/>
      <c r="M1068" s="17"/>
      <c r="N1068" s="17"/>
      <c r="O1068" s="17"/>
      <c r="P1068" s="18"/>
      <c r="Q1068" s="19"/>
      <c r="R1068" s="20"/>
      <c r="S1068" s="21"/>
    </row>
    <row r="1069" spans="1:19" x14ac:dyDescent="0.2">
      <c r="A1069" s="5"/>
      <c r="B1069" s="5"/>
      <c r="C1069" s="5"/>
      <c r="D1069" s="38"/>
      <c r="E1069" s="13"/>
      <c r="F1069" s="13"/>
      <c r="G1069" s="14"/>
      <c r="H1069" s="15"/>
      <c r="I1069" s="15"/>
      <c r="J1069" s="16"/>
      <c r="K1069" s="16"/>
      <c r="L1069" s="17"/>
      <c r="M1069" s="17"/>
      <c r="N1069" s="17"/>
      <c r="O1069" s="17"/>
      <c r="P1069" s="18"/>
      <c r="Q1069" s="19"/>
      <c r="R1069" s="20"/>
      <c r="S1069" s="21"/>
    </row>
    <row r="1070" spans="1:19" x14ac:dyDescent="0.2">
      <c r="A1070" s="5"/>
      <c r="B1070" s="5"/>
      <c r="C1070" s="5"/>
      <c r="D1070" s="38"/>
      <c r="E1070" s="13"/>
      <c r="F1070" s="13"/>
      <c r="G1070" s="14"/>
      <c r="H1070" s="15"/>
      <c r="I1070" s="15"/>
      <c r="J1070" s="16"/>
      <c r="K1070" s="16"/>
      <c r="L1070" s="17"/>
      <c r="M1070" s="17"/>
      <c r="N1070" s="17"/>
      <c r="O1070" s="17"/>
      <c r="P1070" s="18"/>
      <c r="Q1070" s="19"/>
      <c r="R1070" s="20"/>
      <c r="S1070" s="21"/>
    </row>
    <row r="1071" spans="1:19" x14ac:dyDescent="0.2">
      <c r="A1071" s="5"/>
      <c r="B1071" s="5"/>
      <c r="C1071" s="5"/>
      <c r="D1071" s="38"/>
      <c r="E1071" s="13"/>
      <c r="F1071" s="13"/>
      <c r="G1071" s="14"/>
      <c r="H1071" s="15"/>
      <c r="I1071" s="15"/>
      <c r="J1071" s="16"/>
      <c r="K1071" s="16"/>
      <c r="L1071" s="17"/>
      <c r="M1071" s="17"/>
      <c r="N1071" s="17"/>
      <c r="O1071" s="17"/>
      <c r="P1071" s="18"/>
      <c r="Q1071" s="19"/>
      <c r="R1071" s="20"/>
      <c r="S1071" s="21"/>
    </row>
    <row r="1072" spans="1:19" x14ac:dyDescent="0.2">
      <c r="A1072" s="5"/>
      <c r="B1072" s="5"/>
      <c r="C1072" s="5"/>
      <c r="D1072" s="38"/>
      <c r="E1072" s="13"/>
      <c r="F1072" s="13"/>
      <c r="G1072" s="14"/>
      <c r="H1072" s="15"/>
      <c r="I1072" s="15"/>
      <c r="J1072" s="16"/>
      <c r="K1072" s="16"/>
      <c r="L1072" s="17"/>
      <c r="M1072" s="17"/>
      <c r="N1072" s="17"/>
      <c r="O1072" s="17"/>
      <c r="P1072" s="18"/>
      <c r="Q1072" s="19"/>
      <c r="R1072" s="20"/>
      <c r="S1072" s="21"/>
    </row>
    <row r="1073" spans="1:19" x14ac:dyDescent="0.2">
      <c r="A1073" s="5"/>
      <c r="B1073" s="5"/>
      <c r="C1073" s="5"/>
      <c r="D1073" s="38"/>
      <c r="E1073" s="13"/>
      <c r="F1073" s="13"/>
      <c r="G1073" s="14"/>
      <c r="H1073" s="15"/>
      <c r="I1073" s="15"/>
      <c r="J1073" s="16"/>
      <c r="K1073" s="16"/>
      <c r="L1073" s="17"/>
      <c r="M1073" s="17"/>
      <c r="N1073" s="17"/>
      <c r="O1073" s="17"/>
      <c r="P1073" s="18"/>
      <c r="Q1073" s="19"/>
      <c r="R1073" s="20"/>
      <c r="S1073" s="21"/>
    </row>
    <row r="1074" spans="1:19" x14ac:dyDescent="0.2">
      <c r="A1074" s="5"/>
      <c r="B1074" s="5"/>
      <c r="C1074" s="5"/>
      <c r="D1074" s="38"/>
      <c r="E1074" s="13"/>
      <c r="F1074" s="13"/>
      <c r="G1074" s="14"/>
      <c r="H1074" s="15"/>
      <c r="I1074" s="15"/>
      <c r="J1074" s="16"/>
      <c r="K1074" s="16"/>
      <c r="L1074" s="17"/>
      <c r="M1074" s="17"/>
      <c r="N1074" s="17"/>
      <c r="O1074" s="17"/>
      <c r="P1074" s="18"/>
      <c r="Q1074" s="19"/>
      <c r="R1074" s="20"/>
      <c r="S1074" s="21"/>
    </row>
    <row r="1075" spans="1:19" x14ac:dyDescent="0.2">
      <c r="A1075" s="5"/>
      <c r="B1075" s="5"/>
      <c r="C1075" s="5"/>
      <c r="D1075" s="38"/>
      <c r="E1075" s="13"/>
      <c r="F1075" s="13"/>
      <c r="G1075" s="14"/>
      <c r="H1075" s="15"/>
      <c r="I1075" s="15"/>
      <c r="J1075" s="16"/>
      <c r="K1075" s="16"/>
      <c r="L1075" s="17"/>
      <c r="M1075" s="17"/>
      <c r="N1075" s="17"/>
      <c r="O1075" s="17"/>
      <c r="P1075" s="18"/>
      <c r="Q1075" s="19"/>
      <c r="R1075" s="20"/>
      <c r="S1075" s="21"/>
    </row>
    <row r="1076" spans="1:19" x14ac:dyDescent="0.2">
      <c r="A1076" s="5"/>
      <c r="B1076" s="5"/>
      <c r="C1076" s="5"/>
      <c r="D1076" s="38"/>
      <c r="E1076" s="13"/>
      <c r="F1076" s="13"/>
      <c r="G1076" s="14"/>
      <c r="H1076" s="15"/>
      <c r="I1076" s="15"/>
      <c r="J1076" s="16"/>
      <c r="K1076" s="16"/>
      <c r="L1076" s="17"/>
      <c r="M1076" s="17"/>
      <c r="N1076" s="17"/>
      <c r="O1076" s="17"/>
      <c r="P1076" s="18"/>
      <c r="Q1076" s="19"/>
      <c r="R1076" s="20"/>
      <c r="S1076" s="21"/>
    </row>
    <row r="1077" spans="1:19" x14ac:dyDescent="0.2">
      <c r="A1077" s="5"/>
      <c r="B1077" s="5"/>
      <c r="C1077" s="5"/>
      <c r="D1077" s="38"/>
      <c r="E1077" s="13"/>
      <c r="F1077" s="13"/>
      <c r="G1077" s="14"/>
      <c r="H1077" s="15"/>
      <c r="I1077" s="15"/>
      <c r="J1077" s="16"/>
      <c r="K1077" s="16"/>
      <c r="L1077" s="17"/>
      <c r="M1077" s="17"/>
      <c r="N1077" s="17"/>
      <c r="O1077" s="17"/>
      <c r="P1077" s="18"/>
      <c r="Q1077" s="19"/>
      <c r="R1077" s="20"/>
      <c r="S1077" s="21"/>
    </row>
    <row r="1078" spans="1:19" x14ac:dyDescent="0.2">
      <c r="A1078" s="5"/>
      <c r="B1078" s="5"/>
      <c r="C1078" s="5"/>
      <c r="D1078" s="38"/>
      <c r="E1078" s="13"/>
      <c r="F1078" s="13"/>
      <c r="G1078" s="14"/>
      <c r="H1078" s="15"/>
      <c r="I1078" s="15"/>
      <c r="J1078" s="16"/>
      <c r="K1078" s="16"/>
      <c r="L1078" s="17"/>
      <c r="M1078" s="17"/>
      <c r="N1078" s="17"/>
      <c r="O1078" s="17"/>
      <c r="P1078" s="18"/>
      <c r="Q1078" s="19"/>
      <c r="R1078" s="20"/>
      <c r="S1078" s="21"/>
    </row>
    <row r="1079" spans="1:19" x14ac:dyDescent="0.2">
      <c r="A1079" s="5"/>
      <c r="B1079" s="5"/>
      <c r="C1079" s="5"/>
      <c r="D1079" s="38"/>
      <c r="E1079" s="13"/>
      <c r="F1079" s="13"/>
      <c r="G1079" s="14"/>
      <c r="H1079" s="15"/>
      <c r="I1079" s="15"/>
      <c r="J1079" s="16"/>
      <c r="K1079" s="16"/>
      <c r="L1079" s="17"/>
      <c r="M1079" s="17"/>
      <c r="N1079" s="17"/>
      <c r="O1079" s="17"/>
      <c r="P1079" s="18"/>
      <c r="Q1079" s="19"/>
      <c r="R1079" s="20"/>
      <c r="S1079" s="21"/>
    </row>
    <row r="1080" spans="1:19" x14ac:dyDescent="0.2">
      <c r="A1080" s="5"/>
      <c r="B1080" s="5"/>
      <c r="C1080" s="5"/>
      <c r="D1080" s="38"/>
      <c r="E1080" s="13"/>
      <c r="F1080" s="13"/>
      <c r="G1080" s="14"/>
      <c r="H1080" s="15"/>
      <c r="I1080" s="15"/>
      <c r="J1080" s="16"/>
      <c r="K1080" s="16"/>
      <c r="L1080" s="17"/>
      <c r="M1080" s="17"/>
      <c r="N1080" s="17"/>
      <c r="O1080" s="17"/>
      <c r="P1080" s="18"/>
      <c r="Q1080" s="19"/>
      <c r="R1080" s="20"/>
      <c r="S1080" s="21"/>
    </row>
    <row r="1081" spans="1:19" x14ac:dyDescent="0.2">
      <c r="A1081" s="5"/>
      <c r="B1081" s="5"/>
      <c r="C1081" s="5"/>
      <c r="D1081" s="38"/>
      <c r="E1081" s="13"/>
      <c r="F1081" s="13"/>
      <c r="G1081" s="14"/>
      <c r="H1081" s="15"/>
      <c r="I1081" s="15"/>
      <c r="J1081" s="16"/>
      <c r="K1081" s="16"/>
      <c r="L1081" s="17"/>
      <c r="M1081" s="17"/>
      <c r="N1081" s="17"/>
      <c r="O1081" s="17"/>
      <c r="P1081" s="18"/>
      <c r="Q1081" s="19"/>
      <c r="R1081" s="20"/>
      <c r="S1081" s="21"/>
    </row>
    <row r="1082" spans="1:19" x14ac:dyDescent="0.2">
      <c r="A1082" s="5"/>
      <c r="B1082" s="5"/>
      <c r="C1082" s="5"/>
      <c r="D1082" s="38"/>
      <c r="E1082" s="13"/>
      <c r="F1082" s="13"/>
      <c r="G1082" s="14"/>
      <c r="H1082" s="15"/>
      <c r="I1082" s="15"/>
      <c r="J1082" s="16"/>
      <c r="K1082" s="16"/>
      <c r="L1082" s="17"/>
      <c r="M1082" s="17"/>
      <c r="N1082" s="17"/>
      <c r="O1082" s="17"/>
      <c r="P1082" s="18"/>
      <c r="Q1082" s="19"/>
      <c r="R1082" s="20"/>
      <c r="S1082" s="21"/>
    </row>
    <row r="1083" spans="1:19" x14ac:dyDescent="0.2">
      <c r="A1083" s="5"/>
      <c r="B1083" s="5"/>
      <c r="C1083" s="5"/>
      <c r="D1083" s="38"/>
      <c r="E1083" s="13"/>
      <c r="F1083" s="13"/>
      <c r="G1083" s="14"/>
      <c r="H1083" s="15"/>
      <c r="I1083" s="15"/>
      <c r="J1083" s="16"/>
      <c r="K1083" s="16"/>
      <c r="L1083" s="17"/>
      <c r="M1083" s="17"/>
      <c r="N1083" s="17"/>
      <c r="O1083" s="17"/>
      <c r="P1083" s="18"/>
      <c r="Q1083" s="19"/>
      <c r="R1083" s="20"/>
      <c r="S1083" s="21"/>
    </row>
    <row r="1084" spans="1:19" x14ac:dyDescent="0.2">
      <c r="A1084" s="5"/>
      <c r="B1084" s="5"/>
      <c r="C1084" s="5"/>
      <c r="D1084" s="38"/>
      <c r="E1084" s="13"/>
      <c r="F1084" s="13"/>
      <c r="G1084" s="14"/>
      <c r="H1084" s="15"/>
      <c r="I1084" s="15"/>
      <c r="J1084" s="16"/>
      <c r="K1084" s="16"/>
      <c r="L1084" s="17"/>
      <c r="M1084" s="17"/>
      <c r="N1084" s="17"/>
      <c r="O1084" s="17"/>
      <c r="P1084" s="18"/>
      <c r="Q1084" s="19"/>
      <c r="R1084" s="20"/>
      <c r="S1084" s="21"/>
    </row>
    <row r="1085" spans="1:19" x14ac:dyDescent="0.2">
      <c r="A1085" s="5"/>
      <c r="B1085" s="5"/>
      <c r="C1085" s="5"/>
      <c r="D1085" s="38"/>
      <c r="E1085" s="13"/>
      <c r="F1085" s="13"/>
      <c r="G1085" s="14"/>
      <c r="H1085" s="15"/>
      <c r="I1085" s="15"/>
      <c r="J1085" s="16"/>
      <c r="K1085" s="16"/>
      <c r="L1085" s="17"/>
      <c r="M1085" s="17"/>
      <c r="N1085" s="17"/>
      <c r="O1085" s="17"/>
      <c r="P1085" s="18"/>
      <c r="Q1085" s="19"/>
      <c r="R1085" s="20"/>
      <c r="S1085" s="21"/>
    </row>
    <row r="1086" spans="1:19" x14ac:dyDescent="0.2">
      <c r="A1086" s="5"/>
      <c r="B1086" s="5"/>
      <c r="C1086" s="5"/>
      <c r="D1086" s="38"/>
      <c r="E1086" s="13"/>
      <c r="F1086" s="13"/>
      <c r="G1086" s="14"/>
      <c r="H1086" s="15"/>
      <c r="I1086" s="15"/>
      <c r="J1086" s="16"/>
      <c r="K1086" s="16"/>
      <c r="L1086" s="17"/>
      <c r="M1086" s="17"/>
      <c r="N1086" s="17"/>
      <c r="O1086" s="17"/>
      <c r="P1086" s="18"/>
      <c r="Q1086" s="19"/>
      <c r="R1086" s="20"/>
      <c r="S1086" s="21"/>
    </row>
    <row r="1087" spans="1:19" x14ac:dyDescent="0.2">
      <c r="A1087" s="5"/>
      <c r="B1087" s="5"/>
      <c r="C1087" s="5"/>
      <c r="D1087" s="38"/>
      <c r="E1087" s="13"/>
      <c r="F1087" s="13"/>
      <c r="G1087" s="14"/>
      <c r="H1087" s="15"/>
      <c r="I1087" s="15"/>
      <c r="J1087" s="16"/>
      <c r="K1087" s="16"/>
      <c r="L1087" s="17"/>
      <c r="M1087" s="17"/>
      <c r="N1087" s="17"/>
      <c r="O1087" s="17"/>
      <c r="P1087" s="18"/>
      <c r="Q1087" s="19"/>
      <c r="R1087" s="20"/>
      <c r="S1087" s="21"/>
    </row>
    <row r="1088" spans="1:19" x14ac:dyDescent="0.2">
      <c r="A1088" s="5"/>
      <c r="B1088" s="5"/>
      <c r="C1088" s="5"/>
      <c r="D1088" s="38"/>
      <c r="E1088" s="13"/>
      <c r="F1088" s="13"/>
      <c r="G1088" s="14"/>
      <c r="H1088" s="15"/>
      <c r="I1088" s="15"/>
      <c r="J1088" s="16"/>
      <c r="K1088" s="16"/>
      <c r="L1088" s="17"/>
      <c r="M1088" s="17"/>
      <c r="N1088" s="17"/>
      <c r="O1088" s="17"/>
      <c r="P1088" s="18"/>
      <c r="Q1088" s="19"/>
      <c r="R1088" s="20"/>
      <c r="S1088" s="21"/>
    </row>
    <row r="1089" spans="1:19" x14ac:dyDescent="0.2">
      <c r="A1089" s="5"/>
      <c r="B1089" s="5"/>
      <c r="C1089" s="5"/>
      <c r="D1089" s="38"/>
      <c r="E1089" s="13"/>
      <c r="F1089" s="13"/>
      <c r="G1089" s="14"/>
      <c r="H1089" s="15"/>
      <c r="I1089" s="15"/>
      <c r="J1089" s="16"/>
      <c r="K1089" s="16"/>
      <c r="L1089" s="17"/>
      <c r="M1089" s="17"/>
      <c r="N1089" s="17"/>
      <c r="O1089" s="17"/>
      <c r="P1089" s="18"/>
      <c r="Q1089" s="19"/>
      <c r="R1089" s="20"/>
      <c r="S1089" s="21"/>
    </row>
    <row r="1090" spans="1:19" x14ac:dyDescent="0.2">
      <c r="A1090" s="5"/>
      <c r="B1090" s="5"/>
      <c r="C1090" s="5"/>
      <c r="D1090" s="38"/>
      <c r="E1090" s="13"/>
      <c r="F1090" s="13"/>
      <c r="G1090" s="14"/>
      <c r="H1090" s="15"/>
      <c r="I1090" s="15"/>
      <c r="J1090" s="16"/>
      <c r="K1090" s="16"/>
      <c r="L1090" s="17"/>
      <c r="M1090" s="17"/>
      <c r="N1090" s="17"/>
      <c r="O1090" s="17"/>
      <c r="P1090" s="18"/>
      <c r="Q1090" s="19"/>
      <c r="R1090" s="20"/>
      <c r="S1090" s="21"/>
    </row>
    <row r="1091" spans="1:19" x14ac:dyDescent="0.2">
      <c r="A1091" s="5"/>
      <c r="B1091" s="5"/>
      <c r="C1091" s="5"/>
      <c r="D1091" s="38"/>
      <c r="E1091" s="13"/>
      <c r="F1091" s="13"/>
      <c r="G1091" s="14"/>
      <c r="H1091" s="15"/>
      <c r="I1091" s="15"/>
      <c r="J1091" s="16"/>
      <c r="K1091" s="16"/>
      <c r="L1091" s="17"/>
      <c r="M1091" s="17"/>
      <c r="N1091" s="17"/>
      <c r="O1091" s="17"/>
      <c r="P1091" s="18"/>
      <c r="Q1091" s="19"/>
      <c r="R1091" s="20"/>
      <c r="S1091" s="21"/>
    </row>
    <row r="1092" spans="1:19" x14ac:dyDescent="0.2">
      <c r="A1092" s="5"/>
      <c r="B1092" s="5"/>
      <c r="C1092" s="5"/>
      <c r="D1092" s="38"/>
      <c r="E1092" s="13"/>
      <c r="F1092" s="13"/>
      <c r="G1092" s="14"/>
      <c r="H1092" s="15"/>
      <c r="I1092" s="15"/>
      <c r="J1092" s="16"/>
      <c r="K1092" s="16"/>
      <c r="L1092" s="17"/>
      <c r="M1092" s="17"/>
      <c r="N1092" s="17"/>
      <c r="O1092" s="17"/>
      <c r="P1092" s="18"/>
      <c r="Q1092" s="19"/>
      <c r="R1092" s="20"/>
      <c r="S1092" s="21"/>
    </row>
    <row r="1093" spans="1:19" x14ac:dyDescent="0.2">
      <c r="A1093" s="5"/>
      <c r="B1093" s="5"/>
      <c r="C1093" s="5"/>
      <c r="D1093" s="38"/>
      <c r="E1093" s="13"/>
      <c r="F1093" s="13"/>
      <c r="G1093" s="14"/>
      <c r="H1093" s="15"/>
      <c r="I1093" s="15"/>
      <c r="J1093" s="16"/>
      <c r="K1093" s="16"/>
      <c r="L1093" s="17"/>
      <c r="M1093" s="17"/>
      <c r="N1093" s="17"/>
      <c r="O1093" s="17"/>
      <c r="P1093" s="18"/>
      <c r="Q1093" s="19"/>
      <c r="R1093" s="20"/>
      <c r="S1093" s="21"/>
    </row>
    <row r="1094" spans="1:19" x14ac:dyDescent="0.2">
      <c r="A1094" s="5"/>
      <c r="B1094" s="5"/>
      <c r="C1094" s="5"/>
      <c r="D1094" s="38"/>
      <c r="E1094" s="13"/>
      <c r="F1094" s="13"/>
      <c r="G1094" s="14"/>
      <c r="H1094" s="15"/>
      <c r="I1094" s="15"/>
      <c r="J1094" s="16"/>
      <c r="K1094" s="16"/>
      <c r="L1094" s="17"/>
      <c r="M1094" s="17"/>
      <c r="N1094" s="17"/>
      <c r="O1094" s="17"/>
      <c r="P1094" s="18"/>
      <c r="Q1094" s="19"/>
      <c r="R1094" s="20"/>
      <c r="S1094" s="21"/>
    </row>
    <row r="1095" spans="1:19" x14ac:dyDescent="0.2">
      <c r="A1095" s="5"/>
      <c r="B1095" s="5"/>
      <c r="C1095" s="5"/>
      <c r="D1095" s="38"/>
      <c r="E1095" s="13"/>
      <c r="F1095" s="13"/>
      <c r="G1095" s="14"/>
      <c r="H1095" s="15"/>
      <c r="I1095" s="15"/>
      <c r="J1095" s="16"/>
      <c r="K1095" s="16"/>
      <c r="L1095" s="17"/>
      <c r="M1095" s="17"/>
      <c r="N1095" s="17"/>
      <c r="O1095" s="17"/>
      <c r="P1095" s="18"/>
      <c r="Q1095" s="19"/>
      <c r="R1095" s="20"/>
      <c r="S1095" s="21"/>
    </row>
    <row r="1096" spans="1:19" x14ac:dyDescent="0.2">
      <c r="A1096" s="5"/>
      <c r="B1096" s="5"/>
      <c r="C1096" s="5"/>
      <c r="D1096" s="38"/>
      <c r="E1096" s="13"/>
      <c r="F1096" s="13"/>
      <c r="G1096" s="14"/>
      <c r="H1096" s="15"/>
      <c r="I1096" s="15"/>
      <c r="J1096" s="16"/>
      <c r="K1096" s="16"/>
      <c r="L1096" s="17"/>
      <c r="M1096" s="17"/>
      <c r="N1096" s="17"/>
      <c r="O1096" s="17"/>
      <c r="P1096" s="18"/>
      <c r="Q1096" s="19"/>
      <c r="R1096" s="20"/>
      <c r="S1096" s="21"/>
    </row>
    <row r="1097" spans="1:19" x14ac:dyDescent="0.2">
      <c r="A1097" s="5"/>
      <c r="B1097" s="5"/>
      <c r="C1097" s="5"/>
      <c r="D1097" s="38"/>
      <c r="E1097" s="13"/>
      <c r="F1097" s="13"/>
      <c r="G1097" s="14"/>
      <c r="H1097" s="15"/>
      <c r="I1097" s="15"/>
      <c r="J1097" s="16"/>
      <c r="K1097" s="16"/>
      <c r="L1097" s="17"/>
      <c r="M1097" s="17"/>
      <c r="N1097" s="17"/>
      <c r="O1097" s="17"/>
      <c r="P1097" s="18"/>
      <c r="Q1097" s="19"/>
      <c r="R1097" s="20"/>
      <c r="S1097" s="21"/>
    </row>
    <row r="1098" spans="1:19" x14ac:dyDescent="0.2">
      <c r="A1098" s="5"/>
      <c r="B1098" s="5"/>
      <c r="C1098" s="5"/>
      <c r="D1098" s="38"/>
      <c r="E1098" s="13"/>
      <c r="F1098" s="13"/>
      <c r="G1098" s="14"/>
      <c r="H1098" s="15"/>
      <c r="I1098" s="15"/>
      <c r="J1098" s="16"/>
      <c r="K1098" s="16"/>
      <c r="L1098" s="17"/>
      <c r="M1098" s="17"/>
      <c r="N1098" s="17"/>
      <c r="O1098" s="17"/>
      <c r="P1098" s="18"/>
      <c r="Q1098" s="19"/>
      <c r="R1098" s="20"/>
      <c r="S1098" s="21"/>
    </row>
    <row r="1099" spans="1:19" x14ac:dyDescent="0.2">
      <c r="A1099" s="5"/>
      <c r="B1099" s="5"/>
      <c r="C1099" s="5"/>
      <c r="D1099" s="38"/>
      <c r="E1099" s="13"/>
      <c r="F1099" s="13"/>
      <c r="G1099" s="14"/>
      <c r="H1099" s="15"/>
      <c r="I1099" s="15"/>
      <c r="J1099" s="16"/>
      <c r="K1099" s="16"/>
      <c r="L1099" s="17"/>
      <c r="M1099" s="17"/>
      <c r="N1099" s="17"/>
      <c r="O1099" s="17"/>
      <c r="P1099" s="18"/>
      <c r="Q1099" s="19"/>
      <c r="R1099" s="20"/>
      <c r="S1099" s="21"/>
    </row>
    <row r="1100" spans="1:19" x14ac:dyDescent="0.2">
      <c r="A1100" s="5"/>
      <c r="B1100" s="5"/>
      <c r="C1100" s="5"/>
      <c r="D1100" s="38"/>
      <c r="E1100" s="13"/>
      <c r="F1100" s="13"/>
      <c r="G1100" s="14"/>
      <c r="H1100" s="15"/>
      <c r="I1100" s="15"/>
      <c r="J1100" s="16"/>
      <c r="K1100" s="16"/>
      <c r="L1100" s="17"/>
      <c r="M1100" s="17"/>
      <c r="N1100" s="17"/>
      <c r="O1100" s="17"/>
      <c r="P1100" s="18"/>
      <c r="Q1100" s="19"/>
      <c r="R1100" s="20"/>
      <c r="S1100" s="21"/>
    </row>
    <row r="1101" spans="1:19" x14ac:dyDescent="0.2">
      <c r="A1101" s="5"/>
      <c r="B1101" s="5"/>
      <c r="C1101" s="5"/>
      <c r="D1101" s="38"/>
      <c r="E1101" s="13"/>
      <c r="F1101" s="13"/>
      <c r="G1101" s="14"/>
      <c r="H1101" s="15"/>
      <c r="I1101" s="15"/>
      <c r="J1101" s="16"/>
      <c r="K1101" s="16"/>
      <c r="L1101" s="17"/>
      <c r="M1101" s="17"/>
      <c r="N1101" s="17"/>
      <c r="O1101" s="17"/>
      <c r="P1101" s="18"/>
      <c r="Q1101" s="19"/>
      <c r="R1101" s="20"/>
      <c r="S1101" s="21"/>
    </row>
    <row r="1102" spans="1:19" x14ac:dyDescent="0.2">
      <c r="A1102" s="5"/>
      <c r="B1102" s="5"/>
      <c r="C1102" s="5"/>
      <c r="D1102" s="38"/>
      <c r="E1102" s="13"/>
      <c r="F1102" s="13"/>
      <c r="G1102" s="14"/>
      <c r="H1102" s="15"/>
      <c r="I1102" s="15"/>
      <c r="J1102" s="16"/>
      <c r="K1102" s="16"/>
      <c r="L1102" s="17"/>
      <c r="M1102" s="17"/>
      <c r="N1102" s="17"/>
      <c r="O1102" s="17"/>
      <c r="P1102" s="18"/>
      <c r="Q1102" s="19"/>
      <c r="R1102" s="20"/>
      <c r="S1102" s="21"/>
    </row>
    <row r="1103" spans="1:19" x14ac:dyDescent="0.2">
      <c r="A1103" s="5"/>
      <c r="B1103" s="5"/>
      <c r="C1103" s="5"/>
      <c r="D1103" s="38"/>
      <c r="E1103" s="13"/>
      <c r="F1103" s="13"/>
      <c r="G1103" s="14"/>
      <c r="H1103" s="15"/>
      <c r="I1103" s="15"/>
      <c r="J1103" s="16"/>
      <c r="K1103" s="16"/>
      <c r="L1103" s="17"/>
      <c r="M1103" s="17"/>
      <c r="N1103" s="17"/>
      <c r="O1103" s="17"/>
      <c r="P1103" s="18"/>
      <c r="Q1103" s="19"/>
      <c r="R1103" s="20"/>
      <c r="S1103" s="21"/>
    </row>
    <row r="1104" spans="1:19" x14ac:dyDescent="0.2">
      <c r="A1104" s="5"/>
      <c r="B1104" s="5"/>
      <c r="C1104" s="5"/>
      <c r="D1104" s="38"/>
      <c r="E1104" s="13"/>
      <c r="F1104" s="13"/>
      <c r="G1104" s="14"/>
      <c r="H1104" s="15"/>
      <c r="I1104" s="15"/>
      <c r="J1104" s="16"/>
      <c r="K1104" s="16"/>
      <c r="L1104" s="17"/>
      <c r="M1104" s="17"/>
      <c r="N1104" s="17"/>
      <c r="O1104" s="17"/>
      <c r="P1104" s="18"/>
      <c r="Q1104" s="19"/>
      <c r="R1104" s="20"/>
      <c r="S1104" s="21"/>
    </row>
    <row r="1105" spans="1:19" x14ac:dyDescent="0.2">
      <c r="A1105" s="5"/>
      <c r="B1105" s="5"/>
      <c r="C1105" s="5"/>
      <c r="D1105" s="38"/>
      <c r="E1105" s="13"/>
      <c r="F1105" s="13"/>
      <c r="G1105" s="14"/>
      <c r="H1105" s="15"/>
      <c r="I1105" s="15"/>
      <c r="J1105" s="16"/>
      <c r="K1105" s="16"/>
      <c r="L1105" s="17"/>
      <c r="M1105" s="17"/>
      <c r="N1105" s="17"/>
      <c r="O1105" s="17"/>
      <c r="P1105" s="18"/>
      <c r="Q1105" s="19"/>
      <c r="R1105" s="20"/>
      <c r="S1105" s="21"/>
    </row>
    <row r="1106" spans="1:19" x14ac:dyDescent="0.2">
      <c r="A1106" s="5"/>
      <c r="B1106" s="5"/>
      <c r="C1106" s="5"/>
      <c r="D1106" s="38"/>
      <c r="E1106" s="13"/>
      <c r="F1106" s="13"/>
      <c r="G1106" s="14"/>
      <c r="H1106" s="15"/>
      <c r="I1106" s="15"/>
      <c r="J1106" s="16"/>
      <c r="K1106" s="16"/>
      <c r="L1106" s="17"/>
      <c r="M1106" s="17"/>
      <c r="N1106" s="17"/>
      <c r="O1106" s="17"/>
      <c r="P1106" s="18"/>
      <c r="Q1106" s="19"/>
      <c r="R1106" s="20"/>
      <c r="S1106" s="21"/>
    </row>
    <row r="1107" spans="1:19" x14ac:dyDescent="0.2">
      <c r="A1107" s="5"/>
      <c r="B1107" s="5"/>
      <c r="C1107" s="5"/>
      <c r="D1107" s="38"/>
      <c r="E1107" s="13"/>
      <c r="F1107" s="13"/>
      <c r="G1107" s="14"/>
      <c r="H1107" s="15"/>
      <c r="I1107" s="15"/>
      <c r="J1107" s="16"/>
      <c r="K1107" s="16"/>
      <c r="L1107" s="17"/>
      <c r="M1107" s="17"/>
      <c r="N1107" s="17"/>
      <c r="O1107" s="17"/>
      <c r="P1107" s="18"/>
      <c r="Q1107" s="19"/>
      <c r="R1107" s="20"/>
      <c r="S1107" s="21"/>
    </row>
    <row r="1108" spans="1:19" x14ac:dyDescent="0.2">
      <c r="A1108" s="5"/>
      <c r="B1108" s="5"/>
      <c r="C1108" s="5"/>
      <c r="D1108" s="38"/>
      <c r="E1108" s="13"/>
      <c r="F1108" s="13"/>
      <c r="G1108" s="14"/>
      <c r="H1108" s="15"/>
      <c r="I1108" s="15"/>
      <c r="J1108" s="16"/>
      <c r="K1108" s="16"/>
      <c r="L1108" s="17"/>
      <c r="M1108" s="17"/>
      <c r="N1108" s="17"/>
      <c r="O1108" s="17"/>
      <c r="P1108" s="18"/>
      <c r="Q1108" s="19"/>
      <c r="R1108" s="20"/>
      <c r="S1108" s="21"/>
    </row>
    <row r="1109" spans="1:19" x14ac:dyDescent="0.2">
      <c r="A1109" s="5"/>
      <c r="B1109" s="5"/>
      <c r="C1109" s="5"/>
      <c r="D1109" s="38"/>
      <c r="E1109" s="13"/>
      <c r="F1109" s="13"/>
      <c r="G1109" s="14"/>
      <c r="H1109" s="15"/>
      <c r="I1109" s="15"/>
      <c r="J1109" s="16"/>
      <c r="K1109" s="16"/>
      <c r="L1109" s="17"/>
      <c r="M1109" s="17"/>
      <c r="N1109" s="17"/>
      <c r="O1109" s="17"/>
      <c r="P1109" s="18"/>
      <c r="Q1109" s="19"/>
      <c r="R1109" s="20"/>
      <c r="S1109" s="21"/>
    </row>
    <row r="1110" spans="1:19" x14ac:dyDescent="0.2">
      <c r="A1110" s="5"/>
      <c r="B1110" s="5"/>
      <c r="C1110" s="5"/>
      <c r="D1110" s="38"/>
      <c r="E1110" s="13"/>
      <c r="F1110" s="13"/>
      <c r="G1110" s="14"/>
      <c r="H1110" s="15"/>
      <c r="I1110" s="15"/>
      <c r="J1110" s="16"/>
      <c r="K1110" s="16"/>
      <c r="L1110" s="17"/>
      <c r="M1110" s="17"/>
      <c r="N1110" s="17"/>
      <c r="O1110" s="17"/>
      <c r="P1110" s="18"/>
      <c r="Q1110" s="19"/>
      <c r="R1110" s="20"/>
      <c r="S1110" s="21"/>
    </row>
    <row r="1111" spans="1:19" x14ac:dyDescent="0.2">
      <c r="A1111" s="5"/>
      <c r="B1111" s="5"/>
      <c r="C1111" s="5"/>
      <c r="D1111" s="38"/>
      <c r="E1111" s="13"/>
      <c r="F1111" s="13"/>
      <c r="G1111" s="14"/>
      <c r="H1111" s="15"/>
      <c r="I1111" s="15"/>
      <c r="J1111" s="16"/>
      <c r="K1111" s="16"/>
      <c r="L1111" s="17"/>
      <c r="M1111" s="17"/>
      <c r="N1111" s="17"/>
      <c r="O1111" s="17"/>
      <c r="P1111" s="18"/>
      <c r="Q1111" s="19"/>
      <c r="R1111" s="20"/>
      <c r="S1111" s="21"/>
    </row>
    <row r="1112" spans="1:19" x14ac:dyDescent="0.2">
      <c r="A1112" s="5"/>
      <c r="B1112" s="5"/>
      <c r="C1112" s="5"/>
      <c r="D1112" s="38"/>
      <c r="E1112" s="13"/>
      <c r="F1112" s="13"/>
      <c r="G1112" s="14"/>
      <c r="H1112" s="15"/>
      <c r="I1112" s="15"/>
      <c r="J1112" s="16"/>
      <c r="K1112" s="16"/>
      <c r="L1112" s="17"/>
      <c r="M1112" s="17"/>
      <c r="N1112" s="17"/>
      <c r="O1112" s="17"/>
      <c r="P1112" s="18"/>
      <c r="Q1112" s="19"/>
      <c r="R1112" s="20"/>
      <c r="S1112" s="21"/>
    </row>
    <row r="1113" spans="1:19" x14ac:dyDescent="0.2">
      <c r="A1113" s="5"/>
      <c r="B1113" s="5"/>
      <c r="C1113" s="5"/>
      <c r="D1113" s="38"/>
      <c r="E1113" s="13"/>
      <c r="F1113" s="13"/>
      <c r="G1113" s="14"/>
      <c r="H1113" s="15"/>
      <c r="I1113" s="15"/>
      <c r="J1113" s="16"/>
      <c r="K1113" s="16"/>
      <c r="L1113" s="17"/>
      <c r="M1113" s="17"/>
      <c r="N1113" s="17"/>
      <c r="O1113" s="17"/>
      <c r="P1113" s="18"/>
      <c r="Q1113" s="19"/>
      <c r="R1113" s="20"/>
      <c r="S1113" s="21"/>
    </row>
    <row r="1114" spans="1:19" x14ac:dyDescent="0.2">
      <c r="A1114" s="5"/>
      <c r="B1114" s="5"/>
      <c r="C1114" s="5"/>
      <c r="D1114" s="38"/>
      <c r="E1114" s="13"/>
      <c r="F1114" s="13"/>
      <c r="G1114" s="14"/>
      <c r="H1114" s="15"/>
      <c r="I1114" s="15"/>
      <c r="J1114" s="16"/>
      <c r="K1114" s="16"/>
      <c r="L1114" s="17"/>
      <c r="M1114" s="17"/>
      <c r="N1114" s="17"/>
      <c r="O1114" s="17"/>
      <c r="P1114" s="18"/>
      <c r="Q1114" s="19"/>
      <c r="R1114" s="20"/>
      <c r="S1114" s="21"/>
    </row>
    <row r="1115" spans="1:19" x14ac:dyDescent="0.2">
      <c r="A1115" s="5"/>
      <c r="B1115" s="5"/>
      <c r="C1115" s="5"/>
      <c r="D1115" s="38"/>
      <c r="E1115" s="13"/>
      <c r="F1115" s="13"/>
      <c r="G1115" s="14"/>
      <c r="H1115" s="15"/>
      <c r="I1115" s="15"/>
      <c r="J1115" s="16"/>
      <c r="K1115" s="16"/>
      <c r="L1115" s="17"/>
      <c r="M1115" s="17"/>
      <c r="N1115" s="17"/>
      <c r="O1115" s="17"/>
      <c r="P1115" s="18"/>
      <c r="Q1115" s="19"/>
      <c r="R1115" s="20"/>
      <c r="S1115" s="21"/>
    </row>
    <row r="1116" spans="1:19" x14ac:dyDescent="0.2">
      <c r="A1116" s="5"/>
      <c r="B1116" s="5"/>
      <c r="C1116" s="5"/>
      <c r="D1116" s="38"/>
      <c r="E1116" s="13"/>
      <c r="F1116" s="13"/>
      <c r="G1116" s="14"/>
      <c r="H1116" s="15"/>
      <c r="I1116" s="15"/>
      <c r="J1116" s="16"/>
      <c r="K1116" s="16"/>
      <c r="L1116" s="17"/>
      <c r="M1116" s="17"/>
      <c r="N1116" s="17"/>
      <c r="O1116" s="17"/>
      <c r="P1116" s="18"/>
      <c r="Q1116" s="19"/>
      <c r="R1116" s="20"/>
      <c r="S1116" s="21"/>
    </row>
    <row r="1117" spans="1:19" x14ac:dyDescent="0.2">
      <c r="A1117" s="5"/>
      <c r="B1117" s="5"/>
      <c r="C1117" s="5"/>
      <c r="D1117" s="38"/>
      <c r="E1117" s="13"/>
      <c r="F1117" s="13"/>
      <c r="G1117" s="14"/>
      <c r="H1117" s="15"/>
      <c r="I1117" s="15"/>
      <c r="J1117" s="16"/>
      <c r="K1117" s="16"/>
      <c r="L1117" s="17"/>
      <c r="M1117" s="17"/>
      <c r="N1117" s="17"/>
      <c r="O1117" s="17"/>
      <c r="P1117" s="18"/>
      <c r="Q1117" s="19"/>
      <c r="R1117" s="20"/>
      <c r="S1117" s="21"/>
    </row>
    <row r="1118" spans="1:19" x14ac:dyDescent="0.2">
      <c r="A1118" s="5"/>
      <c r="B1118" s="5"/>
      <c r="C1118" s="5"/>
      <c r="D1118" s="38"/>
      <c r="E1118" s="13"/>
      <c r="F1118" s="13"/>
      <c r="G1118" s="14"/>
      <c r="H1118" s="15"/>
      <c r="I1118" s="15"/>
      <c r="J1118" s="16"/>
      <c r="K1118" s="16"/>
      <c r="L1118" s="17"/>
      <c r="M1118" s="17"/>
      <c r="N1118" s="17"/>
      <c r="O1118" s="17"/>
      <c r="P1118" s="18"/>
      <c r="Q1118" s="19"/>
      <c r="R1118" s="20"/>
      <c r="S1118" s="21"/>
    </row>
    <row r="1119" spans="1:19" x14ac:dyDescent="0.2">
      <c r="A1119" s="5"/>
      <c r="B1119" s="5"/>
      <c r="C1119" s="5"/>
      <c r="D1119" s="38"/>
      <c r="E1119" s="13"/>
      <c r="F1119" s="13"/>
      <c r="G1119" s="14"/>
      <c r="H1119" s="15"/>
      <c r="I1119" s="15"/>
      <c r="J1119" s="16"/>
      <c r="K1119" s="16"/>
      <c r="L1119" s="17"/>
      <c r="M1119" s="17"/>
      <c r="N1119" s="17"/>
      <c r="O1119" s="17"/>
      <c r="P1119" s="18"/>
      <c r="Q1119" s="19"/>
      <c r="R1119" s="20"/>
      <c r="S1119" s="21"/>
    </row>
    <row r="1120" spans="1:19" x14ac:dyDescent="0.2">
      <c r="A1120" s="5"/>
      <c r="B1120" s="5"/>
      <c r="C1120" s="5"/>
      <c r="D1120" s="38"/>
      <c r="E1120" s="13"/>
      <c r="F1120" s="13"/>
      <c r="G1120" s="14"/>
      <c r="H1120" s="15"/>
      <c r="I1120" s="15"/>
      <c r="J1120" s="16"/>
      <c r="K1120" s="16"/>
      <c r="L1120" s="17"/>
      <c r="M1120" s="17"/>
      <c r="N1120" s="17"/>
      <c r="O1120" s="17"/>
      <c r="P1120" s="18"/>
      <c r="Q1120" s="19"/>
      <c r="R1120" s="20"/>
      <c r="S1120" s="21"/>
    </row>
    <row r="1121" spans="1:19" x14ac:dyDescent="0.2">
      <c r="A1121" s="5"/>
      <c r="B1121" s="5"/>
      <c r="C1121" s="5"/>
      <c r="D1121" s="38"/>
      <c r="E1121" s="13"/>
      <c r="F1121" s="13"/>
      <c r="G1121" s="14"/>
      <c r="H1121" s="15"/>
      <c r="I1121" s="15"/>
      <c r="J1121" s="16"/>
      <c r="K1121" s="16"/>
      <c r="L1121" s="17"/>
      <c r="M1121" s="17"/>
      <c r="N1121" s="17"/>
      <c r="O1121" s="17"/>
      <c r="P1121" s="18"/>
      <c r="Q1121" s="19"/>
      <c r="R1121" s="20"/>
      <c r="S1121" s="21"/>
    </row>
    <row r="1122" spans="1:19" x14ac:dyDescent="0.2">
      <c r="A1122" s="5"/>
      <c r="B1122" s="5"/>
      <c r="C1122" s="5"/>
      <c r="D1122" s="38"/>
      <c r="E1122" s="13"/>
      <c r="F1122" s="13"/>
      <c r="G1122" s="14"/>
      <c r="H1122" s="15"/>
      <c r="I1122" s="15"/>
      <c r="J1122" s="16"/>
      <c r="K1122" s="16"/>
      <c r="L1122" s="17"/>
      <c r="M1122" s="17"/>
      <c r="N1122" s="17"/>
      <c r="O1122" s="17"/>
      <c r="P1122" s="18"/>
      <c r="Q1122" s="19"/>
      <c r="R1122" s="20"/>
      <c r="S1122" s="21"/>
    </row>
    <row r="1123" spans="1:19" x14ac:dyDescent="0.2">
      <c r="A1123" s="5"/>
      <c r="B1123" s="5"/>
      <c r="C1123" s="5"/>
      <c r="D1123" s="38"/>
      <c r="E1123" s="13"/>
      <c r="F1123" s="13"/>
      <c r="G1123" s="14"/>
      <c r="H1123" s="15"/>
      <c r="I1123" s="15"/>
      <c r="J1123" s="16"/>
      <c r="K1123" s="16"/>
      <c r="L1123" s="17"/>
      <c r="M1123" s="17"/>
      <c r="N1123" s="17"/>
      <c r="O1123" s="17"/>
      <c r="P1123" s="18"/>
      <c r="Q1123" s="19"/>
      <c r="R1123" s="20"/>
      <c r="S1123" s="21"/>
    </row>
    <row r="1124" spans="1:19" x14ac:dyDescent="0.2">
      <c r="A1124" s="5"/>
      <c r="B1124" s="5"/>
      <c r="C1124" s="5"/>
      <c r="D1124" s="38"/>
      <c r="E1124" s="13"/>
      <c r="F1124" s="13"/>
      <c r="G1124" s="14"/>
      <c r="H1124" s="15"/>
      <c r="I1124" s="15"/>
      <c r="J1124" s="16"/>
      <c r="K1124" s="16"/>
      <c r="L1124" s="17"/>
      <c r="M1124" s="17"/>
      <c r="N1124" s="17"/>
      <c r="O1124" s="17"/>
      <c r="P1124" s="18"/>
      <c r="Q1124" s="19"/>
      <c r="R1124" s="20"/>
      <c r="S1124" s="21"/>
    </row>
    <row r="1125" spans="1:19" x14ac:dyDescent="0.2">
      <c r="A1125" s="5"/>
      <c r="B1125" s="5"/>
      <c r="C1125" s="5"/>
      <c r="D1125" s="38"/>
      <c r="E1125" s="13"/>
      <c r="F1125" s="13"/>
      <c r="G1125" s="14"/>
      <c r="H1125" s="15"/>
      <c r="I1125" s="15"/>
      <c r="J1125" s="16"/>
      <c r="K1125" s="16"/>
      <c r="L1125" s="17"/>
      <c r="M1125" s="17"/>
      <c r="N1125" s="17"/>
      <c r="O1125" s="17"/>
      <c r="P1125" s="18"/>
      <c r="Q1125" s="19"/>
      <c r="R1125" s="20"/>
      <c r="S1125" s="21"/>
    </row>
    <row r="1126" spans="1:19" x14ac:dyDescent="0.2">
      <c r="A1126" s="5"/>
      <c r="B1126" s="5"/>
      <c r="C1126" s="5"/>
      <c r="D1126" s="38"/>
      <c r="E1126" s="13"/>
      <c r="F1126" s="13"/>
      <c r="G1126" s="14"/>
      <c r="H1126" s="15"/>
      <c r="I1126" s="15"/>
      <c r="J1126" s="16"/>
      <c r="K1126" s="16"/>
      <c r="L1126" s="17"/>
      <c r="M1126" s="17"/>
      <c r="N1126" s="17"/>
      <c r="O1126" s="17"/>
      <c r="P1126" s="18"/>
      <c r="Q1126" s="19"/>
      <c r="R1126" s="20"/>
      <c r="S1126" s="21"/>
    </row>
    <row r="1127" spans="1:19" x14ac:dyDescent="0.2">
      <c r="A1127" s="5"/>
      <c r="B1127" s="5"/>
      <c r="C1127" s="5"/>
      <c r="D1127" s="38"/>
      <c r="E1127" s="13"/>
      <c r="F1127" s="13"/>
      <c r="G1127" s="14"/>
      <c r="H1127" s="15"/>
      <c r="I1127" s="15"/>
      <c r="J1127" s="16"/>
      <c r="K1127" s="16"/>
      <c r="L1127" s="17"/>
      <c r="M1127" s="17"/>
      <c r="N1127" s="17"/>
      <c r="O1127" s="17"/>
      <c r="P1127" s="18"/>
      <c r="Q1127" s="19"/>
      <c r="R1127" s="20"/>
      <c r="S1127" s="21"/>
    </row>
    <row r="1128" spans="1:19" x14ac:dyDescent="0.2">
      <c r="A1128" s="5"/>
      <c r="B1128" s="5"/>
      <c r="C1128" s="5"/>
      <c r="D1128" s="38"/>
      <c r="E1128" s="13"/>
      <c r="F1128" s="13"/>
      <c r="G1128" s="14"/>
      <c r="H1128" s="15"/>
      <c r="I1128" s="15"/>
      <c r="J1128" s="16"/>
      <c r="K1128" s="16"/>
      <c r="L1128" s="17"/>
      <c r="M1128" s="17"/>
      <c r="N1128" s="17"/>
      <c r="O1128" s="17"/>
      <c r="P1128" s="18"/>
      <c r="Q1128" s="19"/>
      <c r="R1128" s="20"/>
      <c r="S1128" s="21"/>
    </row>
    <row r="1129" spans="1:19" x14ac:dyDescent="0.2">
      <c r="A1129" s="5"/>
      <c r="B1129" s="5"/>
      <c r="C1129" s="5"/>
      <c r="D1129" s="38"/>
      <c r="E1129" s="13"/>
      <c r="F1129" s="13"/>
      <c r="G1129" s="14"/>
      <c r="H1129" s="15"/>
      <c r="I1129" s="15"/>
      <c r="J1129" s="16"/>
      <c r="K1129" s="16"/>
      <c r="L1129" s="17"/>
      <c r="M1129" s="17"/>
      <c r="N1129" s="17"/>
      <c r="O1129" s="17"/>
      <c r="P1129" s="18"/>
      <c r="Q1129" s="19"/>
      <c r="R1129" s="20"/>
      <c r="S1129" s="21"/>
    </row>
    <row r="1130" spans="1:19" x14ac:dyDescent="0.2">
      <c r="A1130" s="5"/>
      <c r="B1130" s="5"/>
      <c r="C1130" s="5"/>
      <c r="D1130" s="38"/>
      <c r="E1130" s="13"/>
      <c r="F1130" s="13"/>
      <c r="G1130" s="14"/>
      <c r="H1130" s="15"/>
      <c r="I1130" s="15"/>
      <c r="J1130" s="16"/>
      <c r="K1130" s="16"/>
      <c r="L1130" s="17"/>
      <c r="M1130" s="17"/>
      <c r="N1130" s="17"/>
      <c r="O1130" s="17"/>
      <c r="P1130" s="18"/>
      <c r="Q1130" s="19"/>
      <c r="R1130" s="20"/>
      <c r="S1130" s="21"/>
    </row>
    <row r="1131" spans="1:19" x14ac:dyDescent="0.2">
      <c r="A1131" s="5"/>
      <c r="B1131" s="5"/>
      <c r="C1131" s="5"/>
      <c r="D1131" s="38"/>
      <c r="E1131" s="13"/>
      <c r="F1131" s="13"/>
      <c r="G1131" s="14"/>
      <c r="H1131" s="15"/>
      <c r="I1131" s="15"/>
      <c r="J1131" s="16"/>
      <c r="K1131" s="16"/>
      <c r="L1131" s="17"/>
      <c r="M1131" s="17"/>
      <c r="N1131" s="17"/>
      <c r="O1131" s="17"/>
      <c r="P1131" s="18"/>
      <c r="Q1131" s="19"/>
      <c r="R1131" s="20"/>
      <c r="S1131" s="21"/>
    </row>
    <row r="1132" spans="1:19" x14ac:dyDescent="0.2">
      <c r="A1132" s="5"/>
      <c r="B1132" s="5"/>
      <c r="C1132" s="5"/>
      <c r="D1132" s="38"/>
      <c r="E1132" s="13"/>
      <c r="F1132" s="13"/>
      <c r="G1132" s="14"/>
      <c r="H1132" s="15"/>
      <c r="I1132" s="15"/>
      <c r="J1132" s="16"/>
      <c r="K1132" s="16"/>
      <c r="L1132" s="17"/>
      <c r="M1132" s="17"/>
      <c r="N1132" s="17"/>
      <c r="O1132" s="17"/>
      <c r="P1132" s="18"/>
      <c r="Q1132" s="19"/>
      <c r="R1132" s="20"/>
      <c r="S1132" s="21"/>
    </row>
    <row r="1133" spans="1:19" x14ac:dyDescent="0.2">
      <c r="A1133" s="5"/>
      <c r="B1133" s="5"/>
      <c r="C1133" s="5"/>
      <c r="D1133" s="38"/>
      <c r="E1133" s="13"/>
      <c r="F1133" s="13"/>
      <c r="G1133" s="14"/>
      <c r="H1133" s="15"/>
      <c r="I1133" s="15"/>
      <c r="J1133" s="16"/>
      <c r="K1133" s="16"/>
      <c r="L1133" s="17"/>
      <c r="M1133" s="17"/>
      <c r="N1133" s="17"/>
      <c r="O1133" s="17"/>
      <c r="P1133" s="18"/>
      <c r="Q1133" s="19"/>
      <c r="R1133" s="20"/>
      <c r="S1133" s="21"/>
    </row>
    <row r="1134" spans="1:19" x14ac:dyDescent="0.2">
      <c r="A1134" s="5"/>
      <c r="B1134" s="5"/>
      <c r="C1134" s="5"/>
      <c r="D1134" s="38"/>
      <c r="E1134" s="13"/>
      <c r="F1134" s="13"/>
      <c r="G1134" s="14"/>
      <c r="H1134" s="15"/>
      <c r="I1134" s="15"/>
      <c r="J1134" s="16"/>
      <c r="K1134" s="16"/>
      <c r="L1134" s="17"/>
      <c r="M1134" s="17"/>
      <c r="N1134" s="17"/>
      <c r="O1134" s="17"/>
      <c r="P1134" s="18"/>
      <c r="Q1134" s="19"/>
      <c r="R1134" s="20"/>
      <c r="S1134" s="21"/>
    </row>
    <row r="1135" spans="1:19" x14ac:dyDescent="0.2">
      <c r="A1135" s="5"/>
      <c r="B1135" s="5"/>
      <c r="C1135" s="5"/>
      <c r="D1135" s="38"/>
      <c r="E1135" s="13"/>
      <c r="F1135" s="13"/>
      <c r="G1135" s="14"/>
      <c r="H1135" s="15"/>
      <c r="I1135" s="15"/>
      <c r="J1135" s="16"/>
      <c r="K1135" s="16"/>
      <c r="L1135" s="17"/>
      <c r="M1135" s="17"/>
      <c r="N1135" s="17"/>
      <c r="O1135" s="17"/>
      <c r="P1135" s="18"/>
      <c r="Q1135" s="19"/>
      <c r="R1135" s="20"/>
      <c r="S1135" s="21"/>
    </row>
    <row r="1136" spans="1:19" x14ac:dyDescent="0.2">
      <c r="A1136" s="5"/>
      <c r="B1136" s="5"/>
      <c r="C1136" s="5"/>
      <c r="D1136" s="38"/>
      <c r="E1136" s="13"/>
      <c r="F1136" s="13"/>
      <c r="G1136" s="14"/>
      <c r="H1136" s="15"/>
      <c r="I1136" s="15"/>
      <c r="J1136" s="16"/>
      <c r="K1136" s="16"/>
      <c r="L1136" s="17"/>
      <c r="M1136" s="17"/>
      <c r="N1136" s="17"/>
      <c r="O1136" s="17"/>
      <c r="P1136" s="18"/>
      <c r="Q1136" s="19"/>
      <c r="R1136" s="20"/>
      <c r="S1136" s="21"/>
    </row>
    <row r="1137" spans="1:19" x14ac:dyDescent="0.2">
      <c r="A1137" s="5"/>
      <c r="B1137" s="5"/>
      <c r="C1137" s="5"/>
      <c r="D1137" s="38"/>
      <c r="E1137" s="13"/>
      <c r="F1137" s="13"/>
      <c r="G1137" s="14"/>
      <c r="H1137" s="15"/>
      <c r="I1137" s="15"/>
      <c r="J1137" s="16"/>
      <c r="K1137" s="16"/>
      <c r="L1137" s="17"/>
      <c r="M1137" s="17"/>
      <c r="N1137" s="17"/>
      <c r="O1137" s="17"/>
      <c r="P1137" s="18"/>
      <c r="Q1137" s="19"/>
      <c r="R1137" s="20"/>
      <c r="S1137" s="21"/>
    </row>
    <row r="1138" spans="1:19" x14ac:dyDescent="0.2">
      <c r="A1138" s="5"/>
      <c r="B1138" s="5"/>
      <c r="C1138" s="5"/>
      <c r="D1138" s="38"/>
      <c r="E1138" s="13"/>
      <c r="F1138" s="13"/>
      <c r="G1138" s="14"/>
      <c r="H1138" s="15"/>
      <c r="I1138" s="15"/>
      <c r="J1138" s="16"/>
      <c r="K1138" s="16"/>
      <c r="L1138" s="17"/>
      <c r="M1138" s="17"/>
      <c r="N1138" s="17"/>
      <c r="O1138" s="17"/>
      <c r="P1138" s="18"/>
      <c r="Q1138" s="19"/>
      <c r="R1138" s="20"/>
      <c r="S1138" s="21"/>
    </row>
    <row r="1139" spans="1:19" x14ac:dyDescent="0.2">
      <c r="A1139" s="5"/>
      <c r="B1139" s="5"/>
      <c r="C1139" s="5"/>
      <c r="D1139" s="38"/>
      <c r="E1139" s="13"/>
      <c r="F1139" s="13"/>
      <c r="G1139" s="14"/>
      <c r="H1139" s="15"/>
      <c r="I1139" s="15"/>
      <c r="J1139" s="16"/>
      <c r="K1139" s="16"/>
      <c r="L1139" s="17"/>
      <c r="M1139" s="17"/>
      <c r="N1139" s="17"/>
      <c r="O1139" s="17"/>
      <c r="P1139" s="18"/>
      <c r="Q1139" s="19"/>
      <c r="R1139" s="20"/>
      <c r="S1139" s="21"/>
    </row>
    <row r="1140" spans="1:19" x14ac:dyDescent="0.2">
      <c r="A1140" s="5"/>
      <c r="B1140" s="5"/>
      <c r="C1140" s="5"/>
      <c r="D1140" s="38"/>
      <c r="E1140" s="13"/>
      <c r="F1140" s="13"/>
      <c r="G1140" s="14"/>
      <c r="H1140" s="15"/>
      <c r="I1140" s="15"/>
      <c r="J1140" s="16"/>
      <c r="K1140" s="16"/>
      <c r="L1140" s="17"/>
      <c r="M1140" s="17"/>
      <c r="N1140" s="17"/>
      <c r="O1140" s="17"/>
      <c r="P1140" s="18"/>
      <c r="Q1140" s="19"/>
      <c r="R1140" s="20"/>
      <c r="S1140" s="21"/>
    </row>
    <row r="1141" spans="1:19" x14ac:dyDescent="0.2">
      <c r="A1141" s="5"/>
      <c r="B1141" s="5"/>
      <c r="C1141" s="5"/>
      <c r="D1141" s="38"/>
      <c r="E1141" s="13"/>
      <c r="F1141" s="13"/>
      <c r="G1141" s="14"/>
      <c r="H1141" s="15"/>
      <c r="I1141" s="15"/>
      <c r="J1141" s="16"/>
      <c r="K1141" s="16"/>
      <c r="L1141" s="17"/>
      <c r="M1141" s="17"/>
      <c r="N1141" s="17"/>
      <c r="O1141" s="17"/>
      <c r="P1141" s="18"/>
      <c r="Q1141" s="19"/>
      <c r="R1141" s="20"/>
      <c r="S1141" s="21"/>
    </row>
    <row r="1142" spans="1:19" x14ac:dyDescent="0.2">
      <c r="A1142" s="5"/>
      <c r="B1142" s="5"/>
      <c r="C1142" s="5"/>
      <c r="D1142" s="38"/>
      <c r="E1142" s="13"/>
      <c r="F1142" s="13"/>
      <c r="G1142" s="14"/>
      <c r="H1142" s="15"/>
      <c r="I1142" s="15"/>
      <c r="J1142" s="16"/>
      <c r="K1142" s="16"/>
      <c r="L1142" s="17"/>
      <c r="M1142" s="17"/>
      <c r="N1142" s="17"/>
      <c r="O1142" s="17"/>
      <c r="P1142" s="18"/>
      <c r="Q1142" s="19"/>
      <c r="R1142" s="20"/>
      <c r="S1142" s="21"/>
    </row>
    <row r="1143" spans="1:19" x14ac:dyDescent="0.2">
      <c r="A1143" s="5"/>
      <c r="B1143" s="5"/>
      <c r="C1143" s="5"/>
      <c r="D1143" s="38"/>
      <c r="E1143" s="13"/>
      <c r="F1143" s="13"/>
      <c r="G1143" s="14"/>
      <c r="H1143" s="15"/>
      <c r="I1143" s="15"/>
      <c r="J1143" s="16"/>
      <c r="K1143" s="16"/>
      <c r="L1143" s="17"/>
      <c r="M1143" s="17"/>
      <c r="N1143" s="17"/>
      <c r="O1143" s="17"/>
      <c r="P1143" s="18"/>
      <c r="Q1143" s="19"/>
      <c r="R1143" s="20"/>
      <c r="S1143" s="21"/>
    </row>
    <row r="1144" spans="1:19" x14ac:dyDescent="0.2">
      <c r="A1144" s="5"/>
      <c r="B1144" s="5"/>
      <c r="C1144" s="5"/>
      <c r="D1144" s="38"/>
      <c r="E1144" s="13"/>
      <c r="F1144" s="13"/>
      <c r="G1144" s="14"/>
      <c r="H1144" s="15"/>
      <c r="I1144" s="15"/>
      <c r="J1144" s="16"/>
      <c r="K1144" s="16"/>
      <c r="L1144" s="17"/>
      <c r="M1144" s="17"/>
      <c r="N1144" s="17"/>
      <c r="O1144" s="17"/>
      <c r="P1144" s="18"/>
      <c r="Q1144" s="19"/>
      <c r="R1144" s="20"/>
      <c r="S1144" s="21"/>
    </row>
    <row r="1145" spans="1:19" x14ac:dyDescent="0.2">
      <c r="A1145" s="5"/>
      <c r="B1145" s="5"/>
      <c r="C1145" s="5"/>
      <c r="D1145" s="38"/>
      <c r="E1145" s="13"/>
      <c r="F1145" s="13"/>
      <c r="G1145" s="14"/>
      <c r="H1145" s="15"/>
      <c r="I1145" s="15"/>
      <c r="J1145" s="16"/>
      <c r="K1145" s="16"/>
      <c r="L1145" s="17"/>
      <c r="M1145" s="17"/>
      <c r="N1145" s="17"/>
      <c r="O1145" s="17"/>
      <c r="P1145" s="18"/>
      <c r="Q1145" s="19"/>
      <c r="R1145" s="20"/>
      <c r="S1145" s="21"/>
    </row>
    <row r="1146" spans="1:19" x14ac:dyDescent="0.2">
      <c r="A1146" s="5"/>
      <c r="B1146" s="5"/>
      <c r="C1146" s="5"/>
      <c r="D1146" s="38"/>
      <c r="E1146" s="13"/>
      <c r="F1146" s="13"/>
      <c r="G1146" s="14"/>
      <c r="H1146" s="15"/>
      <c r="I1146" s="15"/>
      <c r="J1146" s="16"/>
      <c r="K1146" s="16"/>
      <c r="L1146" s="17"/>
      <c r="M1146" s="17"/>
      <c r="N1146" s="17"/>
      <c r="O1146" s="17"/>
      <c r="P1146" s="18"/>
      <c r="Q1146" s="19"/>
      <c r="R1146" s="20"/>
      <c r="S1146" s="21"/>
    </row>
    <row r="1147" spans="1:19" x14ac:dyDescent="0.2">
      <c r="A1147" s="5"/>
      <c r="B1147" s="5"/>
      <c r="C1147" s="5"/>
      <c r="D1147" s="38"/>
      <c r="E1147" s="13"/>
      <c r="F1147" s="13"/>
      <c r="G1147" s="14"/>
      <c r="H1147" s="15"/>
      <c r="I1147" s="15"/>
      <c r="J1147" s="16"/>
      <c r="K1147" s="16"/>
      <c r="L1147" s="17"/>
      <c r="M1147" s="17"/>
      <c r="N1147" s="17"/>
      <c r="O1147" s="17"/>
      <c r="P1147" s="18"/>
      <c r="Q1147" s="19"/>
      <c r="R1147" s="20"/>
      <c r="S1147" s="21"/>
    </row>
    <row r="1148" spans="1:19" x14ac:dyDescent="0.2">
      <c r="A1148" s="5"/>
      <c r="B1148" s="5"/>
      <c r="C1148" s="5"/>
      <c r="D1148" s="38"/>
      <c r="E1148" s="13"/>
      <c r="F1148" s="13"/>
      <c r="G1148" s="14"/>
      <c r="H1148" s="15"/>
      <c r="I1148" s="15"/>
      <c r="J1148" s="16"/>
      <c r="K1148" s="16"/>
      <c r="L1148" s="17"/>
      <c r="M1148" s="17"/>
      <c r="N1148" s="17"/>
      <c r="O1148" s="17"/>
      <c r="P1148" s="18"/>
      <c r="Q1148" s="19"/>
      <c r="R1148" s="20"/>
      <c r="S1148" s="21"/>
    </row>
    <row r="1149" spans="1:19" x14ac:dyDescent="0.2">
      <c r="A1149" s="5"/>
      <c r="B1149" s="5"/>
      <c r="C1149" s="5"/>
      <c r="D1149" s="38"/>
      <c r="E1149" s="13"/>
      <c r="F1149" s="13"/>
      <c r="G1149" s="14"/>
      <c r="H1149" s="15"/>
      <c r="I1149" s="15"/>
      <c r="J1149" s="16"/>
      <c r="K1149" s="16"/>
      <c r="L1149" s="17"/>
      <c r="M1149" s="17"/>
      <c r="N1149" s="17"/>
      <c r="O1149" s="17"/>
      <c r="P1149" s="18"/>
      <c r="Q1149" s="19"/>
      <c r="R1149" s="20"/>
      <c r="S1149" s="21"/>
    </row>
    <row r="1150" spans="1:19" x14ac:dyDescent="0.2">
      <c r="A1150" s="5"/>
      <c r="B1150" s="5"/>
      <c r="C1150" s="5"/>
      <c r="D1150" s="38"/>
      <c r="E1150" s="13"/>
      <c r="F1150" s="13"/>
      <c r="G1150" s="14"/>
      <c r="H1150" s="15"/>
      <c r="I1150" s="15"/>
      <c r="J1150" s="16"/>
      <c r="K1150" s="16"/>
      <c r="L1150" s="17"/>
      <c r="M1150" s="17"/>
      <c r="N1150" s="17"/>
      <c r="O1150" s="17"/>
      <c r="P1150" s="18"/>
      <c r="Q1150" s="19"/>
      <c r="R1150" s="20"/>
      <c r="S1150" s="21"/>
    </row>
    <row r="1151" spans="1:19" x14ac:dyDescent="0.2">
      <c r="A1151" s="5"/>
      <c r="B1151" s="5"/>
      <c r="C1151" s="5"/>
      <c r="D1151" s="38"/>
      <c r="E1151" s="13"/>
      <c r="F1151" s="13"/>
      <c r="G1151" s="14"/>
      <c r="H1151" s="15"/>
      <c r="I1151" s="15"/>
      <c r="J1151" s="16"/>
      <c r="K1151" s="16"/>
      <c r="L1151" s="17"/>
      <c r="M1151" s="17"/>
      <c r="N1151" s="17"/>
      <c r="O1151" s="17"/>
      <c r="P1151" s="18"/>
      <c r="Q1151" s="19"/>
      <c r="R1151" s="20"/>
      <c r="S1151" s="21"/>
    </row>
    <row r="1152" spans="1:19" x14ac:dyDescent="0.2">
      <c r="A1152" s="5"/>
      <c r="B1152" s="5"/>
      <c r="C1152" s="5"/>
      <c r="D1152" s="38"/>
      <c r="E1152" s="13"/>
      <c r="F1152" s="13"/>
      <c r="G1152" s="14"/>
      <c r="H1152" s="15"/>
      <c r="I1152" s="15"/>
      <c r="J1152" s="16"/>
      <c r="K1152" s="16"/>
      <c r="L1152" s="17"/>
      <c r="M1152" s="17"/>
      <c r="N1152" s="17"/>
      <c r="O1152" s="17"/>
      <c r="P1152" s="18"/>
      <c r="Q1152" s="19"/>
      <c r="R1152" s="20"/>
      <c r="S1152" s="21"/>
    </row>
    <row r="1153" spans="1:19" x14ac:dyDescent="0.2">
      <c r="A1153" s="5"/>
      <c r="B1153" s="5"/>
      <c r="C1153" s="5"/>
      <c r="D1153" s="38"/>
      <c r="E1153" s="13"/>
      <c r="F1153" s="13"/>
      <c r="G1153" s="14"/>
      <c r="H1153" s="15"/>
      <c r="I1153" s="15"/>
      <c r="J1153" s="16"/>
      <c r="K1153" s="16"/>
      <c r="L1153" s="17"/>
      <c r="M1153" s="17"/>
      <c r="N1153" s="17"/>
      <c r="O1153" s="17"/>
      <c r="P1153" s="18"/>
      <c r="Q1153" s="19"/>
      <c r="R1153" s="20"/>
      <c r="S1153" s="21"/>
    </row>
    <row r="1154" spans="1:19" x14ac:dyDescent="0.2">
      <c r="A1154" s="5"/>
      <c r="B1154" s="5"/>
      <c r="C1154" s="5"/>
      <c r="D1154" s="38"/>
      <c r="E1154" s="13"/>
      <c r="F1154" s="13"/>
      <c r="G1154" s="14"/>
      <c r="H1154" s="15"/>
      <c r="I1154" s="15"/>
      <c r="J1154" s="16"/>
      <c r="K1154" s="16"/>
      <c r="L1154" s="17"/>
      <c r="M1154" s="17"/>
      <c r="N1154" s="17"/>
      <c r="O1154" s="17"/>
      <c r="P1154" s="18"/>
      <c r="Q1154" s="19"/>
      <c r="R1154" s="20"/>
      <c r="S1154" s="21"/>
    </row>
    <row r="1155" spans="1:19" x14ac:dyDescent="0.2">
      <c r="A1155" s="5"/>
      <c r="B1155" s="5"/>
      <c r="C1155" s="5"/>
      <c r="D1155" s="38"/>
      <c r="E1155" s="13"/>
      <c r="F1155" s="13"/>
      <c r="G1155" s="14"/>
      <c r="H1155" s="15"/>
      <c r="I1155" s="15"/>
      <c r="J1155" s="16"/>
      <c r="K1155" s="16"/>
      <c r="L1155" s="17"/>
      <c r="M1155" s="17"/>
      <c r="N1155" s="17"/>
      <c r="O1155" s="17"/>
      <c r="P1155" s="18"/>
      <c r="Q1155" s="19"/>
      <c r="R1155" s="20"/>
      <c r="S1155" s="21"/>
    </row>
    <row r="1156" spans="1:19" x14ac:dyDescent="0.2">
      <c r="A1156" s="5"/>
      <c r="B1156" s="5"/>
      <c r="C1156" s="5"/>
      <c r="D1156" s="38"/>
      <c r="E1156" s="13"/>
      <c r="F1156" s="13"/>
      <c r="G1156" s="14"/>
      <c r="H1156" s="15"/>
      <c r="I1156" s="15"/>
      <c r="J1156" s="16"/>
      <c r="K1156" s="16"/>
      <c r="L1156" s="17"/>
      <c r="M1156" s="17"/>
      <c r="N1156" s="17"/>
      <c r="O1156" s="17"/>
      <c r="P1156" s="18"/>
      <c r="Q1156" s="19"/>
      <c r="R1156" s="20"/>
      <c r="S1156" s="21"/>
    </row>
    <row r="1157" spans="1:19" x14ac:dyDescent="0.2">
      <c r="A1157" s="5"/>
      <c r="B1157" s="5"/>
      <c r="C1157" s="5"/>
      <c r="D1157" s="38"/>
      <c r="E1157" s="13"/>
      <c r="F1157" s="13"/>
      <c r="G1157" s="14"/>
      <c r="H1157" s="15"/>
      <c r="I1157" s="15"/>
      <c r="J1157" s="16"/>
      <c r="K1157" s="16"/>
      <c r="L1157" s="17"/>
      <c r="M1157" s="17"/>
      <c r="N1157" s="17"/>
      <c r="O1157" s="17"/>
      <c r="P1157" s="18"/>
      <c r="Q1157" s="19"/>
      <c r="R1157" s="20"/>
      <c r="S1157" s="21"/>
    </row>
    <row r="1158" spans="1:19" x14ac:dyDescent="0.2">
      <c r="A1158" s="5"/>
      <c r="B1158" s="5"/>
      <c r="C1158" s="5"/>
      <c r="D1158" s="38"/>
      <c r="E1158" s="13"/>
      <c r="F1158" s="13"/>
      <c r="G1158" s="14"/>
      <c r="H1158" s="15"/>
      <c r="I1158" s="15"/>
      <c r="J1158" s="16"/>
      <c r="K1158" s="16"/>
      <c r="L1158" s="17"/>
      <c r="M1158" s="17"/>
      <c r="N1158" s="17"/>
      <c r="O1158" s="17"/>
      <c r="P1158" s="18"/>
      <c r="Q1158" s="19"/>
      <c r="R1158" s="20"/>
      <c r="S1158" s="21"/>
    </row>
    <row r="1159" spans="1:19" x14ac:dyDescent="0.2">
      <c r="A1159" s="5"/>
      <c r="B1159" s="5"/>
      <c r="C1159" s="5"/>
      <c r="D1159" s="38"/>
      <c r="E1159" s="13"/>
      <c r="F1159" s="13"/>
      <c r="G1159" s="14"/>
      <c r="H1159" s="15"/>
      <c r="I1159" s="15"/>
      <c r="J1159" s="16"/>
      <c r="K1159" s="16"/>
      <c r="L1159" s="17"/>
      <c r="M1159" s="17"/>
      <c r="N1159" s="17"/>
      <c r="O1159" s="17"/>
      <c r="P1159" s="18"/>
      <c r="Q1159" s="19"/>
      <c r="R1159" s="20"/>
      <c r="S1159" s="21"/>
    </row>
    <row r="1160" spans="1:19" x14ac:dyDescent="0.2">
      <c r="A1160" s="5"/>
      <c r="B1160" s="5"/>
      <c r="C1160" s="5"/>
      <c r="D1160" s="38"/>
      <c r="E1160" s="13"/>
      <c r="F1160" s="13"/>
      <c r="G1160" s="14"/>
      <c r="H1160" s="15"/>
      <c r="I1160" s="15"/>
      <c r="J1160" s="16"/>
      <c r="K1160" s="16"/>
      <c r="L1160" s="17"/>
      <c r="M1160" s="17"/>
      <c r="N1160" s="17"/>
      <c r="O1160" s="17"/>
      <c r="P1160" s="18"/>
      <c r="Q1160" s="19"/>
      <c r="R1160" s="20"/>
      <c r="S1160" s="21"/>
    </row>
    <row r="1161" spans="1:19" x14ac:dyDescent="0.2">
      <c r="A1161" s="5"/>
      <c r="B1161" s="5"/>
      <c r="C1161" s="5"/>
      <c r="D1161" s="38"/>
      <c r="E1161" s="13"/>
      <c r="F1161" s="13"/>
      <c r="G1161" s="14"/>
      <c r="H1161" s="15"/>
      <c r="I1161" s="15"/>
      <c r="J1161" s="16"/>
      <c r="K1161" s="16"/>
      <c r="L1161" s="17"/>
      <c r="M1161" s="17"/>
      <c r="N1161" s="17"/>
      <c r="O1161" s="17"/>
      <c r="P1161" s="18"/>
      <c r="Q1161" s="19"/>
      <c r="R1161" s="20"/>
      <c r="S1161" s="21"/>
    </row>
    <row r="1162" spans="1:19" x14ac:dyDescent="0.2">
      <c r="A1162" s="5"/>
      <c r="B1162" s="5"/>
      <c r="C1162" s="5"/>
      <c r="D1162" s="38"/>
      <c r="E1162" s="13"/>
      <c r="F1162" s="13"/>
      <c r="G1162" s="14"/>
      <c r="H1162" s="15"/>
      <c r="I1162" s="15"/>
      <c r="J1162" s="16"/>
      <c r="K1162" s="16"/>
      <c r="L1162" s="17"/>
      <c r="M1162" s="17"/>
      <c r="N1162" s="17"/>
      <c r="O1162" s="17"/>
      <c r="P1162" s="18"/>
      <c r="Q1162" s="19"/>
      <c r="R1162" s="20"/>
      <c r="S1162" s="21"/>
    </row>
    <row r="1163" spans="1:19" x14ac:dyDescent="0.2">
      <c r="A1163" s="5"/>
      <c r="B1163" s="5"/>
      <c r="C1163" s="5"/>
      <c r="D1163" s="38"/>
      <c r="E1163" s="13"/>
      <c r="F1163" s="13"/>
      <c r="G1163" s="14"/>
      <c r="H1163" s="15"/>
      <c r="I1163" s="15"/>
      <c r="J1163" s="16"/>
      <c r="K1163" s="16"/>
      <c r="L1163" s="17"/>
      <c r="M1163" s="17"/>
      <c r="N1163" s="17"/>
      <c r="O1163" s="17"/>
      <c r="P1163" s="18"/>
      <c r="Q1163" s="19"/>
      <c r="R1163" s="20"/>
      <c r="S1163" s="21"/>
    </row>
    <row r="1164" spans="1:19" x14ac:dyDescent="0.2">
      <c r="A1164" s="5"/>
      <c r="B1164" s="5"/>
      <c r="C1164" s="5"/>
      <c r="D1164" s="38"/>
      <c r="E1164" s="13"/>
      <c r="F1164" s="13"/>
      <c r="G1164" s="14"/>
      <c r="H1164" s="15"/>
      <c r="I1164" s="15"/>
      <c r="J1164" s="16"/>
      <c r="K1164" s="16"/>
      <c r="L1164" s="17"/>
      <c r="M1164" s="17"/>
      <c r="N1164" s="17"/>
      <c r="O1164" s="17"/>
      <c r="P1164" s="18"/>
      <c r="Q1164" s="19"/>
      <c r="R1164" s="20"/>
      <c r="S1164" s="21"/>
    </row>
    <row r="1165" spans="1:19" x14ac:dyDescent="0.2">
      <c r="A1165" s="5"/>
      <c r="B1165" s="5"/>
      <c r="C1165" s="5"/>
      <c r="D1165" s="38"/>
      <c r="E1165" s="13"/>
      <c r="F1165" s="13"/>
      <c r="G1165" s="14"/>
      <c r="H1165" s="15"/>
      <c r="I1165" s="15"/>
      <c r="J1165" s="16"/>
      <c r="K1165" s="16"/>
      <c r="L1165" s="17"/>
      <c r="M1165" s="17"/>
      <c r="N1165" s="17"/>
      <c r="O1165" s="17"/>
      <c r="P1165" s="18"/>
      <c r="Q1165" s="19"/>
      <c r="R1165" s="20"/>
      <c r="S1165" s="21"/>
    </row>
    <row r="1166" spans="1:19" x14ac:dyDescent="0.2">
      <c r="A1166" s="5"/>
      <c r="B1166" s="5"/>
      <c r="C1166" s="5"/>
      <c r="D1166" s="38"/>
      <c r="E1166" s="13"/>
      <c r="F1166" s="13"/>
      <c r="G1166" s="14"/>
      <c r="H1166" s="15"/>
      <c r="I1166" s="15"/>
      <c r="J1166" s="16"/>
      <c r="K1166" s="16"/>
      <c r="L1166" s="17"/>
      <c r="M1166" s="17"/>
      <c r="N1166" s="17"/>
      <c r="O1166" s="17"/>
      <c r="P1166" s="18"/>
      <c r="Q1166" s="19"/>
      <c r="R1166" s="20"/>
      <c r="S1166" s="21"/>
    </row>
    <row r="1167" spans="1:19" x14ac:dyDescent="0.2">
      <c r="A1167" s="5"/>
      <c r="B1167" s="5"/>
      <c r="C1167" s="5"/>
      <c r="D1167" s="38"/>
      <c r="E1167" s="13"/>
      <c r="F1167" s="13"/>
      <c r="G1167" s="14"/>
      <c r="H1167" s="15"/>
      <c r="I1167" s="15"/>
      <c r="J1167" s="16"/>
      <c r="K1167" s="16"/>
      <c r="L1167" s="17"/>
      <c r="M1167" s="17"/>
      <c r="N1167" s="17"/>
      <c r="O1167" s="17"/>
      <c r="P1167" s="18"/>
      <c r="Q1167" s="19"/>
      <c r="R1167" s="20"/>
      <c r="S1167" s="21"/>
    </row>
    <row r="1168" spans="1:19" x14ac:dyDescent="0.2">
      <c r="A1168" s="5"/>
      <c r="B1168" s="5"/>
      <c r="C1168" s="5"/>
      <c r="D1168" s="38"/>
      <c r="E1168" s="13"/>
      <c r="F1168" s="13"/>
      <c r="G1168" s="14"/>
      <c r="H1168" s="15"/>
      <c r="I1168" s="15"/>
      <c r="J1168" s="16"/>
      <c r="K1168" s="16"/>
      <c r="L1168" s="17"/>
      <c r="M1168" s="17"/>
      <c r="N1168" s="17"/>
      <c r="O1168" s="17"/>
      <c r="P1168" s="18"/>
      <c r="Q1168" s="19"/>
      <c r="R1168" s="20"/>
      <c r="S1168" s="21"/>
    </row>
    <row r="1169" spans="1:19" x14ac:dyDescent="0.2">
      <c r="A1169" s="5"/>
      <c r="B1169" s="5"/>
      <c r="C1169" s="5"/>
      <c r="D1169" s="38"/>
      <c r="E1169" s="13"/>
      <c r="F1169" s="13"/>
      <c r="G1169" s="14"/>
      <c r="H1169" s="15"/>
      <c r="I1169" s="15"/>
      <c r="J1169" s="16"/>
      <c r="K1169" s="16"/>
      <c r="L1169" s="17"/>
      <c r="M1169" s="17"/>
      <c r="N1169" s="17"/>
      <c r="O1169" s="17"/>
      <c r="P1169" s="18"/>
      <c r="Q1169" s="19"/>
      <c r="R1169" s="20"/>
      <c r="S1169" s="21"/>
    </row>
    <row r="1170" spans="1:19" x14ac:dyDescent="0.2">
      <c r="A1170" s="5"/>
      <c r="B1170" s="5"/>
      <c r="C1170" s="5"/>
      <c r="D1170" s="38"/>
      <c r="E1170" s="13"/>
      <c r="F1170" s="13"/>
      <c r="G1170" s="14"/>
      <c r="H1170" s="15"/>
      <c r="I1170" s="15"/>
      <c r="J1170" s="16"/>
      <c r="K1170" s="16"/>
      <c r="L1170" s="17"/>
      <c r="M1170" s="17"/>
      <c r="N1170" s="17"/>
      <c r="O1170" s="17"/>
      <c r="P1170" s="18"/>
      <c r="Q1170" s="19"/>
      <c r="R1170" s="20"/>
      <c r="S1170" s="21"/>
    </row>
    <row r="1171" spans="1:19" x14ac:dyDescent="0.2">
      <c r="A1171" s="5"/>
      <c r="B1171" s="5"/>
      <c r="C1171" s="5"/>
      <c r="D1171" s="38"/>
      <c r="E1171" s="13"/>
      <c r="F1171" s="13"/>
      <c r="G1171" s="14"/>
      <c r="H1171" s="15"/>
      <c r="I1171" s="15"/>
      <c r="J1171" s="16"/>
      <c r="K1171" s="16"/>
      <c r="L1171" s="17"/>
      <c r="M1171" s="17"/>
      <c r="N1171" s="17"/>
      <c r="O1171" s="17"/>
      <c r="P1171" s="18"/>
      <c r="Q1171" s="19"/>
      <c r="R1171" s="20"/>
      <c r="S1171" s="21"/>
    </row>
    <row r="1172" spans="1:19" x14ac:dyDescent="0.2">
      <c r="A1172" s="5"/>
      <c r="B1172" s="5"/>
      <c r="C1172" s="5"/>
      <c r="D1172" s="38"/>
      <c r="E1172" s="13"/>
      <c r="F1172" s="13"/>
      <c r="G1172" s="14"/>
      <c r="H1172" s="15"/>
      <c r="I1172" s="15"/>
      <c r="J1172" s="16"/>
      <c r="K1172" s="16"/>
      <c r="L1172" s="17"/>
      <c r="M1172" s="17"/>
      <c r="N1172" s="17"/>
      <c r="O1172" s="17"/>
      <c r="P1172" s="18"/>
      <c r="Q1172" s="19"/>
      <c r="R1172" s="20"/>
      <c r="S1172" s="21"/>
    </row>
    <row r="1173" spans="1:19" x14ac:dyDescent="0.2">
      <c r="A1173" s="5"/>
      <c r="B1173" s="5"/>
      <c r="C1173" s="5"/>
      <c r="D1173" s="38"/>
      <c r="E1173" s="13"/>
      <c r="F1173" s="13"/>
      <c r="G1173" s="14"/>
      <c r="H1173" s="15"/>
      <c r="I1173" s="15"/>
      <c r="J1173" s="16"/>
      <c r="K1173" s="16"/>
      <c r="L1173" s="17"/>
      <c r="M1173" s="17"/>
      <c r="N1173" s="17"/>
      <c r="O1173" s="17"/>
      <c r="P1173" s="18"/>
      <c r="Q1173" s="19"/>
      <c r="R1173" s="20"/>
      <c r="S1173" s="21"/>
    </row>
    <row r="1174" spans="1:19" x14ac:dyDescent="0.2">
      <c r="A1174" s="5"/>
      <c r="B1174" s="5"/>
      <c r="C1174" s="5"/>
      <c r="D1174" s="38"/>
      <c r="E1174" s="13"/>
      <c r="F1174" s="13"/>
      <c r="G1174" s="14"/>
      <c r="H1174" s="15"/>
      <c r="I1174" s="15"/>
      <c r="J1174" s="16"/>
      <c r="K1174" s="16"/>
      <c r="L1174" s="17"/>
      <c r="M1174" s="17"/>
      <c r="N1174" s="17"/>
      <c r="O1174" s="17"/>
      <c r="P1174" s="18"/>
      <c r="Q1174" s="19"/>
      <c r="R1174" s="20"/>
      <c r="S1174" s="21"/>
    </row>
    <row r="1175" spans="1:19" x14ac:dyDescent="0.2">
      <c r="A1175" s="5"/>
      <c r="B1175" s="5"/>
      <c r="C1175" s="5"/>
      <c r="D1175" s="38"/>
      <c r="E1175" s="13"/>
      <c r="F1175" s="13"/>
      <c r="G1175" s="14"/>
      <c r="H1175" s="15"/>
      <c r="I1175" s="15"/>
      <c r="J1175" s="16"/>
      <c r="K1175" s="16"/>
      <c r="L1175" s="17"/>
      <c r="M1175" s="17"/>
      <c r="N1175" s="17"/>
      <c r="O1175" s="17"/>
      <c r="P1175" s="18"/>
      <c r="Q1175" s="19"/>
      <c r="R1175" s="20"/>
      <c r="S1175" s="21"/>
    </row>
    <row r="1176" spans="1:19" x14ac:dyDescent="0.2">
      <c r="A1176" s="5"/>
      <c r="B1176" s="5"/>
      <c r="C1176" s="5"/>
      <c r="D1176" s="38"/>
      <c r="E1176" s="13"/>
      <c r="F1176" s="13"/>
      <c r="G1176" s="14"/>
      <c r="H1176" s="15"/>
      <c r="I1176" s="15"/>
      <c r="J1176" s="16"/>
      <c r="K1176" s="16"/>
      <c r="L1176" s="17"/>
      <c r="M1176" s="17"/>
      <c r="N1176" s="17"/>
      <c r="O1176" s="17"/>
      <c r="P1176" s="18"/>
      <c r="Q1176" s="19"/>
      <c r="R1176" s="20"/>
      <c r="S1176" s="21"/>
    </row>
    <row r="1177" spans="1:19" x14ac:dyDescent="0.2">
      <c r="A1177" s="5"/>
      <c r="B1177" s="5"/>
      <c r="C1177" s="5"/>
      <c r="D1177" s="38"/>
      <c r="E1177" s="13"/>
      <c r="F1177" s="13"/>
      <c r="G1177" s="14"/>
      <c r="H1177" s="15"/>
      <c r="I1177" s="15"/>
      <c r="J1177" s="16"/>
      <c r="K1177" s="16"/>
      <c r="L1177" s="17"/>
      <c r="M1177" s="17"/>
      <c r="N1177" s="17"/>
      <c r="O1177" s="17"/>
      <c r="P1177" s="18"/>
      <c r="Q1177" s="19"/>
      <c r="R1177" s="20"/>
      <c r="S1177" s="21"/>
    </row>
    <row r="1178" spans="1:19" x14ac:dyDescent="0.2">
      <c r="A1178" s="5"/>
      <c r="B1178" s="5"/>
      <c r="C1178" s="5"/>
      <c r="D1178" s="38"/>
      <c r="E1178" s="13"/>
      <c r="F1178" s="13"/>
      <c r="G1178" s="14"/>
      <c r="H1178" s="15"/>
      <c r="I1178" s="15"/>
      <c r="J1178" s="16"/>
      <c r="K1178" s="16"/>
      <c r="L1178" s="17"/>
      <c r="M1178" s="17"/>
      <c r="N1178" s="17"/>
      <c r="O1178" s="17"/>
      <c r="P1178" s="18"/>
      <c r="Q1178" s="19"/>
      <c r="R1178" s="20"/>
      <c r="S1178" s="21"/>
    </row>
    <row r="1179" spans="1:19" x14ac:dyDescent="0.2">
      <c r="A1179" s="5"/>
      <c r="B1179" s="5"/>
      <c r="C1179" s="5"/>
      <c r="D1179" s="38"/>
      <c r="E1179" s="13"/>
      <c r="F1179" s="13"/>
      <c r="G1179" s="14"/>
      <c r="H1179" s="15"/>
      <c r="I1179" s="15"/>
      <c r="J1179" s="16"/>
      <c r="K1179" s="16"/>
      <c r="L1179" s="17"/>
      <c r="M1179" s="17"/>
      <c r="N1179" s="17"/>
      <c r="O1179" s="17"/>
      <c r="P1179" s="18"/>
      <c r="Q1179" s="19"/>
      <c r="R1179" s="20"/>
      <c r="S1179" s="21"/>
    </row>
    <row r="1180" spans="1:19" x14ac:dyDescent="0.2">
      <c r="A1180" s="5"/>
      <c r="B1180" s="5"/>
      <c r="C1180" s="5"/>
      <c r="D1180" s="38"/>
      <c r="E1180" s="13"/>
      <c r="F1180" s="13"/>
      <c r="G1180" s="14"/>
      <c r="H1180" s="15"/>
      <c r="I1180" s="15"/>
      <c r="J1180" s="16"/>
      <c r="K1180" s="16"/>
      <c r="L1180" s="17"/>
      <c r="M1180" s="17"/>
      <c r="N1180" s="17"/>
      <c r="O1180" s="17"/>
      <c r="P1180" s="18"/>
      <c r="Q1180" s="19"/>
      <c r="R1180" s="20"/>
      <c r="S1180" s="21"/>
    </row>
    <row r="1181" spans="1:19" x14ac:dyDescent="0.2">
      <c r="A1181" s="5"/>
      <c r="B1181" s="5"/>
      <c r="C1181" s="5"/>
      <c r="D1181" s="38"/>
      <c r="E1181" s="13"/>
      <c r="F1181" s="13"/>
      <c r="G1181" s="14"/>
      <c r="H1181" s="15"/>
      <c r="I1181" s="15"/>
      <c r="J1181" s="16"/>
      <c r="K1181" s="16"/>
      <c r="L1181" s="17"/>
      <c r="M1181" s="17"/>
      <c r="N1181" s="17"/>
      <c r="O1181" s="17"/>
      <c r="P1181" s="18"/>
      <c r="Q1181" s="19"/>
      <c r="R1181" s="20"/>
      <c r="S1181" s="21"/>
    </row>
    <row r="1182" spans="1:19" x14ac:dyDescent="0.2">
      <c r="A1182" s="5"/>
      <c r="B1182" s="5"/>
      <c r="C1182" s="5"/>
      <c r="D1182" s="38"/>
      <c r="E1182" s="13"/>
      <c r="F1182" s="13"/>
      <c r="G1182" s="14"/>
      <c r="H1182" s="15"/>
      <c r="I1182" s="15"/>
      <c r="J1182" s="16"/>
      <c r="K1182" s="16"/>
      <c r="L1182" s="17"/>
      <c r="M1182" s="17"/>
      <c r="N1182" s="17"/>
      <c r="O1182" s="17"/>
      <c r="P1182" s="18"/>
      <c r="Q1182" s="19"/>
      <c r="R1182" s="20"/>
      <c r="S1182" s="21"/>
    </row>
    <row r="1183" spans="1:19" x14ac:dyDescent="0.2">
      <c r="A1183" s="5"/>
      <c r="B1183" s="5"/>
      <c r="C1183" s="5"/>
      <c r="D1183" s="38"/>
      <c r="E1183" s="13"/>
      <c r="F1183" s="13"/>
      <c r="G1183" s="14"/>
      <c r="H1183" s="15"/>
      <c r="I1183" s="15"/>
      <c r="J1183" s="16"/>
      <c r="K1183" s="16"/>
      <c r="L1183" s="17"/>
      <c r="M1183" s="17"/>
      <c r="N1183" s="17"/>
      <c r="O1183" s="17"/>
      <c r="P1183" s="18"/>
      <c r="Q1183" s="19"/>
      <c r="R1183" s="20"/>
      <c r="S1183" s="21"/>
    </row>
    <row r="1184" spans="1:19" x14ac:dyDescent="0.2">
      <c r="A1184" s="5"/>
      <c r="B1184" s="5"/>
      <c r="C1184" s="5"/>
      <c r="D1184" s="38"/>
      <c r="E1184" s="13"/>
      <c r="F1184" s="13"/>
      <c r="G1184" s="14"/>
      <c r="H1184" s="15"/>
      <c r="I1184" s="15"/>
      <c r="J1184" s="16"/>
      <c r="K1184" s="16"/>
      <c r="L1184" s="17"/>
      <c r="M1184" s="17"/>
      <c r="N1184" s="17"/>
      <c r="O1184" s="17"/>
      <c r="P1184" s="18"/>
      <c r="Q1184" s="19"/>
      <c r="R1184" s="20"/>
      <c r="S1184" s="21"/>
    </row>
    <row r="1185" spans="1:19" x14ac:dyDescent="0.2">
      <c r="A1185" s="5"/>
      <c r="B1185" s="5"/>
      <c r="C1185" s="5"/>
      <c r="D1185" s="38"/>
      <c r="E1185" s="13"/>
      <c r="F1185" s="13"/>
      <c r="G1185" s="14"/>
      <c r="H1185" s="15"/>
      <c r="I1185" s="15"/>
      <c r="J1185" s="16"/>
      <c r="K1185" s="16"/>
      <c r="L1185" s="17"/>
      <c r="M1185" s="17"/>
      <c r="N1185" s="17"/>
      <c r="O1185" s="17"/>
      <c r="P1185" s="18"/>
      <c r="Q1185" s="19"/>
      <c r="R1185" s="20"/>
      <c r="S1185" s="21"/>
    </row>
    <row r="1186" spans="1:19" x14ac:dyDescent="0.2">
      <c r="A1186" s="5"/>
      <c r="B1186" s="5"/>
      <c r="C1186" s="5"/>
      <c r="D1186" s="38"/>
      <c r="E1186" s="13"/>
      <c r="F1186" s="13"/>
      <c r="G1186" s="14"/>
      <c r="H1186" s="15"/>
      <c r="I1186" s="15"/>
      <c r="J1186" s="16"/>
      <c r="K1186" s="16"/>
      <c r="L1186" s="17"/>
      <c r="M1186" s="17"/>
      <c r="N1186" s="17"/>
      <c r="O1186" s="17"/>
      <c r="P1186" s="18"/>
      <c r="Q1186" s="19"/>
      <c r="R1186" s="20"/>
      <c r="S1186" s="21"/>
    </row>
    <row r="1187" spans="1:19" x14ac:dyDescent="0.2">
      <c r="A1187" s="5"/>
      <c r="B1187" s="5"/>
      <c r="C1187" s="5"/>
      <c r="D1187" s="38"/>
      <c r="E1187" s="13"/>
      <c r="F1187" s="13"/>
      <c r="G1187" s="14"/>
      <c r="H1187" s="15"/>
      <c r="I1187" s="15"/>
      <c r="J1187" s="16"/>
      <c r="K1187" s="16"/>
      <c r="L1187" s="17"/>
      <c r="M1187" s="17"/>
      <c r="N1187" s="17"/>
      <c r="O1187" s="17"/>
      <c r="P1187" s="18"/>
      <c r="Q1187" s="19"/>
      <c r="R1187" s="20"/>
      <c r="S1187" s="21"/>
    </row>
    <row r="1188" spans="1:19" x14ac:dyDescent="0.2">
      <c r="A1188" s="5"/>
      <c r="B1188" s="5"/>
      <c r="C1188" s="5"/>
      <c r="D1188" s="38"/>
      <c r="E1188" s="13"/>
      <c r="F1188" s="13"/>
      <c r="G1188" s="14"/>
      <c r="H1188" s="15"/>
      <c r="I1188" s="15"/>
      <c r="J1188" s="16"/>
      <c r="K1188" s="16"/>
      <c r="L1188" s="17"/>
      <c r="M1188" s="17"/>
      <c r="N1188" s="17"/>
      <c r="O1188" s="17"/>
      <c r="P1188" s="18"/>
      <c r="Q1188" s="19"/>
      <c r="R1188" s="20"/>
      <c r="S1188" s="21"/>
    </row>
    <row r="1189" spans="1:19" x14ac:dyDescent="0.2">
      <c r="A1189" s="5"/>
      <c r="B1189" s="5"/>
      <c r="C1189" s="5"/>
      <c r="D1189" s="38"/>
      <c r="E1189" s="13"/>
      <c r="F1189" s="13"/>
      <c r="G1189" s="14"/>
      <c r="H1189" s="15"/>
      <c r="I1189" s="15"/>
      <c r="J1189" s="16"/>
      <c r="K1189" s="16"/>
      <c r="L1189" s="17"/>
      <c r="M1189" s="17"/>
      <c r="N1189" s="17"/>
      <c r="O1189" s="17"/>
      <c r="P1189" s="18"/>
      <c r="Q1189" s="19"/>
      <c r="R1189" s="20"/>
      <c r="S1189" s="21"/>
    </row>
    <row r="1190" spans="1:19" x14ac:dyDescent="0.2">
      <c r="A1190" s="5"/>
      <c r="B1190" s="5"/>
      <c r="C1190" s="5"/>
      <c r="D1190" s="38"/>
      <c r="E1190" s="13"/>
      <c r="F1190" s="13"/>
      <c r="G1190" s="14"/>
      <c r="H1190" s="15"/>
      <c r="I1190" s="15"/>
      <c r="J1190" s="16"/>
      <c r="K1190" s="16"/>
      <c r="L1190" s="17"/>
      <c r="M1190" s="17"/>
      <c r="N1190" s="17"/>
      <c r="O1190" s="17"/>
      <c r="P1190" s="18"/>
      <c r="Q1190" s="19"/>
      <c r="R1190" s="20"/>
      <c r="S1190" s="21"/>
    </row>
    <row r="1191" spans="1:19" x14ac:dyDescent="0.2">
      <c r="A1191" s="5"/>
      <c r="B1191" s="5"/>
      <c r="C1191" s="5"/>
      <c r="D1191" s="38"/>
      <c r="E1191" s="13"/>
      <c r="F1191" s="13"/>
      <c r="G1191" s="14"/>
      <c r="H1191" s="15"/>
      <c r="I1191" s="15"/>
      <c r="J1191" s="16"/>
      <c r="K1191" s="16"/>
      <c r="L1191" s="17"/>
      <c r="M1191" s="17"/>
      <c r="N1191" s="17"/>
      <c r="O1191" s="17"/>
      <c r="P1191" s="18"/>
      <c r="Q1191" s="19"/>
      <c r="R1191" s="20"/>
      <c r="S1191" s="21"/>
    </row>
    <row r="1192" spans="1:19" x14ac:dyDescent="0.2">
      <c r="A1192" s="5"/>
      <c r="B1192" s="5"/>
      <c r="C1192" s="5"/>
      <c r="D1192" s="38"/>
      <c r="E1192" s="13"/>
      <c r="F1192" s="13"/>
      <c r="G1192" s="14"/>
      <c r="H1192" s="15"/>
      <c r="I1192" s="15"/>
      <c r="J1192" s="16"/>
      <c r="K1192" s="16"/>
      <c r="L1192" s="17"/>
      <c r="M1192" s="17"/>
      <c r="N1192" s="17"/>
      <c r="O1192" s="17"/>
      <c r="P1192" s="18"/>
      <c r="Q1192" s="19"/>
      <c r="R1192" s="20"/>
      <c r="S1192" s="21"/>
    </row>
    <row r="1193" spans="1:19" x14ac:dyDescent="0.2">
      <c r="A1193" s="5"/>
      <c r="B1193" s="5"/>
      <c r="C1193" s="5"/>
      <c r="D1193" s="38"/>
      <c r="E1193" s="13"/>
      <c r="F1193" s="13"/>
      <c r="G1193" s="14"/>
      <c r="H1193" s="15"/>
      <c r="I1193" s="15"/>
      <c r="J1193" s="16"/>
      <c r="K1193" s="16"/>
      <c r="L1193" s="17"/>
      <c r="M1193" s="17"/>
      <c r="N1193" s="17"/>
      <c r="O1193" s="17"/>
      <c r="P1193" s="18"/>
      <c r="Q1193" s="19"/>
      <c r="R1193" s="20"/>
      <c r="S1193" s="21"/>
    </row>
    <row r="1194" spans="1:19" x14ac:dyDescent="0.2">
      <c r="A1194" s="5"/>
      <c r="B1194" s="5"/>
      <c r="C1194" s="5"/>
      <c r="D1194" s="38"/>
      <c r="E1194" s="13"/>
      <c r="F1194" s="13"/>
      <c r="G1194" s="14"/>
      <c r="H1194" s="15"/>
      <c r="I1194" s="15"/>
      <c r="J1194" s="16"/>
      <c r="K1194" s="16"/>
      <c r="L1194" s="17"/>
      <c r="M1194" s="17"/>
      <c r="N1194" s="17"/>
      <c r="O1194" s="17"/>
      <c r="P1194" s="18"/>
      <c r="Q1194" s="19"/>
      <c r="R1194" s="20"/>
      <c r="S1194" s="21"/>
    </row>
    <row r="1195" spans="1:19" x14ac:dyDescent="0.2">
      <c r="A1195" s="5"/>
      <c r="B1195" s="5"/>
      <c r="C1195" s="5"/>
      <c r="D1195" s="38"/>
      <c r="E1195" s="13"/>
      <c r="F1195" s="13"/>
      <c r="G1195" s="14"/>
      <c r="H1195" s="15"/>
      <c r="I1195" s="15"/>
      <c r="J1195" s="16"/>
      <c r="K1195" s="16"/>
      <c r="L1195" s="17"/>
      <c r="M1195" s="17"/>
      <c r="N1195" s="17"/>
      <c r="O1195" s="17"/>
      <c r="P1195" s="18"/>
      <c r="Q1195" s="19"/>
      <c r="R1195" s="20"/>
      <c r="S1195" s="21"/>
    </row>
    <row r="1196" spans="1:19" x14ac:dyDescent="0.2">
      <c r="A1196" s="5"/>
      <c r="B1196" s="5"/>
      <c r="C1196" s="5"/>
      <c r="D1196" s="38"/>
      <c r="E1196" s="13"/>
      <c r="F1196" s="13"/>
      <c r="G1196" s="14"/>
      <c r="H1196" s="15"/>
      <c r="I1196" s="15"/>
      <c r="J1196" s="16"/>
      <c r="K1196" s="16"/>
      <c r="L1196" s="17"/>
      <c r="M1196" s="17"/>
      <c r="N1196" s="17"/>
      <c r="O1196" s="17"/>
      <c r="P1196" s="18"/>
      <c r="Q1196" s="19"/>
      <c r="R1196" s="20"/>
      <c r="S1196" s="21"/>
    </row>
    <row r="1197" spans="1:19" x14ac:dyDescent="0.2">
      <c r="A1197" s="5"/>
      <c r="B1197" s="5"/>
      <c r="C1197" s="5"/>
      <c r="D1197" s="38"/>
      <c r="E1197" s="13"/>
      <c r="F1197" s="13"/>
      <c r="G1197" s="14"/>
      <c r="H1197" s="15"/>
      <c r="I1197" s="15"/>
      <c r="J1197" s="16"/>
      <c r="K1197" s="16"/>
      <c r="L1197" s="17"/>
      <c r="M1197" s="17"/>
      <c r="N1197" s="17"/>
      <c r="O1197" s="17"/>
      <c r="P1197" s="18"/>
      <c r="Q1197" s="19"/>
      <c r="R1197" s="20"/>
      <c r="S1197" s="21"/>
    </row>
    <row r="1198" spans="1:19" x14ac:dyDescent="0.2">
      <c r="A1198" s="5"/>
      <c r="B1198" s="5"/>
      <c r="C1198" s="5"/>
      <c r="D1198" s="38"/>
      <c r="E1198" s="13"/>
      <c r="F1198" s="13"/>
      <c r="G1198" s="14"/>
      <c r="H1198" s="15"/>
      <c r="I1198" s="15"/>
      <c r="J1198" s="16"/>
      <c r="K1198" s="16"/>
      <c r="L1198" s="17"/>
      <c r="M1198" s="17"/>
      <c r="N1198" s="17"/>
      <c r="O1198" s="17"/>
      <c r="P1198" s="18"/>
      <c r="Q1198" s="19"/>
      <c r="R1198" s="20"/>
      <c r="S1198" s="21"/>
    </row>
    <row r="1199" spans="1:19" x14ac:dyDescent="0.2">
      <c r="A1199" s="5"/>
      <c r="B1199" s="5"/>
      <c r="C1199" s="5"/>
      <c r="D1199" s="38"/>
      <c r="E1199" s="13"/>
      <c r="F1199" s="13"/>
      <c r="G1199" s="14"/>
      <c r="H1199" s="15"/>
      <c r="I1199" s="15"/>
      <c r="J1199" s="16"/>
      <c r="K1199" s="16"/>
      <c r="L1199" s="17"/>
      <c r="M1199" s="17"/>
      <c r="N1199" s="17"/>
      <c r="O1199" s="17"/>
      <c r="P1199" s="18"/>
      <c r="Q1199" s="19"/>
      <c r="R1199" s="20"/>
      <c r="S1199" s="21"/>
    </row>
    <row r="1200" spans="1:19" x14ac:dyDescent="0.2">
      <c r="A1200" s="5"/>
      <c r="B1200" s="5"/>
      <c r="C1200" s="5"/>
      <c r="D1200" s="38"/>
      <c r="E1200" s="13"/>
      <c r="F1200" s="13"/>
      <c r="G1200" s="14"/>
      <c r="H1200" s="15"/>
      <c r="I1200" s="15"/>
      <c r="J1200" s="16"/>
      <c r="K1200" s="16"/>
      <c r="L1200" s="17"/>
      <c r="M1200" s="17"/>
      <c r="N1200" s="17"/>
      <c r="O1200" s="17"/>
      <c r="P1200" s="18"/>
      <c r="Q1200" s="19"/>
      <c r="R1200" s="20"/>
      <c r="S1200" s="21"/>
    </row>
    <row r="1201" spans="1:19" x14ac:dyDescent="0.2">
      <c r="A1201" s="5"/>
      <c r="B1201" s="5"/>
      <c r="C1201" s="5"/>
      <c r="D1201" s="38"/>
      <c r="E1201" s="13"/>
      <c r="F1201" s="13"/>
      <c r="G1201" s="14"/>
      <c r="H1201" s="15"/>
      <c r="I1201" s="15"/>
      <c r="J1201" s="16"/>
      <c r="K1201" s="16"/>
      <c r="L1201" s="17"/>
      <c r="M1201" s="17"/>
      <c r="N1201" s="17"/>
      <c r="O1201" s="17"/>
      <c r="P1201" s="18"/>
      <c r="Q1201" s="19"/>
      <c r="R1201" s="20"/>
      <c r="S1201" s="21"/>
    </row>
    <row r="1202" spans="1:19" x14ac:dyDescent="0.2">
      <c r="A1202" s="5"/>
      <c r="B1202" s="5"/>
      <c r="C1202" s="5"/>
      <c r="D1202" s="38"/>
      <c r="E1202" s="13"/>
      <c r="F1202" s="13"/>
      <c r="G1202" s="14"/>
      <c r="H1202" s="15"/>
      <c r="I1202" s="15"/>
      <c r="J1202" s="16"/>
      <c r="K1202" s="16"/>
      <c r="L1202" s="17"/>
      <c r="M1202" s="17"/>
      <c r="N1202" s="17"/>
      <c r="O1202" s="17"/>
      <c r="P1202" s="18"/>
      <c r="Q1202" s="19"/>
      <c r="R1202" s="20"/>
      <c r="S1202" s="21"/>
    </row>
    <row r="1203" spans="1:19" x14ac:dyDescent="0.2">
      <c r="A1203" s="5"/>
      <c r="B1203" s="5"/>
      <c r="C1203" s="5"/>
      <c r="D1203" s="38"/>
      <c r="E1203" s="13"/>
      <c r="F1203" s="13"/>
      <c r="G1203" s="14"/>
      <c r="H1203" s="15"/>
      <c r="I1203" s="15"/>
      <c r="J1203" s="16"/>
      <c r="K1203" s="16"/>
      <c r="L1203" s="17"/>
      <c r="M1203" s="17"/>
      <c r="N1203" s="17"/>
      <c r="O1203" s="17"/>
      <c r="P1203" s="18"/>
      <c r="Q1203" s="19"/>
      <c r="R1203" s="20"/>
      <c r="S1203" s="21"/>
    </row>
    <row r="1204" spans="1:19" x14ac:dyDescent="0.2">
      <c r="A1204" s="5"/>
      <c r="B1204" s="5"/>
      <c r="C1204" s="5"/>
      <c r="D1204" s="38"/>
      <c r="E1204" s="13"/>
      <c r="F1204" s="13"/>
      <c r="G1204" s="14"/>
      <c r="H1204" s="15"/>
      <c r="I1204" s="15"/>
      <c r="J1204" s="16"/>
      <c r="K1204" s="16"/>
      <c r="L1204" s="17"/>
      <c r="M1204" s="17"/>
      <c r="N1204" s="17"/>
      <c r="O1204" s="17"/>
      <c r="P1204" s="18"/>
      <c r="Q1204" s="19"/>
      <c r="R1204" s="20"/>
      <c r="S1204" s="21"/>
    </row>
    <row r="1205" spans="1:19" x14ac:dyDescent="0.2">
      <c r="A1205" s="5"/>
      <c r="B1205" s="5"/>
      <c r="C1205" s="5"/>
      <c r="D1205" s="38"/>
      <c r="E1205" s="13"/>
      <c r="F1205" s="13"/>
      <c r="G1205" s="14"/>
      <c r="H1205" s="15"/>
      <c r="I1205" s="15"/>
      <c r="J1205" s="16"/>
      <c r="K1205" s="16"/>
      <c r="L1205" s="17"/>
      <c r="M1205" s="17"/>
      <c r="N1205" s="17"/>
      <c r="O1205" s="17"/>
      <c r="P1205" s="18"/>
      <c r="Q1205" s="19"/>
      <c r="R1205" s="20"/>
      <c r="S1205" s="21"/>
    </row>
    <row r="1206" spans="1:19" x14ac:dyDescent="0.2">
      <c r="A1206" s="5"/>
      <c r="B1206" s="5"/>
      <c r="C1206" s="5"/>
      <c r="D1206" s="38"/>
      <c r="E1206" s="13"/>
      <c r="F1206" s="13"/>
      <c r="G1206" s="14"/>
      <c r="H1206" s="15"/>
      <c r="I1206" s="15"/>
      <c r="J1206" s="16"/>
      <c r="K1206" s="16"/>
      <c r="L1206" s="17"/>
      <c r="M1206" s="17"/>
      <c r="N1206" s="17"/>
      <c r="O1206" s="17"/>
      <c r="P1206" s="18"/>
      <c r="Q1206" s="19"/>
      <c r="R1206" s="20"/>
      <c r="S1206" s="21"/>
    </row>
    <row r="1207" spans="1:19" x14ac:dyDescent="0.2">
      <c r="A1207" s="5"/>
      <c r="B1207" s="5"/>
      <c r="C1207" s="5"/>
      <c r="D1207" s="38"/>
      <c r="E1207" s="13"/>
      <c r="F1207" s="13"/>
      <c r="G1207" s="14"/>
      <c r="H1207" s="15"/>
      <c r="I1207" s="15"/>
      <c r="J1207" s="16"/>
      <c r="K1207" s="16"/>
      <c r="L1207" s="17"/>
      <c r="M1207" s="17"/>
      <c r="N1207" s="17"/>
      <c r="O1207" s="17"/>
      <c r="P1207" s="18"/>
      <c r="Q1207" s="19"/>
      <c r="R1207" s="20"/>
      <c r="S1207" s="21"/>
    </row>
    <row r="1208" spans="1:19" x14ac:dyDescent="0.2">
      <c r="A1208" s="5"/>
      <c r="B1208" s="5"/>
      <c r="C1208" s="5"/>
      <c r="D1208" s="38"/>
      <c r="E1208" s="13"/>
      <c r="F1208" s="13"/>
      <c r="G1208" s="14"/>
      <c r="H1208" s="15"/>
      <c r="I1208" s="15"/>
      <c r="J1208" s="16"/>
      <c r="K1208" s="16"/>
      <c r="L1208" s="17"/>
      <c r="M1208" s="17"/>
      <c r="N1208" s="17"/>
      <c r="O1208" s="17"/>
      <c r="P1208" s="18"/>
      <c r="Q1208" s="19"/>
      <c r="R1208" s="20"/>
      <c r="S1208" s="21"/>
    </row>
    <row r="1209" spans="1:19" x14ac:dyDescent="0.2">
      <c r="A1209" s="5"/>
      <c r="B1209" s="5"/>
      <c r="C1209" s="5"/>
      <c r="D1209" s="38"/>
      <c r="E1209" s="13"/>
      <c r="F1209" s="13"/>
      <c r="G1209" s="14"/>
      <c r="H1209" s="15"/>
      <c r="I1209" s="15"/>
      <c r="J1209" s="16"/>
      <c r="K1209" s="16"/>
      <c r="L1209" s="17"/>
      <c r="M1209" s="17"/>
      <c r="N1209" s="17"/>
      <c r="O1209" s="17"/>
      <c r="P1209" s="18"/>
      <c r="Q1209" s="19"/>
      <c r="R1209" s="20"/>
      <c r="S1209" s="21"/>
    </row>
    <row r="1210" spans="1:19" x14ac:dyDescent="0.2">
      <c r="A1210" s="5"/>
      <c r="B1210" s="5"/>
      <c r="C1210" s="5"/>
      <c r="D1210" s="38"/>
      <c r="E1210" s="13"/>
      <c r="F1210" s="13"/>
      <c r="G1210" s="14"/>
      <c r="H1210" s="15"/>
      <c r="I1210" s="15"/>
      <c r="J1210" s="16"/>
      <c r="K1210" s="16"/>
      <c r="L1210" s="17"/>
      <c r="M1210" s="17"/>
      <c r="N1210" s="17"/>
      <c r="O1210" s="17"/>
      <c r="P1210" s="18"/>
      <c r="Q1210" s="19"/>
      <c r="R1210" s="20"/>
      <c r="S1210" s="21"/>
    </row>
    <row r="1211" spans="1:19" x14ac:dyDescent="0.2">
      <c r="A1211" s="5"/>
      <c r="B1211" s="5"/>
      <c r="C1211" s="5"/>
      <c r="D1211" s="38"/>
      <c r="E1211" s="13"/>
      <c r="F1211" s="13"/>
      <c r="G1211" s="14"/>
      <c r="H1211" s="15"/>
      <c r="I1211" s="15"/>
      <c r="J1211" s="16"/>
      <c r="K1211" s="16"/>
      <c r="L1211" s="17"/>
      <c r="M1211" s="17"/>
      <c r="N1211" s="17"/>
      <c r="O1211" s="17"/>
      <c r="P1211" s="18"/>
      <c r="Q1211" s="19"/>
      <c r="R1211" s="20"/>
      <c r="S1211" s="21"/>
    </row>
    <row r="1212" spans="1:19" x14ac:dyDescent="0.2">
      <c r="A1212" s="5"/>
      <c r="B1212" s="5"/>
      <c r="C1212" s="5"/>
      <c r="D1212" s="38"/>
      <c r="E1212" s="13"/>
      <c r="F1212" s="13"/>
      <c r="G1212" s="14"/>
      <c r="H1212" s="15"/>
      <c r="I1212" s="15"/>
      <c r="J1212" s="16"/>
      <c r="K1212" s="16"/>
      <c r="L1212" s="17"/>
      <c r="M1212" s="17"/>
      <c r="N1212" s="17"/>
      <c r="O1212" s="17"/>
      <c r="P1212" s="18"/>
      <c r="Q1212" s="19"/>
      <c r="R1212" s="20"/>
      <c r="S1212" s="21"/>
    </row>
    <row r="1213" spans="1:19" x14ac:dyDescent="0.2">
      <c r="A1213" s="5"/>
      <c r="B1213" s="5"/>
      <c r="C1213" s="5"/>
      <c r="D1213" s="38"/>
      <c r="E1213" s="13"/>
      <c r="F1213" s="13"/>
      <c r="G1213" s="14"/>
      <c r="H1213" s="15"/>
      <c r="I1213" s="15"/>
      <c r="J1213" s="16"/>
      <c r="K1213" s="16"/>
      <c r="L1213" s="17"/>
      <c r="M1213" s="17"/>
      <c r="N1213" s="17"/>
      <c r="O1213" s="17"/>
      <c r="P1213" s="18"/>
      <c r="Q1213" s="19"/>
      <c r="R1213" s="20"/>
      <c r="S1213" s="21"/>
    </row>
    <row r="1214" spans="1:19" x14ac:dyDescent="0.2">
      <c r="A1214" s="5"/>
      <c r="B1214" s="5"/>
      <c r="C1214" s="5"/>
      <c r="D1214" s="38"/>
      <c r="E1214" s="13"/>
      <c r="F1214" s="13"/>
      <c r="G1214" s="14"/>
      <c r="H1214" s="15"/>
      <c r="I1214" s="15"/>
      <c r="J1214" s="16"/>
      <c r="K1214" s="16"/>
      <c r="L1214" s="17"/>
      <c r="M1214" s="17"/>
      <c r="N1214" s="17"/>
      <c r="O1214" s="17"/>
      <c r="P1214" s="18"/>
      <c r="Q1214" s="19"/>
      <c r="R1214" s="20"/>
      <c r="S1214" s="21"/>
    </row>
    <row r="1215" spans="1:19" x14ac:dyDescent="0.2">
      <c r="A1215" s="5"/>
      <c r="B1215" s="5"/>
      <c r="C1215" s="5"/>
      <c r="D1215" s="38"/>
      <c r="E1215" s="13"/>
      <c r="F1215" s="13"/>
      <c r="G1215" s="14"/>
      <c r="H1215" s="15"/>
      <c r="I1215" s="15"/>
      <c r="J1215" s="16"/>
      <c r="K1215" s="16"/>
      <c r="L1215" s="17"/>
      <c r="M1215" s="17"/>
      <c r="N1215" s="17"/>
      <c r="O1215" s="17"/>
      <c r="P1215" s="18"/>
      <c r="Q1215" s="19"/>
      <c r="R1215" s="20"/>
      <c r="S1215" s="21"/>
    </row>
    <row r="1216" spans="1:19" x14ac:dyDescent="0.2">
      <c r="A1216" s="5"/>
      <c r="B1216" s="5"/>
      <c r="C1216" s="5"/>
      <c r="D1216" s="38"/>
      <c r="E1216" s="13"/>
      <c r="F1216" s="13"/>
      <c r="G1216" s="14"/>
      <c r="H1216" s="15"/>
      <c r="I1216" s="15"/>
      <c r="J1216" s="16"/>
      <c r="K1216" s="16"/>
      <c r="L1216" s="17"/>
      <c r="M1216" s="17"/>
      <c r="N1216" s="17"/>
      <c r="O1216" s="17"/>
      <c r="P1216" s="18"/>
      <c r="Q1216" s="19"/>
      <c r="R1216" s="20"/>
      <c r="S1216" s="21"/>
    </row>
    <row r="1217" spans="1:19" x14ac:dyDescent="0.2">
      <c r="A1217" s="5"/>
      <c r="B1217" s="5"/>
      <c r="C1217" s="5"/>
      <c r="D1217" s="38"/>
      <c r="E1217" s="13"/>
      <c r="F1217" s="13"/>
      <c r="G1217" s="14"/>
      <c r="H1217" s="15"/>
      <c r="I1217" s="15"/>
      <c r="J1217" s="16"/>
      <c r="K1217" s="16"/>
      <c r="L1217" s="17"/>
      <c r="M1217" s="17"/>
      <c r="N1217" s="17"/>
      <c r="O1217" s="17"/>
      <c r="P1217" s="18"/>
      <c r="Q1217" s="19"/>
      <c r="R1217" s="20"/>
      <c r="S1217" s="21"/>
    </row>
    <row r="1218" spans="1:19" x14ac:dyDescent="0.2">
      <c r="A1218" s="5"/>
      <c r="B1218" s="5"/>
      <c r="C1218" s="5"/>
      <c r="D1218" s="38"/>
      <c r="E1218" s="13"/>
      <c r="F1218" s="13"/>
      <c r="G1218" s="14"/>
      <c r="H1218" s="15"/>
      <c r="I1218" s="15"/>
      <c r="J1218" s="16"/>
      <c r="K1218" s="16"/>
      <c r="L1218" s="17"/>
      <c r="M1218" s="17"/>
      <c r="N1218" s="17"/>
      <c r="O1218" s="17"/>
      <c r="P1218" s="18"/>
      <c r="Q1218" s="19"/>
      <c r="R1218" s="20"/>
      <c r="S1218" s="21"/>
    </row>
    <row r="1219" spans="1:19" x14ac:dyDescent="0.2">
      <c r="A1219" s="5"/>
      <c r="B1219" s="5"/>
      <c r="C1219" s="5"/>
      <c r="D1219" s="38"/>
      <c r="E1219" s="13"/>
      <c r="F1219" s="13"/>
      <c r="G1219" s="14"/>
      <c r="H1219" s="15"/>
      <c r="I1219" s="15"/>
      <c r="J1219" s="16"/>
      <c r="K1219" s="16"/>
      <c r="L1219" s="17"/>
      <c r="M1219" s="17"/>
      <c r="N1219" s="17"/>
      <c r="O1219" s="17"/>
      <c r="P1219" s="18"/>
      <c r="Q1219" s="19"/>
      <c r="R1219" s="20"/>
      <c r="S1219" s="21"/>
    </row>
    <row r="1220" spans="1:19" x14ac:dyDescent="0.2">
      <c r="A1220" s="5"/>
      <c r="B1220" s="5"/>
      <c r="C1220" s="5"/>
      <c r="D1220" s="38"/>
      <c r="E1220" s="13"/>
      <c r="F1220" s="13"/>
      <c r="G1220" s="14"/>
      <c r="H1220" s="15"/>
      <c r="I1220" s="15"/>
      <c r="J1220" s="16"/>
      <c r="K1220" s="16"/>
      <c r="L1220" s="17"/>
      <c r="M1220" s="17"/>
      <c r="N1220" s="17"/>
      <c r="O1220" s="17"/>
      <c r="P1220" s="18"/>
      <c r="Q1220" s="19"/>
      <c r="R1220" s="20"/>
      <c r="S1220" s="21"/>
    </row>
    <row r="1221" spans="1:19" x14ac:dyDescent="0.2">
      <c r="A1221" s="5"/>
      <c r="B1221" s="5"/>
      <c r="C1221" s="5"/>
      <c r="D1221" s="38"/>
      <c r="E1221" s="13"/>
      <c r="F1221" s="13"/>
      <c r="G1221" s="14"/>
      <c r="H1221" s="15"/>
      <c r="I1221" s="15"/>
      <c r="J1221" s="16"/>
      <c r="K1221" s="16"/>
      <c r="L1221" s="17"/>
      <c r="M1221" s="17"/>
      <c r="N1221" s="17"/>
      <c r="O1221" s="17"/>
      <c r="P1221" s="18"/>
      <c r="Q1221" s="19"/>
      <c r="R1221" s="20"/>
      <c r="S1221" s="21"/>
    </row>
    <row r="1222" spans="1:19" x14ac:dyDescent="0.2">
      <c r="A1222" s="5"/>
      <c r="B1222" s="5"/>
      <c r="C1222" s="5"/>
      <c r="D1222" s="38"/>
      <c r="E1222" s="13"/>
      <c r="F1222" s="13"/>
      <c r="G1222" s="14"/>
      <c r="H1222" s="15"/>
      <c r="I1222" s="15"/>
      <c r="J1222" s="16"/>
      <c r="K1222" s="16"/>
      <c r="L1222" s="17"/>
      <c r="M1222" s="17"/>
      <c r="N1222" s="17"/>
      <c r="O1222" s="17"/>
      <c r="P1222" s="18"/>
      <c r="Q1222" s="19"/>
      <c r="R1222" s="20"/>
      <c r="S1222" s="21"/>
    </row>
    <row r="1223" spans="1:19" x14ac:dyDescent="0.2">
      <c r="A1223" s="5"/>
      <c r="B1223" s="5"/>
      <c r="C1223" s="5"/>
      <c r="D1223" s="38"/>
      <c r="E1223" s="13"/>
      <c r="F1223" s="13"/>
      <c r="G1223" s="14"/>
      <c r="H1223" s="15"/>
      <c r="I1223" s="15"/>
      <c r="J1223" s="16"/>
      <c r="K1223" s="16"/>
      <c r="L1223" s="17"/>
      <c r="M1223" s="17"/>
      <c r="N1223" s="17"/>
      <c r="O1223" s="17"/>
      <c r="P1223" s="18"/>
      <c r="Q1223" s="19"/>
      <c r="R1223" s="20"/>
      <c r="S1223" s="21"/>
    </row>
    <row r="1224" spans="1:19" x14ac:dyDescent="0.2">
      <c r="A1224" s="5"/>
      <c r="B1224" s="5"/>
      <c r="C1224" s="5"/>
      <c r="D1224" s="38"/>
      <c r="E1224" s="13"/>
      <c r="F1224" s="13"/>
      <c r="G1224" s="14"/>
      <c r="H1224" s="15"/>
      <c r="I1224" s="15"/>
      <c r="J1224" s="16"/>
      <c r="K1224" s="16"/>
      <c r="L1224" s="17"/>
      <c r="M1224" s="17"/>
      <c r="N1224" s="17"/>
      <c r="O1224" s="17"/>
      <c r="P1224" s="18"/>
      <c r="Q1224" s="19"/>
      <c r="R1224" s="20"/>
      <c r="S1224" s="21"/>
    </row>
    <row r="1225" spans="1:19" x14ac:dyDescent="0.2">
      <c r="A1225" s="5"/>
      <c r="B1225" s="5"/>
      <c r="C1225" s="5"/>
      <c r="D1225" s="38"/>
      <c r="E1225" s="13"/>
      <c r="F1225" s="13"/>
      <c r="G1225" s="14"/>
      <c r="H1225" s="15"/>
      <c r="I1225" s="15"/>
      <c r="J1225" s="16"/>
      <c r="K1225" s="16"/>
      <c r="L1225" s="17"/>
      <c r="M1225" s="17"/>
      <c r="N1225" s="17"/>
      <c r="O1225" s="17"/>
      <c r="P1225" s="18"/>
      <c r="Q1225" s="19"/>
      <c r="R1225" s="20"/>
      <c r="S1225" s="21"/>
    </row>
    <row r="1226" spans="1:19" x14ac:dyDescent="0.2">
      <c r="A1226" s="5"/>
      <c r="B1226" s="5"/>
      <c r="C1226" s="5"/>
      <c r="D1226" s="38"/>
      <c r="E1226" s="13"/>
      <c r="F1226" s="13"/>
      <c r="G1226" s="14"/>
      <c r="H1226" s="15"/>
      <c r="I1226" s="15"/>
      <c r="J1226" s="16"/>
      <c r="K1226" s="16"/>
      <c r="L1226" s="17"/>
      <c r="M1226" s="17"/>
      <c r="N1226" s="17"/>
      <c r="O1226" s="17"/>
      <c r="P1226" s="18"/>
      <c r="Q1226" s="19"/>
      <c r="R1226" s="20"/>
      <c r="S1226" s="21"/>
    </row>
    <row r="1227" spans="1:19" x14ac:dyDescent="0.2">
      <c r="A1227" s="5"/>
      <c r="B1227" s="5"/>
      <c r="C1227" s="5"/>
      <c r="D1227" s="38"/>
      <c r="E1227" s="13"/>
      <c r="F1227" s="13"/>
      <c r="G1227" s="14"/>
      <c r="H1227" s="15"/>
      <c r="I1227" s="15"/>
      <c r="J1227" s="16"/>
      <c r="K1227" s="16"/>
      <c r="L1227" s="17"/>
      <c r="M1227" s="17"/>
      <c r="N1227" s="17"/>
      <c r="O1227" s="17"/>
      <c r="P1227" s="18"/>
      <c r="Q1227" s="19"/>
      <c r="R1227" s="20"/>
      <c r="S1227" s="21"/>
    </row>
    <row r="1228" spans="1:19" x14ac:dyDescent="0.2">
      <c r="A1228" s="5"/>
      <c r="B1228" s="5"/>
      <c r="C1228" s="5"/>
      <c r="D1228" s="38"/>
      <c r="E1228" s="13"/>
      <c r="F1228" s="13"/>
      <c r="G1228" s="14"/>
      <c r="H1228" s="15"/>
      <c r="I1228" s="15"/>
      <c r="J1228" s="16"/>
      <c r="K1228" s="16"/>
      <c r="L1228" s="17"/>
      <c r="M1228" s="17"/>
      <c r="N1228" s="17"/>
      <c r="O1228" s="17"/>
      <c r="P1228" s="18"/>
      <c r="Q1228" s="19"/>
      <c r="R1228" s="20"/>
      <c r="S1228" s="21"/>
    </row>
    <row r="1229" spans="1:19" x14ac:dyDescent="0.2">
      <c r="A1229" s="5"/>
      <c r="B1229" s="5"/>
      <c r="C1229" s="5"/>
      <c r="D1229" s="38"/>
      <c r="E1229" s="13"/>
      <c r="F1229" s="13"/>
      <c r="G1229" s="14"/>
      <c r="H1229" s="15"/>
      <c r="I1229" s="15"/>
      <c r="J1229" s="16"/>
      <c r="K1229" s="16"/>
      <c r="L1229" s="17"/>
      <c r="M1229" s="17"/>
      <c r="N1229" s="17"/>
      <c r="O1229" s="17"/>
      <c r="P1229" s="18"/>
      <c r="Q1229" s="19"/>
      <c r="R1229" s="20"/>
      <c r="S1229" s="21"/>
    </row>
    <row r="1230" spans="1:19" x14ac:dyDescent="0.2">
      <c r="A1230" s="5"/>
      <c r="B1230" s="5"/>
      <c r="C1230" s="5"/>
      <c r="D1230" s="38"/>
      <c r="E1230" s="13"/>
      <c r="F1230" s="13"/>
      <c r="G1230" s="14"/>
      <c r="H1230" s="15"/>
      <c r="I1230" s="15"/>
      <c r="J1230" s="16"/>
      <c r="K1230" s="16"/>
      <c r="L1230" s="17"/>
      <c r="M1230" s="17"/>
      <c r="N1230" s="17"/>
      <c r="O1230" s="17"/>
      <c r="P1230" s="18"/>
      <c r="Q1230" s="19"/>
      <c r="R1230" s="20"/>
      <c r="S1230" s="21"/>
    </row>
    <row r="1231" spans="1:19" x14ac:dyDescent="0.2">
      <c r="A1231" s="5"/>
      <c r="B1231" s="5"/>
      <c r="C1231" s="5"/>
      <c r="D1231" s="38"/>
      <c r="E1231" s="13"/>
      <c r="F1231" s="13"/>
      <c r="G1231" s="14"/>
      <c r="H1231" s="15"/>
      <c r="I1231" s="15"/>
      <c r="J1231" s="16"/>
      <c r="K1231" s="16"/>
      <c r="L1231" s="17"/>
      <c r="M1231" s="17"/>
      <c r="N1231" s="17"/>
      <c r="O1231" s="17"/>
      <c r="P1231" s="18"/>
      <c r="Q1231" s="19"/>
      <c r="R1231" s="20"/>
      <c r="S1231" s="21"/>
    </row>
    <row r="1232" spans="1:19" x14ac:dyDescent="0.2">
      <c r="A1232" s="5"/>
      <c r="B1232" s="5"/>
      <c r="C1232" s="5"/>
      <c r="D1232" s="38"/>
      <c r="E1232" s="13"/>
      <c r="F1232" s="13"/>
      <c r="G1232" s="14"/>
      <c r="H1232" s="15"/>
      <c r="I1232" s="15"/>
      <c r="J1232" s="16"/>
      <c r="K1232" s="16"/>
      <c r="L1232" s="17"/>
      <c r="M1232" s="17"/>
      <c r="N1232" s="17"/>
      <c r="O1232" s="17"/>
      <c r="P1232" s="18"/>
      <c r="Q1232" s="19"/>
      <c r="R1232" s="20"/>
      <c r="S1232" s="21"/>
    </row>
    <row r="1233" spans="1:19" x14ac:dyDescent="0.2">
      <c r="A1233" s="5"/>
      <c r="B1233" s="5"/>
      <c r="C1233" s="5"/>
      <c r="D1233" s="38"/>
      <c r="E1233" s="13"/>
      <c r="F1233" s="13"/>
      <c r="G1233" s="14"/>
      <c r="H1233" s="15"/>
      <c r="I1233" s="15"/>
      <c r="J1233" s="16"/>
      <c r="K1233" s="16"/>
      <c r="L1233" s="17"/>
      <c r="M1233" s="17"/>
      <c r="N1233" s="17"/>
      <c r="O1233" s="17"/>
      <c r="P1233" s="18"/>
      <c r="Q1233" s="19"/>
      <c r="R1233" s="20"/>
      <c r="S1233" s="21"/>
    </row>
    <row r="1234" spans="1:19" x14ac:dyDescent="0.2">
      <c r="A1234" s="5"/>
      <c r="B1234" s="5"/>
      <c r="C1234" s="5"/>
      <c r="D1234" s="38"/>
      <c r="E1234" s="13"/>
      <c r="F1234" s="13"/>
      <c r="G1234" s="14"/>
      <c r="H1234" s="15"/>
      <c r="I1234" s="15"/>
      <c r="J1234" s="16"/>
      <c r="K1234" s="16"/>
      <c r="L1234" s="17"/>
      <c r="M1234" s="17"/>
      <c r="N1234" s="17"/>
      <c r="O1234" s="17"/>
      <c r="P1234" s="18"/>
      <c r="Q1234" s="19"/>
      <c r="R1234" s="20"/>
      <c r="S1234" s="21"/>
    </row>
    <row r="1235" spans="1:19" x14ac:dyDescent="0.2">
      <c r="A1235" s="5"/>
      <c r="B1235" s="5"/>
      <c r="C1235" s="5"/>
      <c r="D1235" s="38"/>
      <c r="E1235" s="13"/>
      <c r="F1235" s="13"/>
      <c r="G1235" s="14"/>
      <c r="H1235" s="15"/>
      <c r="I1235" s="15"/>
      <c r="J1235" s="16"/>
      <c r="K1235" s="16"/>
      <c r="L1235" s="17"/>
      <c r="M1235" s="17"/>
      <c r="N1235" s="17"/>
      <c r="O1235" s="17"/>
      <c r="P1235" s="18"/>
      <c r="Q1235" s="19"/>
      <c r="R1235" s="20"/>
      <c r="S1235" s="21"/>
    </row>
    <row r="1236" spans="1:19" x14ac:dyDescent="0.2">
      <c r="A1236" s="5"/>
      <c r="B1236" s="5"/>
      <c r="C1236" s="5"/>
      <c r="D1236" s="38"/>
      <c r="E1236" s="13"/>
      <c r="F1236" s="13"/>
      <c r="G1236" s="14"/>
      <c r="H1236" s="15"/>
      <c r="I1236" s="15"/>
      <c r="J1236" s="16"/>
      <c r="K1236" s="16"/>
      <c r="L1236" s="17"/>
      <c r="M1236" s="17"/>
      <c r="N1236" s="17"/>
      <c r="O1236" s="17"/>
      <c r="P1236" s="18"/>
      <c r="Q1236" s="19"/>
      <c r="R1236" s="20"/>
      <c r="S1236" s="21"/>
    </row>
    <row r="1237" spans="1:19" x14ac:dyDescent="0.2">
      <c r="A1237" s="5"/>
      <c r="B1237" s="5"/>
      <c r="C1237" s="5"/>
      <c r="D1237" s="38"/>
      <c r="E1237" s="13"/>
      <c r="F1237" s="13"/>
      <c r="G1237" s="14"/>
      <c r="H1237" s="15"/>
      <c r="I1237" s="15"/>
      <c r="J1237" s="16"/>
      <c r="K1237" s="16"/>
      <c r="L1237" s="17"/>
      <c r="M1237" s="17"/>
      <c r="N1237" s="17"/>
      <c r="O1237" s="17"/>
      <c r="P1237" s="18"/>
      <c r="Q1237" s="19"/>
      <c r="R1237" s="20"/>
      <c r="S1237" s="21"/>
    </row>
    <row r="1238" spans="1:19" x14ac:dyDescent="0.2">
      <c r="A1238" s="5"/>
      <c r="B1238" s="5"/>
      <c r="C1238" s="5"/>
      <c r="D1238" s="38"/>
      <c r="E1238" s="13"/>
      <c r="F1238" s="13"/>
      <c r="G1238" s="14"/>
      <c r="H1238" s="15"/>
      <c r="I1238" s="15"/>
      <c r="J1238" s="16"/>
      <c r="K1238" s="16"/>
      <c r="L1238" s="17"/>
      <c r="M1238" s="17"/>
      <c r="N1238" s="17"/>
      <c r="O1238" s="17"/>
      <c r="P1238" s="18"/>
      <c r="Q1238" s="19"/>
      <c r="R1238" s="20"/>
      <c r="S1238" s="21"/>
    </row>
    <row r="1239" spans="1:19" x14ac:dyDescent="0.2">
      <c r="A1239" s="5"/>
      <c r="B1239" s="5"/>
      <c r="C1239" s="5"/>
      <c r="D1239" s="38"/>
      <c r="E1239" s="13"/>
      <c r="F1239" s="13"/>
      <c r="G1239" s="14"/>
      <c r="H1239" s="15"/>
      <c r="I1239" s="15"/>
      <c r="J1239" s="16"/>
      <c r="K1239" s="16"/>
      <c r="L1239" s="17"/>
      <c r="M1239" s="17"/>
      <c r="N1239" s="17"/>
      <c r="O1239" s="17"/>
      <c r="P1239" s="18"/>
      <c r="Q1239" s="19"/>
      <c r="R1239" s="20"/>
      <c r="S1239" s="21"/>
    </row>
    <row r="1240" spans="1:19" x14ac:dyDescent="0.2">
      <c r="A1240" s="5"/>
      <c r="B1240" s="5"/>
      <c r="C1240" s="5"/>
      <c r="D1240" s="38"/>
      <c r="E1240" s="13"/>
      <c r="F1240" s="13"/>
      <c r="G1240" s="14"/>
      <c r="H1240" s="15"/>
      <c r="I1240" s="15"/>
      <c r="J1240" s="16"/>
      <c r="K1240" s="16"/>
      <c r="L1240" s="17"/>
      <c r="M1240" s="17"/>
      <c r="N1240" s="17"/>
      <c r="O1240" s="17"/>
      <c r="P1240" s="18"/>
      <c r="Q1240" s="19"/>
      <c r="R1240" s="20"/>
      <c r="S1240" s="21"/>
    </row>
    <row r="1241" spans="1:19" x14ac:dyDescent="0.2">
      <c r="A1241" s="5"/>
      <c r="B1241" s="5"/>
      <c r="C1241" s="5"/>
      <c r="D1241" s="38"/>
      <c r="E1241" s="13"/>
      <c r="F1241" s="13"/>
      <c r="G1241" s="14"/>
      <c r="H1241" s="15"/>
      <c r="I1241" s="15"/>
      <c r="J1241" s="16"/>
      <c r="K1241" s="16"/>
      <c r="L1241" s="17"/>
      <c r="M1241" s="17"/>
      <c r="N1241" s="17"/>
      <c r="O1241" s="17"/>
      <c r="P1241" s="18"/>
      <c r="Q1241" s="19"/>
      <c r="R1241" s="20"/>
      <c r="S1241" s="21"/>
    </row>
    <row r="1242" spans="1:19" x14ac:dyDescent="0.2">
      <c r="A1242" s="5"/>
      <c r="B1242" s="5"/>
      <c r="C1242" s="5"/>
      <c r="D1242" s="38"/>
      <c r="E1242" s="13"/>
      <c r="F1242" s="13"/>
      <c r="G1242" s="14"/>
      <c r="H1242" s="15"/>
      <c r="I1242" s="15"/>
      <c r="J1242" s="16"/>
      <c r="K1242" s="16"/>
      <c r="L1242" s="17"/>
      <c r="M1242" s="17"/>
      <c r="N1242" s="17"/>
      <c r="O1242" s="17"/>
      <c r="P1242" s="18"/>
      <c r="Q1242" s="19"/>
      <c r="R1242" s="20"/>
      <c r="S1242" s="21"/>
    </row>
    <row r="1243" spans="1:19" x14ac:dyDescent="0.2">
      <c r="A1243" s="5"/>
      <c r="B1243" s="5"/>
      <c r="C1243" s="5"/>
      <c r="D1243" s="38"/>
      <c r="E1243" s="13"/>
      <c r="F1243" s="13"/>
      <c r="G1243" s="14"/>
      <c r="H1243" s="15"/>
      <c r="I1243" s="15"/>
      <c r="J1243" s="16"/>
      <c r="K1243" s="16"/>
      <c r="L1243" s="17"/>
      <c r="M1243" s="17"/>
      <c r="N1243" s="17"/>
      <c r="O1243" s="17"/>
      <c r="P1243" s="18"/>
      <c r="Q1243" s="19"/>
      <c r="R1243" s="20"/>
      <c r="S1243" s="21"/>
    </row>
    <row r="1244" spans="1:19" x14ac:dyDescent="0.2">
      <c r="A1244" s="5"/>
      <c r="B1244" s="5"/>
      <c r="C1244" s="5"/>
      <c r="D1244" s="38"/>
      <c r="E1244" s="13"/>
      <c r="F1244" s="13"/>
      <c r="G1244" s="14"/>
      <c r="H1244" s="15"/>
      <c r="I1244" s="15"/>
      <c r="J1244" s="16"/>
      <c r="K1244" s="16"/>
      <c r="L1244" s="17"/>
      <c r="M1244" s="17"/>
      <c r="N1244" s="17"/>
      <c r="O1244" s="17"/>
      <c r="P1244" s="18"/>
      <c r="Q1244" s="19"/>
      <c r="R1244" s="20"/>
      <c r="S1244" s="21"/>
    </row>
    <row r="1245" spans="1:19" x14ac:dyDescent="0.2">
      <c r="A1245" s="5"/>
      <c r="B1245" s="5"/>
      <c r="C1245" s="5"/>
      <c r="D1245" s="38"/>
      <c r="E1245" s="13"/>
      <c r="F1245" s="13"/>
      <c r="G1245" s="14"/>
      <c r="H1245" s="15"/>
      <c r="I1245" s="15"/>
      <c r="J1245" s="16"/>
      <c r="K1245" s="16"/>
      <c r="L1245" s="17"/>
      <c r="M1245" s="17"/>
      <c r="N1245" s="17"/>
      <c r="O1245" s="17"/>
      <c r="P1245" s="18"/>
      <c r="Q1245" s="19"/>
      <c r="R1245" s="20"/>
      <c r="S1245" s="21"/>
    </row>
    <row r="1246" spans="1:19" x14ac:dyDescent="0.2">
      <c r="A1246" s="5"/>
      <c r="B1246" s="5"/>
      <c r="C1246" s="5"/>
      <c r="D1246" s="38"/>
      <c r="E1246" s="13"/>
      <c r="F1246" s="13"/>
      <c r="G1246" s="14"/>
      <c r="H1246" s="15"/>
      <c r="I1246" s="15"/>
      <c r="J1246" s="16"/>
      <c r="K1246" s="16"/>
      <c r="L1246" s="17"/>
      <c r="M1246" s="17"/>
      <c r="N1246" s="17"/>
      <c r="O1246" s="17"/>
      <c r="P1246" s="18"/>
      <c r="Q1246" s="19"/>
      <c r="R1246" s="20"/>
      <c r="S1246" s="21"/>
    </row>
    <row r="1247" spans="1:19" x14ac:dyDescent="0.2">
      <c r="A1247" s="5"/>
      <c r="B1247" s="5"/>
      <c r="C1247" s="5"/>
      <c r="D1247" s="38"/>
      <c r="E1247" s="13"/>
      <c r="F1247" s="13"/>
      <c r="G1247" s="14"/>
      <c r="H1247" s="15"/>
      <c r="I1247" s="15"/>
      <c r="J1247" s="16"/>
      <c r="K1247" s="16"/>
      <c r="L1247" s="17"/>
      <c r="M1247" s="17"/>
      <c r="N1247" s="17"/>
      <c r="O1247" s="17"/>
      <c r="P1247" s="18"/>
      <c r="Q1247" s="19"/>
      <c r="R1247" s="20"/>
      <c r="S1247" s="21"/>
    </row>
    <row r="1248" spans="1:19" x14ac:dyDescent="0.2">
      <c r="A1248" s="5"/>
      <c r="B1248" s="5"/>
      <c r="C1248" s="5"/>
      <c r="D1248" s="38"/>
      <c r="E1248" s="13"/>
      <c r="F1248" s="13"/>
      <c r="G1248" s="14"/>
      <c r="H1248" s="15"/>
      <c r="I1248" s="15"/>
      <c r="J1248" s="16"/>
      <c r="K1248" s="16"/>
      <c r="L1248" s="17"/>
      <c r="M1248" s="17"/>
      <c r="N1248" s="17"/>
      <c r="O1248" s="17"/>
      <c r="P1248" s="18"/>
      <c r="Q1248" s="19"/>
      <c r="R1248" s="20"/>
      <c r="S1248" s="21"/>
    </row>
    <row r="1249" spans="1:19" x14ac:dyDescent="0.2">
      <c r="A1249" s="5"/>
      <c r="B1249" s="5"/>
      <c r="C1249" s="5"/>
      <c r="D1249" s="38"/>
      <c r="E1249" s="13"/>
      <c r="F1249" s="13"/>
      <c r="G1249" s="14"/>
      <c r="H1249" s="15"/>
      <c r="I1249" s="15"/>
      <c r="J1249" s="16"/>
      <c r="K1249" s="16"/>
      <c r="L1249" s="17"/>
      <c r="M1249" s="17"/>
      <c r="N1249" s="17"/>
      <c r="O1249" s="17"/>
      <c r="P1249" s="18"/>
      <c r="Q1249" s="19"/>
      <c r="R1249" s="20"/>
      <c r="S1249" s="21"/>
    </row>
    <row r="1250" spans="1:19" x14ac:dyDescent="0.2">
      <c r="A1250" s="5"/>
      <c r="B1250" s="5"/>
      <c r="C1250" s="5"/>
      <c r="D1250" s="38"/>
      <c r="E1250" s="13"/>
      <c r="F1250" s="13"/>
      <c r="G1250" s="14"/>
      <c r="H1250" s="15"/>
      <c r="I1250" s="15"/>
      <c r="J1250" s="16"/>
      <c r="K1250" s="16"/>
      <c r="L1250" s="17"/>
      <c r="M1250" s="17"/>
      <c r="N1250" s="17"/>
      <c r="O1250" s="17"/>
      <c r="P1250" s="18"/>
      <c r="Q1250" s="19"/>
      <c r="R1250" s="20"/>
      <c r="S1250" s="21"/>
    </row>
    <row r="1251" spans="1:19" x14ac:dyDescent="0.2">
      <c r="A1251" s="5"/>
      <c r="B1251" s="5"/>
      <c r="C1251" s="5"/>
      <c r="D1251" s="38"/>
      <c r="E1251" s="13"/>
      <c r="F1251" s="13"/>
      <c r="G1251" s="14"/>
      <c r="H1251" s="15"/>
      <c r="I1251" s="15"/>
      <c r="J1251" s="16"/>
      <c r="K1251" s="16"/>
      <c r="L1251" s="17"/>
      <c r="M1251" s="17"/>
      <c r="N1251" s="17"/>
      <c r="O1251" s="17"/>
      <c r="P1251" s="18"/>
      <c r="Q1251" s="19"/>
      <c r="R1251" s="20"/>
      <c r="S1251" s="21"/>
    </row>
    <row r="1252" spans="1:19" x14ac:dyDescent="0.2">
      <c r="A1252" s="5"/>
      <c r="B1252" s="5"/>
      <c r="C1252" s="5"/>
      <c r="D1252" s="38"/>
      <c r="E1252" s="13"/>
      <c r="F1252" s="13"/>
      <c r="G1252" s="14"/>
      <c r="H1252" s="15"/>
      <c r="I1252" s="15"/>
      <c r="J1252" s="16"/>
      <c r="K1252" s="16"/>
      <c r="L1252" s="17"/>
      <c r="M1252" s="17"/>
      <c r="N1252" s="17"/>
      <c r="O1252" s="17"/>
      <c r="P1252" s="18"/>
      <c r="Q1252" s="19"/>
      <c r="R1252" s="20"/>
      <c r="S1252" s="21"/>
    </row>
    <row r="1253" spans="1:19" x14ac:dyDescent="0.2">
      <c r="A1253" s="5"/>
      <c r="B1253" s="5"/>
      <c r="C1253" s="5"/>
      <c r="D1253" s="38"/>
      <c r="E1253" s="13"/>
      <c r="F1253" s="13"/>
      <c r="G1253" s="14"/>
      <c r="H1253" s="15"/>
      <c r="I1253" s="15"/>
      <c r="J1253" s="16"/>
      <c r="K1253" s="16"/>
      <c r="L1253" s="17"/>
      <c r="M1253" s="17"/>
      <c r="N1253" s="17"/>
      <c r="O1253" s="17"/>
      <c r="P1253" s="18"/>
      <c r="Q1253" s="19"/>
      <c r="R1253" s="20"/>
      <c r="S1253" s="21"/>
    </row>
    <row r="1254" spans="1:19" x14ac:dyDescent="0.2">
      <c r="A1254" s="5"/>
      <c r="B1254" s="5"/>
      <c r="C1254" s="5"/>
      <c r="D1254" s="38"/>
      <c r="E1254" s="13"/>
      <c r="F1254" s="13"/>
      <c r="G1254" s="14"/>
      <c r="H1254" s="15"/>
      <c r="I1254" s="15"/>
      <c r="J1254" s="16"/>
      <c r="K1254" s="16"/>
      <c r="L1254" s="17"/>
      <c r="M1254" s="17"/>
      <c r="N1254" s="17"/>
      <c r="O1254" s="17"/>
      <c r="P1254" s="18"/>
      <c r="Q1254" s="19"/>
      <c r="R1254" s="20"/>
      <c r="S1254" s="21"/>
    </row>
    <row r="1255" spans="1:19" x14ac:dyDescent="0.2">
      <c r="A1255" s="5"/>
      <c r="B1255" s="5"/>
      <c r="C1255" s="5"/>
      <c r="D1255" s="38"/>
      <c r="E1255" s="13"/>
      <c r="F1255" s="13"/>
      <c r="G1255" s="14"/>
      <c r="H1255" s="15"/>
      <c r="I1255" s="15"/>
      <c r="J1255" s="16"/>
      <c r="K1255" s="16"/>
      <c r="L1255" s="17"/>
      <c r="M1255" s="17"/>
      <c r="N1255" s="17"/>
      <c r="O1255" s="17"/>
      <c r="P1255" s="18"/>
      <c r="Q1255" s="19"/>
      <c r="R1255" s="20"/>
      <c r="S1255" s="21"/>
    </row>
    <row r="1256" spans="1:19" x14ac:dyDescent="0.2">
      <c r="A1256" s="5"/>
      <c r="B1256" s="5"/>
      <c r="C1256" s="5"/>
      <c r="D1256" s="38"/>
      <c r="E1256" s="13"/>
      <c r="F1256" s="13"/>
      <c r="G1256" s="14"/>
      <c r="H1256" s="15"/>
      <c r="I1256" s="15"/>
      <c r="J1256" s="16"/>
      <c r="K1256" s="16"/>
      <c r="L1256" s="17"/>
      <c r="M1256" s="17"/>
      <c r="N1256" s="17"/>
      <c r="O1256" s="17"/>
      <c r="P1256" s="18"/>
      <c r="Q1256" s="19"/>
      <c r="R1256" s="20"/>
      <c r="S1256" s="21"/>
    </row>
    <row r="1257" spans="1:19" x14ac:dyDescent="0.2">
      <c r="A1257" s="5"/>
      <c r="B1257" s="5"/>
      <c r="C1257" s="5"/>
      <c r="D1257" s="38"/>
      <c r="E1257" s="13"/>
      <c r="F1257" s="13"/>
      <c r="G1257" s="14"/>
      <c r="H1257" s="15"/>
      <c r="I1257" s="15"/>
      <c r="J1257" s="16"/>
      <c r="K1257" s="16"/>
      <c r="L1257" s="17"/>
      <c r="M1257" s="17"/>
      <c r="N1257" s="17"/>
      <c r="O1257" s="17"/>
      <c r="P1257" s="18"/>
      <c r="Q1257" s="19"/>
      <c r="R1257" s="20"/>
      <c r="S1257" s="21"/>
    </row>
    <row r="1258" spans="1:19" x14ac:dyDescent="0.2">
      <c r="A1258" s="5"/>
      <c r="B1258" s="5"/>
      <c r="C1258" s="5"/>
      <c r="D1258" s="38"/>
      <c r="E1258" s="13"/>
      <c r="F1258" s="13"/>
      <c r="G1258" s="14"/>
      <c r="H1258" s="15"/>
      <c r="I1258" s="15"/>
      <c r="J1258" s="16"/>
      <c r="K1258" s="16"/>
      <c r="L1258" s="17"/>
      <c r="M1258" s="17"/>
      <c r="N1258" s="17"/>
      <c r="O1258" s="17"/>
      <c r="P1258" s="18"/>
      <c r="Q1258" s="19"/>
      <c r="R1258" s="20"/>
      <c r="S1258" s="21"/>
    </row>
    <row r="1259" spans="1:19" x14ac:dyDescent="0.2">
      <c r="A1259" s="5"/>
      <c r="B1259" s="5"/>
      <c r="C1259" s="5"/>
      <c r="D1259" s="38"/>
      <c r="E1259" s="13"/>
      <c r="F1259" s="13"/>
      <c r="G1259" s="14"/>
      <c r="H1259" s="15"/>
      <c r="I1259" s="15"/>
      <c r="J1259" s="16"/>
      <c r="K1259" s="16"/>
      <c r="L1259" s="17"/>
      <c r="M1259" s="17"/>
      <c r="N1259" s="17"/>
      <c r="O1259" s="17"/>
      <c r="P1259" s="18"/>
      <c r="Q1259" s="19"/>
      <c r="R1259" s="20"/>
      <c r="S1259" s="21"/>
    </row>
    <row r="1260" spans="1:19" x14ac:dyDescent="0.2">
      <c r="A1260" s="5"/>
      <c r="B1260" s="5"/>
      <c r="C1260" s="5"/>
      <c r="D1260" s="38"/>
      <c r="E1260" s="13"/>
      <c r="F1260" s="13"/>
      <c r="G1260" s="14"/>
      <c r="H1260" s="15"/>
      <c r="I1260" s="15"/>
      <c r="J1260" s="16"/>
      <c r="K1260" s="16"/>
      <c r="L1260" s="17"/>
      <c r="M1260" s="17"/>
      <c r="N1260" s="17"/>
      <c r="O1260" s="17"/>
      <c r="P1260" s="18"/>
      <c r="Q1260" s="19"/>
      <c r="R1260" s="20"/>
      <c r="S1260" s="21"/>
    </row>
    <row r="1261" spans="1:19" x14ac:dyDescent="0.2">
      <c r="A1261" s="5"/>
      <c r="B1261" s="5"/>
      <c r="C1261" s="5"/>
      <c r="D1261" s="38"/>
      <c r="E1261" s="13"/>
      <c r="F1261" s="13"/>
      <c r="G1261" s="14"/>
      <c r="H1261" s="15"/>
      <c r="I1261" s="15"/>
      <c r="J1261" s="16"/>
      <c r="K1261" s="16"/>
      <c r="L1261" s="17"/>
      <c r="M1261" s="17"/>
      <c r="N1261" s="17"/>
      <c r="O1261" s="17"/>
      <c r="P1261" s="18"/>
      <c r="Q1261" s="19"/>
      <c r="R1261" s="20"/>
      <c r="S1261" s="21"/>
    </row>
    <row r="1262" spans="1:19" x14ac:dyDescent="0.2">
      <c r="A1262" s="5"/>
      <c r="B1262" s="5"/>
      <c r="C1262" s="5"/>
      <c r="D1262" s="38"/>
      <c r="E1262" s="13"/>
      <c r="F1262" s="13"/>
      <c r="G1262" s="14"/>
      <c r="H1262" s="15"/>
      <c r="I1262" s="15"/>
      <c r="J1262" s="16"/>
      <c r="K1262" s="16"/>
      <c r="L1262" s="17"/>
      <c r="M1262" s="17"/>
      <c r="N1262" s="17"/>
      <c r="O1262" s="17"/>
      <c r="P1262" s="18"/>
      <c r="Q1262" s="19"/>
      <c r="R1262" s="20"/>
      <c r="S1262" s="21"/>
    </row>
    <row r="1263" spans="1:19" x14ac:dyDescent="0.2">
      <c r="A1263" s="5"/>
      <c r="B1263" s="5"/>
      <c r="C1263" s="5"/>
      <c r="D1263" s="38"/>
      <c r="E1263" s="13"/>
      <c r="F1263" s="13"/>
      <c r="G1263" s="14"/>
      <c r="H1263" s="15"/>
      <c r="I1263" s="15"/>
      <c r="J1263" s="16"/>
      <c r="K1263" s="16"/>
      <c r="L1263" s="17"/>
      <c r="M1263" s="17"/>
      <c r="N1263" s="17"/>
      <c r="O1263" s="17"/>
      <c r="P1263" s="18"/>
      <c r="Q1263" s="19"/>
      <c r="R1263" s="20"/>
      <c r="S1263" s="21"/>
    </row>
    <row r="1264" spans="1:19" x14ac:dyDescent="0.2">
      <c r="A1264" s="5"/>
      <c r="B1264" s="5"/>
      <c r="C1264" s="5"/>
      <c r="D1264" s="38"/>
      <c r="E1264" s="13"/>
      <c r="F1264" s="13"/>
      <c r="G1264" s="14"/>
      <c r="H1264" s="15"/>
      <c r="I1264" s="15"/>
      <c r="J1264" s="16"/>
      <c r="K1264" s="16"/>
      <c r="L1264" s="17"/>
      <c r="M1264" s="17"/>
      <c r="N1264" s="17"/>
      <c r="O1264" s="17"/>
      <c r="P1264" s="18"/>
      <c r="Q1264" s="19"/>
      <c r="R1264" s="20"/>
      <c r="S1264" s="21"/>
    </row>
    <row r="1265" spans="1:19" x14ac:dyDescent="0.2">
      <c r="A1265" s="5"/>
      <c r="B1265" s="5"/>
      <c r="C1265" s="5"/>
      <c r="D1265" s="38"/>
      <c r="E1265" s="13"/>
      <c r="F1265" s="13"/>
      <c r="G1265" s="14"/>
      <c r="H1265" s="15"/>
      <c r="I1265" s="15"/>
      <c r="J1265" s="16"/>
      <c r="K1265" s="16"/>
      <c r="L1265" s="17"/>
      <c r="M1265" s="17"/>
      <c r="N1265" s="17"/>
      <c r="O1265" s="17"/>
      <c r="P1265" s="18"/>
      <c r="Q1265" s="19"/>
      <c r="R1265" s="20"/>
      <c r="S1265" s="21"/>
    </row>
    <row r="1266" spans="1:19" x14ac:dyDescent="0.2">
      <c r="A1266" s="5"/>
      <c r="B1266" s="5"/>
      <c r="C1266" s="5"/>
      <c r="D1266" s="38"/>
      <c r="E1266" s="13"/>
      <c r="F1266" s="13"/>
      <c r="G1266" s="14"/>
      <c r="H1266" s="15"/>
      <c r="I1266" s="15"/>
      <c r="J1266" s="16"/>
      <c r="K1266" s="16"/>
      <c r="L1266" s="17"/>
      <c r="M1266" s="17"/>
      <c r="N1266" s="17"/>
      <c r="O1266" s="17"/>
      <c r="P1266" s="18"/>
      <c r="Q1266" s="19"/>
      <c r="R1266" s="20"/>
      <c r="S1266" s="21"/>
    </row>
    <row r="1267" spans="1:19" x14ac:dyDescent="0.2">
      <c r="A1267" s="5"/>
      <c r="B1267" s="5"/>
      <c r="C1267" s="5"/>
      <c r="D1267" s="38"/>
      <c r="E1267" s="13"/>
      <c r="F1267" s="13"/>
      <c r="G1267" s="14"/>
      <c r="H1267" s="15"/>
      <c r="I1267" s="15"/>
      <c r="J1267" s="16"/>
      <c r="K1267" s="16"/>
      <c r="L1267" s="17"/>
      <c r="M1267" s="17"/>
      <c r="N1267" s="17"/>
      <c r="O1267" s="17"/>
      <c r="P1267" s="18"/>
      <c r="Q1267" s="19"/>
      <c r="R1267" s="20"/>
      <c r="S1267" s="21"/>
    </row>
    <row r="1268" spans="1:19" x14ac:dyDescent="0.2">
      <c r="A1268" s="5"/>
      <c r="B1268" s="5"/>
      <c r="C1268" s="5"/>
      <c r="D1268" s="38"/>
      <c r="E1268" s="13"/>
      <c r="F1268" s="13"/>
      <c r="G1268" s="14"/>
      <c r="H1268" s="15"/>
      <c r="I1268" s="15"/>
      <c r="J1268" s="16"/>
      <c r="K1268" s="16"/>
      <c r="L1268" s="17"/>
      <c r="M1268" s="17"/>
      <c r="N1268" s="17"/>
      <c r="O1268" s="17"/>
      <c r="P1268" s="18"/>
      <c r="Q1268" s="19"/>
      <c r="R1268" s="20"/>
      <c r="S1268" s="21"/>
    </row>
    <row r="1270" spans="1:19" x14ac:dyDescent="0.2">
      <c r="E1270" s="8"/>
      <c r="F1270" s="8"/>
      <c r="N1270" s="9"/>
    </row>
    <row r="1271" spans="1:19" x14ac:dyDescent="0.2">
      <c r="N1271" s="9"/>
    </row>
    <row r="1293" spans="11:11" x14ac:dyDescent="0.2">
      <c r="K1293" s="7" t="s">
        <v>5059</v>
      </c>
    </row>
  </sheetData>
  <autoFilter ref="A4:S1268"/>
  <sortState ref="A5:S1293">
    <sortCondition ref="A5:A129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1"/>
  <sheetViews>
    <sheetView zoomScaleNormal="100" workbookViewId="0">
      <selection activeCell="B14" sqref="B14"/>
    </sheetView>
  </sheetViews>
  <sheetFormatPr baseColWidth="10" defaultColWidth="14.85546875" defaultRowHeight="12" x14ac:dyDescent="0.2"/>
  <cols>
    <col min="1" max="2" width="14.85546875" style="25"/>
    <col min="3" max="3" width="14" style="25" bestFit="1" customWidth="1"/>
    <col min="4" max="4" width="17.7109375" style="25" customWidth="1"/>
    <col min="5" max="5" width="17.7109375" style="29" customWidth="1"/>
    <col min="6" max="6" width="17.7109375" style="31" customWidth="1"/>
    <col min="7" max="12" width="17.7109375" style="29" customWidth="1"/>
    <col min="13" max="16384" width="14.85546875" style="25"/>
  </cols>
  <sheetData>
    <row r="1" spans="1:15" s="22" customFormat="1" ht="60" customHeight="1" x14ac:dyDescent="0.25">
      <c r="A1" s="79" t="s">
        <v>5129</v>
      </c>
      <c r="B1" s="79" t="s">
        <v>5130</v>
      </c>
      <c r="C1" s="79" t="s">
        <v>5133</v>
      </c>
      <c r="D1" s="79" t="s">
        <v>5132</v>
      </c>
      <c r="E1" s="79" t="s">
        <v>5165</v>
      </c>
      <c r="F1" s="79" t="s">
        <v>5166</v>
      </c>
      <c r="G1" s="79" t="s">
        <v>5167</v>
      </c>
      <c r="H1" s="79" t="s">
        <v>5168</v>
      </c>
      <c r="I1" s="79" t="s">
        <v>5169</v>
      </c>
      <c r="J1" s="79" t="s">
        <v>5170</v>
      </c>
      <c r="K1" s="79" t="s">
        <v>5171</v>
      </c>
      <c r="L1" s="79" t="s">
        <v>5172</v>
      </c>
    </row>
    <row r="2" spans="1:15" s="22" customFormat="1" ht="33.75" x14ac:dyDescent="0.25">
      <c r="A2" s="78"/>
      <c r="B2" s="78"/>
      <c r="C2" s="78"/>
      <c r="D2" s="80"/>
      <c r="E2" s="83" t="s">
        <v>5069</v>
      </c>
      <c r="F2" s="83" t="s">
        <v>5066</v>
      </c>
      <c r="G2" s="83" t="s">
        <v>5068</v>
      </c>
      <c r="H2" s="83" t="s">
        <v>5069</v>
      </c>
      <c r="I2" s="83" t="s">
        <v>5060</v>
      </c>
      <c r="J2" s="83" t="s">
        <v>5069</v>
      </c>
      <c r="K2" s="83" t="s">
        <v>5173</v>
      </c>
      <c r="L2" s="83" t="s">
        <v>5066</v>
      </c>
    </row>
    <row r="3" spans="1:15" s="23" customFormat="1" ht="39" customHeight="1" x14ac:dyDescent="0.2">
      <c r="A3" s="66"/>
      <c r="B3" s="66"/>
      <c r="C3" s="66"/>
      <c r="D3" s="81"/>
      <c r="E3" s="84" t="s">
        <v>5205</v>
      </c>
      <c r="F3" s="84" t="s">
        <v>5206</v>
      </c>
      <c r="G3" s="84" t="s">
        <v>5207</v>
      </c>
      <c r="H3" s="84" t="s">
        <v>5207</v>
      </c>
      <c r="I3" s="84" t="s">
        <v>5207</v>
      </c>
      <c r="J3" s="84" t="s">
        <v>5207</v>
      </c>
      <c r="K3" s="84" t="s">
        <v>5208</v>
      </c>
      <c r="L3" s="84" t="s">
        <v>5207</v>
      </c>
      <c r="O3" s="23" t="s">
        <v>5059</v>
      </c>
    </row>
    <row r="4" spans="1:15" x14ac:dyDescent="0.2">
      <c r="A4" s="68" t="s">
        <v>2</v>
      </c>
      <c r="B4" s="68" t="s">
        <v>3</v>
      </c>
      <c r="C4" s="68" t="s">
        <v>4970</v>
      </c>
      <c r="D4" s="68" t="s">
        <v>5054</v>
      </c>
      <c r="E4" s="69" t="s">
        <v>4994</v>
      </c>
      <c r="F4" s="69" t="s">
        <v>5230</v>
      </c>
      <c r="G4" s="69" t="s">
        <v>4995</v>
      </c>
      <c r="H4" s="69" t="s">
        <v>5039</v>
      </c>
      <c r="I4" s="69" t="s">
        <v>4996</v>
      </c>
      <c r="J4" s="69" t="s">
        <v>5040</v>
      </c>
      <c r="K4" s="69" t="s">
        <v>4997</v>
      </c>
      <c r="L4" s="69" t="s">
        <v>5002</v>
      </c>
    </row>
    <row r="5" spans="1:15" x14ac:dyDescent="0.2">
      <c r="A5" s="26" t="s">
        <v>3633</v>
      </c>
      <c r="B5" s="26" t="s">
        <v>3634</v>
      </c>
      <c r="C5" s="26" t="s">
        <v>4975</v>
      </c>
      <c r="D5" s="27" t="s">
        <v>8</v>
      </c>
      <c r="E5" s="29">
        <v>776.18773837371202</v>
      </c>
      <c r="F5" s="29" t="s">
        <v>5246</v>
      </c>
      <c r="G5" s="13">
        <v>542</v>
      </c>
      <c r="H5" s="13">
        <v>110.74151867077487</v>
      </c>
      <c r="I5" s="13">
        <v>656</v>
      </c>
      <c r="J5" s="13">
        <v>134.03401521776442</v>
      </c>
      <c r="K5" s="30">
        <v>4.9131359623872655</v>
      </c>
      <c r="L5" s="29" t="s">
        <v>4999</v>
      </c>
    </row>
    <row r="6" spans="1:15" x14ac:dyDescent="0.2">
      <c r="A6" s="26" t="s">
        <v>3177</v>
      </c>
      <c r="B6" s="26" t="s">
        <v>3178</v>
      </c>
      <c r="C6" s="26" t="s">
        <v>4972</v>
      </c>
      <c r="D6" s="27" t="s">
        <v>295</v>
      </c>
      <c r="E6" s="29">
        <v>750.798861746341</v>
      </c>
      <c r="F6" s="63" t="s">
        <v>5242</v>
      </c>
      <c r="G6" s="13">
        <v>339</v>
      </c>
      <c r="H6" s="13">
        <v>127.00958004413491</v>
      </c>
      <c r="I6" s="13">
        <v>514</v>
      </c>
      <c r="J6" s="13">
        <v>192.57499747104819</v>
      </c>
      <c r="K6" s="30">
        <v>5.0474460916769877</v>
      </c>
      <c r="L6" s="29" t="s">
        <v>4998</v>
      </c>
    </row>
    <row r="7" spans="1:15" x14ac:dyDescent="0.2">
      <c r="A7" s="26" t="s">
        <v>6</v>
      </c>
      <c r="B7" s="26" t="s">
        <v>7</v>
      </c>
      <c r="C7" s="26" t="s">
        <v>4975</v>
      </c>
      <c r="D7" s="27" t="s">
        <v>8</v>
      </c>
      <c r="E7" s="29">
        <v>703.17142325859595</v>
      </c>
      <c r="F7" s="63" t="s">
        <v>5242</v>
      </c>
      <c r="G7" s="13">
        <v>731</v>
      </c>
      <c r="H7" s="13">
        <v>135.72879492883058</v>
      </c>
      <c r="I7" s="13">
        <v>1318</v>
      </c>
      <c r="J7" s="13">
        <v>244.72031698522392</v>
      </c>
      <c r="K7" s="30">
        <v>5.0072719482791435</v>
      </c>
      <c r="L7" s="29" t="s">
        <v>4998</v>
      </c>
    </row>
    <row r="8" spans="1:15" x14ac:dyDescent="0.2">
      <c r="A8" s="26" t="s">
        <v>2160</v>
      </c>
      <c r="B8" s="26" t="s">
        <v>2161</v>
      </c>
      <c r="C8" s="26" t="s">
        <v>4975</v>
      </c>
      <c r="D8" s="27" t="s">
        <v>8</v>
      </c>
      <c r="E8" s="29">
        <v>784.77177611141099</v>
      </c>
      <c r="F8" s="63" t="s">
        <v>5245</v>
      </c>
      <c r="G8" s="13">
        <v>244</v>
      </c>
      <c r="H8" s="13">
        <v>110.61094413693996</v>
      </c>
      <c r="I8" s="13">
        <v>443</v>
      </c>
      <c r="J8" s="13">
        <v>200.82232890436231</v>
      </c>
      <c r="K8" s="30">
        <v>5.0003237289454692</v>
      </c>
      <c r="L8" s="29" t="s">
        <v>4998</v>
      </c>
    </row>
    <row r="9" spans="1:15" x14ac:dyDescent="0.2">
      <c r="A9" s="26" t="s">
        <v>1147</v>
      </c>
      <c r="B9" s="26" t="s">
        <v>1148</v>
      </c>
      <c r="C9" s="26" t="s">
        <v>4975</v>
      </c>
      <c r="D9" s="27" t="s">
        <v>8</v>
      </c>
      <c r="E9" s="29">
        <v>624.84149290251798</v>
      </c>
      <c r="F9" s="63" t="s">
        <v>5245</v>
      </c>
      <c r="G9" s="13">
        <v>515</v>
      </c>
      <c r="H9" s="13">
        <v>115.59629732714426</v>
      </c>
      <c r="I9" s="13">
        <v>823</v>
      </c>
      <c r="J9" s="13">
        <v>184.72961689366937</v>
      </c>
      <c r="K9" s="30">
        <v>5.0081243353393852</v>
      </c>
      <c r="L9" s="29" t="s">
        <v>4998</v>
      </c>
      <c r="N9" s="25" t="s">
        <v>5059</v>
      </c>
    </row>
    <row r="10" spans="1:15" x14ac:dyDescent="0.2">
      <c r="A10" s="26" t="s">
        <v>2108</v>
      </c>
      <c r="B10" s="26" t="s">
        <v>2109</v>
      </c>
      <c r="C10" s="26" t="s">
        <v>4973</v>
      </c>
      <c r="D10" s="27" t="s">
        <v>295</v>
      </c>
      <c r="E10" s="29">
        <v>793.88349183603896</v>
      </c>
      <c r="F10" s="63" t="s">
        <v>5246</v>
      </c>
      <c r="G10" s="13">
        <v>212</v>
      </c>
      <c r="H10" s="13">
        <v>105.05867427846496</v>
      </c>
      <c r="I10" s="13">
        <v>272</v>
      </c>
      <c r="J10" s="13">
        <v>134.79226133840785</v>
      </c>
      <c r="K10" s="30">
        <v>4.3920239082914643</v>
      </c>
      <c r="L10" s="29" t="s">
        <v>5000</v>
      </c>
    </row>
    <row r="11" spans="1:15" x14ac:dyDescent="0.2">
      <c r="A11" s="26" t="s">
        <v>3399</v>
      </c>
      <c r="B11" s="26" t="s">
        <v>3400</v>
      </c>
      <c r="C11" s="26" t="s">
        <v>4976</v>
      </c>
      <c r="D11" s="27" t="s">
        <v>8</v>
      </c>
      <c r="E11" s="29">
        <v>660.05760844495205</v>
      </c>
      <c r="F11" s="63" t="s">
        <v>5244</v>
      </c>
      <c r="G11" s="13">
        <v>1435</v>
      </c>
      <c r="H11" s="13">
        <v>104.69271411666344</v>
      </c>
      <c r="I11" s="13">
        <v>2560</v>
      </c>
      <c r="J11" s="13">
        <v>186.76888372031942</v>
      </c>
      <c r="K11" s="30">
        <v>4.5987520235769184</v>
      </c>
      <c r="L11" s="29" t="s">
        <v>4998</v>
      </c>
    </row>
    <row r="12" spans="1:15" x14ac:dyDescent="0.2">
      <c r="A12" s="26" t="s">
        <v>3629</v>
      </c>
      <c r="B12" s="26" t="s">
        <v>3630</v>
      </c>
      <c r="C12" s="26" t="s">
        <v>4975</v>
      </c>
      <c r="D12" s="27" t="s">
        <v>8</v>
      </c>
      <c r="E12" s="29">
        <v>652.88689589100898</v>
      </c>
      <c r="F12" s="63" t="s">
        <v>5248</v>
      </c>
      <c r="G12" s="13">
        <v>5929</v>
      </c>
      <c r="H12" s="13">
        <v>84.456162992275168</v>
      </c>
      <c r="I12" s="13">
        <v>12531</v>
      </c>
      <c r="J12" s="13">
        <v>178.49893379257887</v>
      </c>
      <c r="K12" s="13">
        <v>3.7753331514543329</v>
      </c>
      <c r="L12" s="29" t="s">
        <v>4998</v>
      </c>
    </row>
    <row r="13" spans="1:15" x14ac:dyDescent="0.2">
      <c r="A13" s="26" t="s">
        <v>111</v>
      </c>
      <c r="B13" s="26" t="s">
        <v>112</v>
      </c>
      <c r="C13" s="26" t="s">
        <v>4975</v>
      </c>
      <c r="D13" s="27" t="s">
        <v>8</v>
      </c>
      <c r="E13" s="29">
        <v>723.060507785249</v>
      </c>
      <c r="F13" s="63" t="s">
        <v>5242</v>
      </c>
      <c r="G13" s="13">
        <v>2393</v>
      </c>
      <c r="H13" s="13">
        <v>128.03261541260156</v>
      </c>
      <c r="I13" s="13">
        <v>3918</v>
      </c>
      <c r="J13" s="13">
        <v>209.62464988991763</v>
      </c>
      <c r="K13" s="13">
        <v>5.0034787578486917</v>
      </c>
      <c r="L13" s="29" t="s">
        <v>4998</v>
      </c>
    </row>
    <row r="14" spans="1:15" x14ac:dyDescent="0.2">
      <c r="A14" s="26" t="s">
        <v>3825</v>
      </c>
      <c r="B14" s="26" t="s">
        <v>3826</v>
      </c>
      <c r="C14" s="26" t="s">
        <v>4973</v>
      </c>
      <c r="D14" s="27" t="s">
        <v>295</v>
      </c>
      <c r="E14" s="29">
        <v>775.81003504436103</v>
      </c>
      <c r="F14" s="63" t="s">
        <v>5247</v>
      </c>
      <c r="G14" s="13">
        <v>216</v>
      </c>
      <c r="H14" s="13">
        <v>61.940812112869921</v>
      </c>
      <c r="I14" s="13">
        <v>308</v>
      </c>
      <c r="J14" s="13">
        <v>88.323009864647844</v>
      </c>
      <c r="K14" s="13">
        <v>2.7308348484494918</v>
      </c>
      <c r="L14" s="29" t="s">
        <v>5001</v>
      </c>
    </row>
    <row r="15" spans="1:15" x14ac:dyDescent="0.2">
      <c r="A15" s="26" t="s">
        <v>4407</v>
      </c>
      <c r="B15" s="26" t="s">
        <v>4408</v>
      </c>
      <c r="C15" s="26" t="s">
        <v>4973</v>
      </c>
      <c r="D15" s="27" t="s">
        <v>295</v>
      </c>
      <c r="E15" s="29">
        <v>631.59645949969104</v>
      </c>
      <c r="F15" s="63" t="s">
        <v>5247</v>
      </c>
      <c r="G15" s="13">
        <v>228</v>
      </c>
      <c r="H15" s="13">
        <v>73.551946061906222</v>
      </c>
      <c r="I15" s="13">
        <v>421</v>
      </c>
      <c r="J15" s="13">
        <v>135.81302321080054</v>
      </c>
      <c r="K15" s="13">
        <v>3.4716075873619747</v>
      </c>
      <c r="L15" s="29" t="s">
        <v>5000</v>
      </c>
    </row>
    <row r="16" spans="1:15" x14ac:dyDescent="0.2">
      <c r="A16" s="26" t="s">
        <v>4790</v>
      </c>
      <c r="B16" s="26" t="s">
        <v>4791</v>
      </c>
      <c r="C16" s="26" t="s">
        <v>4973</v>
      </c>
      <c r="D16" s="27" t="s">
        <v>295</v>
      </c>
      <c r="E16" s="29">
        <v>686.16840743088801</v>
      </c>
      <c r="F16" s="63" t="s">
        <v>5247</v>
      </c>
      <c r="G16" s="13">
        <v>131</v>
      </c>
      <c r="H16" s="13">
        <v>72.213708477117621</v>
      </c>
      <c r="I16" s="13">
        <v>216</v>
      </c>
      <c r="J16" s="13">
        <v>119.06993153478938</v>
      </c>
      <c r="K16" s="13">
        <v>2.9690567411057978</v>
      </c>
      <c r="L16" s="29" t="s">
        <v>5000</v>
      </c>
    </row>
    <row r="17" spans="1:12" x14ac:dyDescent="0.2">
      <c r="A17" s="26" t="s">
        <v>4399</v>
      </c>
      <c r="B17" s="26" t="s">
        <v>4400</v>
      </c>
      <c r="C17" s="26" t="s">
        <v>4973</v>
      </c>
      <c r="D17" s="27" t="s">
        <v>295</v>
      </c>
      <c r="E17" s="29">
        <v>690.83328558144899</v>
      </c>
      <c r="F17" s="63" t="s">
        <v>5247</v>
      </c>
      <c r="G17" s="13">
        <v>133</v>
      </c>
      <c r="H17" s="13">
        <v>67.919864773081272</v>
      </c>
      <c r="I17" s="13">
        <v>185</v>
      </c>
      <c r="J17" s="13">
        <v>94.474999872331082</v>
      </c>
      <c r="K17" s="13">
        <v>3.1038992024574212</v>
      </c>
      <c r="L17" s="29" t="s">
        <v>5001</v>
      </c>
    </row>
    <row r="18" spans="1:12" x14ac:dyDescent="0.2">
      <c r="A18" s="26" t="s">
        <v>3813</v>
      </c>
      <c r="B18" s="26" t="s">
        <v>3814</v>
      </c>
      <c r="C18" s="26" t="s">
        <v>4973</v>
      </c>
      <c r="D18" s="27" t="s">
        <v>295</v>
      </c>
      <c r="E18" s="29">
        <v>723.04024946919196</v>
      </c>
      <c r="F18" s="63" t="s">
        <v>5247</v>
      </c>
      <c r="G18" s="13">
        <v>155</v>
      </c>
      <c r="H18" s="13">
        <v>68.029002299819155</v>
      </c>
      <c r="I18" s="13">
        <v>257</v>
      </c>
      <c r="J18" s="13">
        <v>112.79647478099047</v>
      </c>
      <c r="K18" s="13">
        <v>3.2447226635280706</v>
      </c>
      <c r="L18" s="29" t="s">
        <v>5000</v>
      </c>
    </row>
    <row r="19" spans="1:12" x14ac:dyDescent="0.2">
      <c r="A19" s="26" t="s">
        <v>4800</v>
      </c>
      <c r="B19" s="26" t="s">
        <v>4801</v>
      </c>
      <c r="C19" s="26" t="s">
        <v>4973</v>
      </c>
      <c r="D19" s="27" t="s">
        <v>295</v>
      </c>
      <c r="E19" s="29">
        <v>683.87723565783097</v>
      </c>
      <c r="F19" s="63" t="s">
        <v>5247</v>
      </c>
      <c r="G19" s="13">
        <v>218</v>
      </c>
      <c r="H19" s="13">
        <v>80.906148867313917</v>
      </c>
      <c r="I19" s="13">
        <v>258</v>
      </c>
      <c r="J19" s="13">
        <v>95.751313797096287</v>
      </c>
      <c r="K19" s="13">
        <v>3.3912375372955954</v>
      </c>
      <c r="L19" s="29" t="s">
        <v>5000</v>
      </c>
    </row>
    <row r="20" spans="1:12" x14ac:dyDescent="0.2">
      <c r="A20" s="26" t="s">
        <v>3896</v>
      </c>
      <c r="B20" s="26" t="s">
        <v>3897</v>
      </c>
      <c r="C20" s="26" t="s">
        <v>4973</v>
      </c>
      <c r="D20" s="27" t="s">
        <v>295</v>
      </c>
      <c r="E20" s="29">
        <v>615.22788973236402</v>
      </c>
      <c r="F20" s="63" t="s">
        <v>5247</v>
      </c>
      <c r="G20" s="13">
        <v>279</v>
      </c>
      <c r="H20" s="13">
        <v>83.451481488128366</v>
      </c>
      <c r="I20" s="13">
        <v>493</v>
      </c>
      <c r="J20" s="13">
        <v>147.46086155429134</v>
      </c>
      <c r="K20" s="13">
        <v>2.667647046713991</v>
      </c>
      <c r="L20" s="29" t="s">
        <v>4999</v>
      </c>
    </row>
    <row r="21" spans="1:12" x14ac:dyDescent="0.2">
      <c r="A21" s="26" t="s">
        <v>3950</v>
      </c>
      <c r="B21" s="26" t="s">
        <v>3951</v>
      </c>
      <c r="C21" s="26" t="s">
        <v>4973</v>
      </c>
      <c r="D21" s="27" t="s">
        <v>295</v>
      </c>
      <c r="E21" s="29">
        <v>693.78257310790002</v>
      </c>
      <c r="F21" s="63" t="s">
        <v>5247</v>
      </c>
      <c r="G21" s="13">
        <v>169</v>
      </c>
      <c r="H21" s="13">
        <v>74.105905670636531</v>
      </c>
      <c r="I21" s="13">
        <v>313</v>
      </c>
      <c r="J21" s="13">
        <v>137.24939925981795</v>
      </c>
      <c r="K21" s="13">
        <v>3.5822098604429655</v>
      </c>
      <c r="L21" s="29" t="s">
        <v>4999</v>
      </c>
    </row>
    <row r="22" spans="1:12" x14ac:dyDescent="0.2">
      <c r="A22" s="26" t="s">
        <v>3817</v>
      </c>
      <c r="B22" s="26" t="s">
        <v>3818</v>
      </c>
      <c r="C22" s="26" t="s">
        <v>4973</v>
      </c>
      <c r="D22" s="27" t="s">
        <v>295</v>
      </c>
      <c r="E22" s="29">
        <v>722.244085322243</v>
      </c>
      <c r="F22" s="63" t="s">
        <v>5247</v>
      </c>
      <c r="G22" s="13">
        <v>214</v>
      </c>
      <c r="H22" s="13">
        <v>61.702409853932522</v>
      </c>
      <c r="I22" s="13">
        <v>304</v>
      </c>
      <c r="J22" s="13">
        <v>87.652021474745268</v>
      </c>
      <c r="K22" s="13">
        <v>3.3718999703573269</v>
      </c>
      <c r="L22" s="29" t="s">
        <v>5001</v>
      </c>
    </row>
    <row r="23" spans="1:12" x14ac:dyDescent="0.2">
      <c r="A23" s="26" t="s">
        <v>3892</v>
      </c>
      <c r="B23" s="26" t="s">
        <v>3893</v>
      </c>
      <c r="C23" s="26" t="s">
        <v>4972</v>
      </c>
      <c r="D23" s="27" t="s">
        <v>295</v>
      </c>
      <c r="E23" s="29">
        <v>718.95843767067799</v>
      </c>
      <c r="F23" s="63" t="s">
        <v>5247</v>
      </c>
      <c r="G23" s="13">
        <v>286</v>
      </c>
      <c r="H23" s="13">
        <v>69.982773471145563</v>
      </c>
      <c r="I23" s="13">
        <v>434</v>
      </c>
      <c r="J23" s="13">
        <v>106.19763526740272</v>
      </c>
      <c r="K23" s="13">
        <v>3.5047711839795967</v>
      </c>
      <c r="L23" s="29" t="s">
        <v>5000</v>
      </c>
    </row>
    <row r="24" spans="1:12" x14ac:dyDescent="0.2">
      <c r="A24" s="26" t="s">
        <v>293</v>
      </c>
      <c r="B24" s="26" t="s">
        <v>294</v>
      </c>
      <c r="C24" s="26" t="s">
        <v>4972</v>
      </c>
      <c r="D24" s="27" t="s">
        <v>295</v>
      </c>
      <c r="E24" s="29">
        <v>706.00726659772499</v>
      </c>
      <c r="F24" s="63" t="s">
        <v>5245</v>
      </c>
      <c r="G24" s="13">
        <v>322</v>
      </c>
      <c r="H24" s="13">
        <v>121.79622961237025</v>
      </c>
      <c r="I24" s="13">
        <v>423</v>
      </c>
      <c r="J24" s="13">
        <v>159.99939480134353</v>
      </c>
      <c r="K24" s="30">
        <v>5.6277408943861618</v>
      </c>
      <c r="L24" s="29" t="s">
        <v>4998</v>
      </c>
    </row>
    <row r="25" spans="1:12" x14ac:dyDescent="0.2">
      <c r="A25" s="26" t="s">
        <v>3319</v>
      </c>
      <c r="B25" s="26" t="s">
        <v>3320</v>
      </c>
      <c r="C25" s="26" t="s">
        <v>4973</v>
      </c>
      <c r="D25" s="27" t="s">
        <v>295</v>
      </c>
      <c r="E25" s="29">
        <v>794.95386904337295</v>
      </c>
      <c r="F25" s="63" t="s">
        <v>5247</v>
      </c>
      <c r="G25" s="13">
        <v>249</v>
      </c>
      <c r="H25" s="13">
        <v>91.213802956206393</v>
      </c>
      <c r="I25" s="13">
        <v>371</v>
      </c>
      <c r="J25" s="13">
        <v>135.90490319980952</v>
      </c>
      <c r="K25" s="30">
        <v>4.4909790223535833</v>
      </c>
      <c r="L25" s="29" t="s">
        <v>4999</v>
      </c>
    </row>
    <row r="26" spans="1:12" x14ac:dyDescent="0.2">
      <c r="A26" s="26" t="s">
        <v>3559</v>
      </c>
      <c r="B26" s="26" t="s">
        <v>3560</v>
      </c>
      <c r="C26" s="26" t="s">
        <v>4973</v>
      </c>
      <c r="D26" s="27" t="s">
        <v>295</v>
      </c>
      <c r="E26" s="29">
        <v>643.86681397227005</v>
      </c>
      <c r="F26" s="63" t="s">
        <v>5243</v>
      </c>
      <c r="G26" s="13">
        <v>279</v>
      </c>
      <c r="H26" s="13">
        <v>140.46499451229951</v>
      </c>
      <c r="I26" s="13">
        <v>348</v>
      </c>
      <c r="J26" s="13">
        <v>175.20364906910476</v>
      </c>
      <c r="K26" s="30">
        <v>5.3063506247952867</v>
      </c>
      <c r="L26" s="29" t="s">
        <v>4998</v>
      </c>
    </row>
    <row r="27" spans="1:12" x14ac:dyDescent="0.2">
      <c r="A27" s="26" t="s">
        <v>2859</v>
      </c>
      <c r="B27" s="26" t="s">
        <v>2860</v>
      </c>
      <c r="C27" s="26" t="s">
        <v>4973</v>
      </c>
      <c r="D27" s="27" t="s">
        <v>295</v>
      </c>
      <c r="E27" s="29">
        <v>718.56141103255504</v>
      </c>
      <c r="F27" s="63" t="s">
        <v>5242</v>
      </c>
      <c r="G27" s="13">
        <v>387</v>
      </c>
      <c r="H27" s="13">
        <v>127.73120337976104</v>
      </c>
      <c r="I27" s="13">
        <v>700</v>
      </c>
      <c r="J27" s="13">
        <v>231.03835236649283</v>
      </c>
      <c r="K27" s="30">
        <v>5.0139363318372565</v>
      </c>
      <c r="L27" s="29" t="s">
        <v>4998</v>
      </c>
    </row>
    <row r="28" spans="1:12" x14ac:dyDescent="0.2">
      <c r="A28" s="26" t="s">
        <v>1515</v>
      </c>
      <c r="B28" s="26" t="s">
        <v>1516</v>
      </c>
      <c r="C28" s="26" t="s">
        <v>4973</v>
      </c>
      <c r="D28" s="27" t="s">
        <v>295</v>
      </c>
      <c r="E28" s="29">
        <v>803.08130719665098</v>
      </c>
      <c r="F28" s="63" t="s">
        <v>5247</v>
      </c>
      <c r="G28" s="13">
        <v>149</v>
      </c>
      <c r="H28" s="13">
        <v>82.174706735568407</v>
      </c>
      <c r="I28" s="13">
        <v>119</v>
      </c>
      <c r="J28" s="13">
        <v>65.629463768675436</v>
      </c>
      <c r="K28" s="30">
        <v>3.5144571374997149</v>
      </c>
      <c r="L28" s="29" t="s">
        <v>5001</v>
      </c>
    </row>
    <row r="29" spans="1:12" x14ac:dyDescent="0.2">
      <c r="A29" s="26" t="s">
        <v>1780</v>
      </c>
      <c r="B29" s="26" t="s">
        <v>1781</v>
      </c>
      <c r="C29" s="26" t="s">
        <v>4972</v>
      </c>
      <c r="D29" s="27" t="s">
        <v>295</v>
      </c>
      <c r="E29" s="29">
        <v>778.36443850234105</v>
      </c>
      <c r="F29" s="63" t="s">
        <v>5246</v>
      </c>
      <c r="G29" s="13">
        <v>322</v>
      </c>
      <c r="H29" s="13">
        <v>109.25476038598823</v>
      </c>
      <c r="I29" s="13">
        <v>389</v>
      </c>
      <c r="J29" s="13">
        <v>131.98789375822804</v>
      </c>
      <c r="K29" s="30">
        <v>4.8618835194398029</v>
      </c>
      <c r="L29" s="29" t="s">
        <v>5000</v>
      </c>
    </row>
    <row r="30" spans="1:12" x14ac:dyDescent="0.2">
      <c r="A30" s="26" t="s">
        <v>588</v>
      </c>
      <c r="B30" s="26" t="s">
        <v>589</v>
      </c>
      <c r="C30" s="26" t="s">
        <v>4973</v>
      </c>
      <c r="D30" s="27" t="s">
        <v>295</v>
      </c>
      <c r="E30" s="29">
        <v>724.81585523972694</v>
      </c>
      <c r="F30" s="63" t="s">
        <v>5246</v>
      </c>
      <c r="G30" s="13">
        <v>209</v>
      </c>
      <c r="H30" s="13">
        <v>95.274563970715619</v>
      </c>
      <c r="I30" s="13">
        <v>312</v>
      </c>
      <c r="J30" s="13">
        <v>142.2280572194415</v>
      </c>
      <c r="K30" s="30">
        <v>4.5225849139804444</v>
      </c>
      <c r="L30" s="29" t="s">
        <v>4999</v>
      </c>
    </row>
    <row r="31" spans="1:12" x14ac:dyDescent="0.2">
      <c r="A31" s="26" t="s">
        <v>4275</v>
      </c>
      <c r="B31" s="26" t="s">
        <v>4276</v>
      </c>
      <c r="C31" s="26" t="s">
        <v>4972</v>
      </c>
      <c r="D31" s="27" t="s">
        <v>295</v>
      </c>
      <c r="E31" s="29">
        <v>687.20217311210104</v>
      </c>
      <c r="F31" s="63" t="s">
        <v>5246</v>
      </c>
      <c r="G31" s="13">
        <v>218</v>
      </c>
      <c r="H31" s="13">
        <v>114.09251961292281</v>
      </c>
      <c r="I31" s="13">
        <v>247</v>
      </c>
      <c r="J31" s="13">
        <v>129.26996488253184</v>
      </c>
      <c r="K31" s="30">
        <v>5.1432558406123636</v>
      </c>
      <c r="L31" s="29" t="s">
        <v>4999</v>
      </c>
    </row>
    <row r="32" spans="1:12" x14ac:dyDescent="0.2">
      <c r="A32" s="26" t="s">
        <v>2547</v>
      </c>
      <c r="B32" s="26" t="s">
        <v>2548</v>
      </c>
      <c r="C32" s="26" t="s">
        <v>4973</v>
      </c>
      <c r="D32" s="27" t="s">
        <v>295</v>
      </c>
      <c r="E32" s="29">
        <v>972.75952719876295</v>
      </c>
      <c r="F32" s="63" t="s">
        <v>5247</v>
      </c>
      <c r="G32" s="13">
        <v>232</v>
      </c>
      <c r="H32" s="13">
        <v>83.534367911280725</v>
      </c>
      <c r="I32" s="13">
        <v>210</v>
      </c>
      <c r="J32" s="13">
        <v>75.61300543693514</v>
      </c>
      <c r="K32" s="30">
        <v>4.543481204855385</v>
      </c>
      <c r="L32" s="29" t="s">
        <v>5001</v>
      </c>
    </row>
    <row r="33" spans="1:12" x14ac:dyDescent="0.2">
      <c r="A33" s="26" t="s">
        <v>396</v>
      </c>
      <c r="B33" s="26" t="s">
        <v>397</v>
      </c>
      <c r="C33" s="26" t="s">
        <v>4975</v>
      </c>
      <c r="D33" s="27" t="s">
        <v>8</v>
      </c>
      <c r="E33" s="29">
        <v>649.21606310489005</v>
      </c>
      <c r="F33" s="63" t="s">
        <v>5245</v>
      </c>
      <c r="G33" s="13">
        <v>292</v>
      </c>
      <c r="H33" s="13">
        <v>116.03417444863899</v>
      </c>
      <c r="I33" s="13">
        <v>454</v>
      </c>
      <c r="J33" s="13">
        <v>180.40929862904829</v>
      </c>
      <c r="K33" s="30">
        <v>4.9004626311385113</v>
      </c>
      <c r="L33" s="29" t="s">
        <v>4998</v>
      </c>
    </row>
    <row r="34" spans="1:12" x14ac:dyDescent="0.2">
      <c r="A34" s="26" t="s">
        <v>446</v>
      </c>
      <c r="B34" s="26" t="s">
        <v>447</v>
      </c>
      <c r="C34" s="26" t="s">
        <v>4973</v>
      </c>
      <c r="D34" s="27" t="s">
        <v>295</v>
      </c>
      <c r="E34" s="29">
        <v>682.16877825618701</v>
      </c>
      <c r="F34" s="63" t="s">
        <v>5242</v>
      </c>
      <c r="G34" s="13">
        <v>255</v>
      </c>
      <c r="H34" s="13">
        <v>132.25043564849389</v>
      </c>
      <c r="I34" s="13">
        <v>367</v>
      </c>
      <c r="J34" s="13">
        <v>190.33690150195005</v>
      </c>
      <c r="K34" s="30">
        <v>5.4205469354163425</v>
      </c>
      <c r="L34" s="29" t="s">
        <v>4998</v>
      </c>
    </row>
    <row r="35" spans="1:12" x14ac:dyDescent="0.2">
      <c r="A35" s="26" t="s">
        <v>702</v>
      </c>
      <c r="B35" s="26" t="s">
        <v>703</v>
      </c>
      <c r="C35" s="26" t="s">
        <v>4975</v>
      </c>
      <c r="D35" s="27" t="s">
        <v>8</v>
      </c>
      <c r="E35" s="29">
        <v>831.98305612445301</v>
      </c>
      <c r="F35" s="63" t="s">
        <v>5246</v>
      </c>
      <c r="G35" s="13">
        <v>244</v>
      </c>
      <c r="H35" s="13">
        <v>117.02806275390054</v>
      </c>
      <c r="I35" s="13">
        <v>336</v>
      </c>
      <c r="J35" s="13">
        <v>161.15339789061713</v>
      </c>
      <c r="K35" s="30">
        <v>5.2179792708213135</v>
      </c>
      <c r="L35" s="29" t="s">
        <v>4999</v>
      </c>
    </row>
    <row r="36" spans="1:12" x14ac:dyDescent="0.2">
      <c r="A36" s="26" t="s">
        <v>724</v>
      </c>
      <c r="B36" s="26" t="s">
        <v>725</v>
      </c>
      <c r="C36" s="26" t="s">
        <v>4973</v>
      </c>
      <c r="D36" s="27" t="s">
        <v>295</v>
      </c>
      <c r="E36" s="29">
        <v>703.37176660793796</v>
      </c>
      <c r="F36" s="63" t="s">
        <v>5245</v>
      </c>
      <c r="G36" s="13">
        <v>305</v>
      </c>
      <c r="H36" s="13">
        <v>118.86574795784749</v>
      </c>
      <c r="I36" s="13">
        <v>436</v>
      </c>
      <c r="J36" s="13">
        <v>169.91956101515248</v>
      </c>
      <c r="K36" s="30">
        <v>4.6462647011477571</v>
      </c>
      <c r="L36" s="29" t="s">
        <v>4998</v>
      </c>
    </row>
    <row r="37" spans="1:12" x14ac:dyDescent="0.2">
      <c r="A37" s="26" t="s">
        <v>816</v>
      </c>
      <c r="B37" s="26" t="s">
        <v>817</v>
      </c>
      <c r="C37" s="26" t="s">
        <v>4975</v>
      </c>
      <c r="D37" s="27" t="s">
        <v>8</v>
      </c>
      <c r="E37" s="29">
        <v>621.14044853465498</v>
      </c>
      <c r="F37" s="63" t="s">
        <v>5244</v>
      </c>
      <c r="G37" s="13">
        <v>899</v>
      </c>
      <c r="H37" s="13">
        <v>118.93390767341992</v>
      </c>
      <c r="I37" s="13">
        <v>1761</v>
      </c>
      <c r="J37" s="13">
        <v>232.97287142702169</v>
      </c>
      <c r="K37" s="30">
        <v>5.3749707148080166</v>
      </c>
      <c r="L37" s="29" t="s">
        <v>4998</v>
      </c>
    </row>
    <row r="38" spans="1:12" x14ac:dyDescent="0.2">
      <c r="A38" s="26" t="s">
        <v>892</v>
      </c>
      <c r="B38" s="26" t="s">
        <v>893</v>
      </c>
      <c r="C38" s="26" t="s">
        <v>4975</v>
      </c>
      <c r="D38" s="27" t="s">
        <v>8</v>
      </c>
      <c r="E38" s="29">
        <v>678.64278475791195</v>
      </c>
      <c r="F38" s="63" t="s">
        <v>5242</v>
      </c>
      <c r="G38" s="13">
        <v>1028</v>
      </c>
      <c r="H38" s="13">
        <v>132.89517569828141</v>
      </c>
      <c r="I38" s="13">
        <v>1811</v>
      </c>
      <c r="J38" s="13">
        <v>234.11786302489071</v>
      </c>
      <c r="K38" s="30">
        <v>5.9715046683527735</v>
      </c>
      <c r="L38" s="29" t="s">
        <v>4998</v>
      </c>
    </row>
    <row r="39" spans="1:12" x14ac:dyDescent="0.2">
      <c r="A39" s="26" t="s">
        <v>950</v>
      </c>
      <c r="B39" s="26" t="s">
        <v>951</v>
      </c>
      <c r="C39" s="26" t="s">
        <v>4975</v>
      </c>
      <c r="D39" s="27" t="s">
        <v>8</v>
      </c>
      <c r="E39" s="29">
        <v>650.05613887830395</v>
      </c>
      <c r="F39" s="63" t="s">
        <v>5242</v>
      </c>
      <c r="G39" s="13">
        <v>611</v>
      </c>
      <c r="H39" s="13">
        <v>133.4530260637473</v>
      </c>
      <c r="I39" s="13">
        <v>1201</v>
      </c>
      <c r="J39" s="13">
        <v>262.31928691090098</v>
      </c>
      <c r="K39" s="30">
        <v>5.6859977828269743</v>
      </c>
      <c r="L39" s="29" t="s">
        <v>4998</v>
      </c>
    </row>
    <row r="40" spans="1:12" x14ac:dyDescent="0.2">
      <c r="A40" s="26" t="s">
        <v>1014</v>
      </c>
      <c r="B40" s="26" t="s">
        <v>1015</v>
      </c>
      <c r="C40" s="26" t="s">
        <v>4975</v>
      </c>
      <c r="D40" s="27" t="s">
        <v>8</v>
      </c>
      <c r="E40" s="29">
        <v>649.75356307831396</v>
      </c>
      <c r="F40" s="63" t="s">
        <v>5245</v>
      </c>
      <c r="G40" s="13">
        <v>489</v>
      </c>
      <c r="H40" s="13">
        <v>111.42378635799164</v>
      </c>
      <c r="I40" s="13">
        <v>725</v>
      </c>
      <c r="J40" s="13">
        <v>165.1988652546911</v>
      </c>
      <c r="K40" s="30">
        <v>5.2484418667729713</v>
      </c>
      <c r="L40" s="29" t="s">
        <v>4998</v>
      </c>
    </row>
    <row r="41" spans="1:12" x14ac:dyDescent="0.2">
      <c r="A41" s="26" t="s">
        <v>1101</v>
      </c>
      <c r="B41" s="26" t="s">
        <v>1102</v>
      </c>
      <c r="C41" s="26" t="s">
        <v>4975</v>
      </c>
      <c r="D41" s="27" t="s">
        <v>8</v>
      </c>
      <c r="E41" s="29">
        <v>654.68967250266496</v>
      </c>
      <c r="F41" s="63" t="s">
        <v>5244</v>
      </c>
      <c r="G41" s="13">
        <v>327</v>
      </c>
      <c r="H41" s="13">
        <v>111.88361366964567</v>
      </c>
      <c r="I41" s="13">
        <v>566</v>
      </c>
      <c r="J41" s="13">
        <v>193.65787564837751</v>
      </c>
      <c r="K41" s="30">
        <v>4.8264950781965599</v>
      </c>
      <c r="L41" s="29" t="s">
        <v>4998</v>
      </c>
    </row>
    <row r="42" spans="1:12" x14ac:dyDescent="0.2">
      <c r="A42" s="26" t="s">
        <v>1247</v>
      </c>
      <c r="B42" s="26" t="s">
        <v>1248</v>
      </c>
      <c r="C42" s="26" t="s">
        <v>4975</v>
      </c>
      <c r="D42" s="27" t="s">
        <v>8</v>
      </c>
      <c r="E42" s="29">
        <v>733.76176583443805</v>
      </c>
      <c r="F42" s="63" t="s">
        <v>5246</v>
      </c>
      <c r="G42" s="13">
        <v>420</v>
      </c>
      <c r="H42" s="13">
        <v>104.24888677081626</v>
      </c>
      <c r="I42" s="13">
        <v>499</v>
      </c>
      <c r="J42" s="13">
        <v>123.85760594913644</v>
      </c>
      <c r="K42" s="30">
        <v>4.2408273323851038</v>
      </c>
      <c r="L42" s="29" t="s">
        <v>4999</v>
      </c>
    </row>
    <row r="43" spans="1:12" x14ac:dyDescent="0.2">
      <c r="A43" s="26" t="s">
        <v>1355</v>
      </c>
      <c r="B43" s="26" t="s">
        <v>1356</v>
      </c>
      <c r="C43" s="26" t="s">
        <v>4975</v>
      </c>
      <c r="D43" s="27" t="s">
        <v>8</v>
      </c>
      <c r="E43" s="29">
        <v>664.86875850157503</v>
      </c>
      <c r="F43" s="29" t="s">
        <v>5245</v>
      </c>
      <c r="G43" s="13">
        <v>705</v>
      </c>
      <c r="H43" s="13">
        <v>111.83872380118407</v>
      </c>
      <c r="I43" s="13">
        <v>1186</v>
      </c>
      <c r="J43" s="13">
        <v>188.14287436624724</v>
      </c>
      <c r="K43" s="30">
        <v>4.7975441186522572</v>
      </c>
      <c r="L43" s="29" t="s">
        <v>4998</v>
      </c>
    </row>
    <row r="44" spans="1:12" x14ac:dyDescent="0.2">
      <c r="A44" s="26" t="s">
        <v>1405</v>
      </c>
      <c r="B44" s="26" t="s">
        <v>1406</v>
      </c>
      <c r="C44" s="26" t="s">
        <v>4975</v>
      </c>
      <c r="D44" s="27" t="s">
        <v>8</v>
      </c>
      <c r="E44" s="29">
        <v>671.09619267849598</v>
      </c>
      <c r="F44" s="63" t="s">
        <v>5247</v>
      </c>
      <c r="G44" s="13">
        <v>228</v>
      </c>
      <c r="H44" s="13">
        <v>80.880031500643852</v>
      </c>
      <c r="I44" s="13">
        <v>376</v>
      </c>
      <c r="J44" s="13">
        <v>133.38110458000915</v>
      </c>
      <c r="K44" s="30">
        <v>3.7760874026348228</v>
      </c>
      <c r="L44" s="29" t="s">
        <v>4999</v>
      </c>
    </row>
    <row r="45" spans="1:12" x14ac:dyDescent="0.2">
      <c r="A45" s="26" t="s">
        <v>1451</v>
      </c>
      <c r="B45" s="26" t="s">
        <v>1452</v>
      </c>
      <c r="C45" s="26" t="s">
        <v>4972</v>
      </c>
      <c r="D45" s="27" t="s">
        <v>295</v>
      </c>
      <c r="E45" s="29">
        <v>636.75934611702905</v>
      </c>
      <c r="F45" s="63" t="s">
        <v>5243</v>
      </c>
      <c r="G45" s="13">
        <v>387</v>
      </c>
      <c r="H45" s="13">
        <v>132.22135289434931</v>
      </c>
      <c r="I45" s="13">
        <v>448</v>
      </c>
      <c r="J45" s="13">
        <v>153.06244469423385</v>
      </c>
      <c r="K45" s="30">
        <v>5.6083826641489232</v>
      </c>
      <c r="L45" s="29" t="s">
        <v>4998</v>
      </c>
    </row>
    <row r="46" spans="1:12" x14ac:dyDescent="0.2">
      <c r="A46" s="26" t="s">
        <v>2066</v>
      </c>
      <c r="B46" s="26" t="s">
        <v>2067</v>
      </c>
      <c r="C46" s="26" t="s">
        <v>4975</v>
      </c>
      <c r="D46" s="27" t="s">
        <v>8</v>
      </c>
      <c r="E46" s="29">
        <v>738.57678982119501</v>
      </c>
      <c r="F46" s="63" t="s">
        <v>5242</v>
      </c>
      <c r="G46" s="13">
        <v>334</v>
      </c>
      <c r="H46" s="13">
        <v>130.18498741025422</v>
      </c>
      <c r="I46" s="13">
        <v>539</v>
      </c>
      <c r="J46" s="13">
        <v>210.0889467488833</v>
      </c>
      <c r="K46" s="30">
        <v>5.6480284204257867</v>
      </c>
      <c r="L46" s="29" t="s">
        <v>4998</v>
      </c>
    </row>
    <row r="47" spans="1:12" x14ac:dyDescent="0.2">
      <c r="A47" s="26" t="s">
        <v>2250</v>
      </c>
      <c r="B47" s="26" t="s">
        <v>2251</v>
      </c>
      <c r="C47" s="26" t="s">
        <v>4975</v>
      </c>
      <c r="D47" s="27" t="s">
        <v>8</v>
      </c>
      <c r="E47" s="29">
        <v>835.29540445440705</v>
      </c>
      <c r="F47" s="63" t="s">
        <v>5246</v>
      </c>
      <c r="G47" s="13">
        <v>1265</v>
      </c>
      <c r="H47" s="13">
        <v>110.82492290440146</v>
      </c>
      <c r="I47" s="13">
        <v>1576</v>
      </c>
      <c r="J47" s="13">
        <v>138.07120829828989</v>
      </c>
      <c r="K47" s="30">
        <v>5.6002536841263328</v>
      </c>
      <c r="L47" s="29" t="s">
        <v>4999</v>
      </c>
    </row>
    <row r="48" spans="1:12" x14ac:dyDescent="0.2">
      <c r="A48" s="26" t="s">
        <v>2260</v>
      </c>
      <c r="B48" s="26" t="s">
        <v>2261</v>
      </c>
      <c r="C48" s="26" t="s">
        <v>4972</v>
      </c>
      <c r="D48" s="27" t="s">
        <v>295</v>
      </c>
      <c r="E48" s="29">
        <v>928.23490697103898</v>
      </c>
      <c r="F48" s="63" t="s">
        <v>5247</v>
      </c>
      <c r="G48" s="13">
        <v>176</v>
      </c>
      <c r="H48" s="13">
        <v>88.047105201282719</v>
      </c>
      <c r="I48" s="13">
        <v>202</v>
      </c>
      <c r="J48" s="13">
        <v>101.05406392419947</v>
      </c>
      <c r="K48" s="30">
        <v>4.5197128975191623</v>
      </c>
      <c r="L48" s="29" t="s">
        <v>5000</v>
      </c>
    </row>
    <row r="49" spans="1:12" x14ac:dyDescent="0.2">
      <c r="A49" s="26" t="s">
        <v>2256</v>
      </c>
      <c r="B49" s="26" t="s">
        <v>2257</v>
      </c>
      <c r="C49" s="26" t="s">
        <v>4973</v>
      </c>
      <c r="D49" s="27" t="s">
        <v>295</v>
      </c>
      <c r="E49" s="29">
        <v>991.30538972721797</v>
      </c>
      <c r="F49" s="63" t="s">
        <v>5246</v>
      </c>
      <c r="G49" s="13">
        <v>197</v>
      </c>
      <c r="H49" s="13">
        <v>102.32118464039559</v>
      </c>
      <c r="I49" s="13">
        <v>249</v>
      </c>
      <c r="J49" s="13">
        <v>129.32982221044924</v>
      </c>
      <c r="K49" s="30">
        <v>5.2629695552216313</v>
      </c>
      <c r="L49" s="29" t="s">
        <v>5000</v>
      </c>
    </row>
    <row r="50" spans="1:12" x14ac:dyDescent="0.2">
      <c r="A50" s="26" t="s">
        <v>2539</v>
      </c>
      <c r="B50" s="26" t="s">
        <v>2540</v>
      </c>
      <c r="C50" s="26" t="s">
        <v>4973</v>
      </c>
      <c r="D50" s="27" t="s">
        <v>295</v>
      </c>
      <c r="E50" s="29">
        <v>1017.83033863278</v>
      </c>
      <c r="F50" s="63" t="s">
        <v>5247</v>
      </c>
      <c r="G50" s="13">
        <v>212</v>
      </c>
      <c r="H50" s="13">
        <v>87.370438294627959</v>
      </c>
      <c r="I50" s="13">
        <v>161</v>
      </c>
      <c r="J50" s="13">
        <v>66.352078138844817</v>
      </c>
      <c r="K50" s="30">
        <v>5.6067518019683451</v>
      </c>
      <c r="L50" s="29" t="s">
        <v>5001</v>
      </c>
    </row>
    <row r="51" spans="1:12" x14ac:dyDescent="0.2">
      <c r="A51" s="26" t="s">
        <v>2815</v>
      </c>
      <c r="B51" s="26" t="s">
        <v>2816</v>
      </c>
      <c r="C51" s="26" t="s">
        <v>4975</v>
      </c>
      <c r="D51" s="27" t="s">
        <v>8</v>
      </c>
      <c r="E51" s="29">
        <v>702.98131832470995</v>
      </c>
      <c r="F51" s="63" t="s">
        <v>5244</v>
      </c>
      <c r="G51" s="13">
        <v>335</v>
      </c>
      <c r="H51" s="13">
        <v>117.05510325308363</v>
      </c>
      <c r="I51" s="13">
        <v>615</v>
      </c>
      <c r="J51" s="13">
        <v>214.89220447954159</v>
      </c>
      <c r="K51" s="30">
        <v>4.894311203636236</v>
      </c>
      <c r="L51" s="29" t="s">
        <v>4998</v>
      </c>
    </row>
    <row r="52" spans="1:12" x14ac:dyDescent="0.2">
      <c r="A52" s="26" t="s">
        <v>3251</v>
      </c>
      <c r="B52" s="26" t="s">
        <v>3252</v>
      </c>
      <c r="C52" s="26" t="s">
        <v>4975</v>
      </c>
      <c r="D52" s="27" t="s">
        <v>8</v>
      </c>
      <c r="E52" s="29">
        <v>767.06170324853395</v>
      </c>
      <c r="F52" s="63" t="s">
        <v>5242</v>
      </c>
      <c r="G52" s="13">
        <v>644</v>
      </c>
      <c r="H52" s="13">
        <v>132.15705347230346</v>
      </c>
      <c r="I52" s="13">
        <v>1114</v>
      </c>
      <c r="J52" s="13">
        <v>228.60707696917086</v>
      </c>
      <c r="K52" s="30">
        <v>6.1465000113294126</v>
      </c>
      <c r="L52" s="29" t="s">
        <v>4998</v>
      </c>
    </row>
    <row r="53" spans="1:12" x14ac:dyDescent="0.2">
      <c r="A53" s="26" t="s">
        <v>3519</v>
      </c>
      <c r="B53" s="26" t="s">
        <v>3520</v>
      </c>
      <c r="C53" s="26" t="s">
        <v>4972</v>
      </c>
      <c r="D53" s="27" t="s">
        <v>295</v>
      </c>
      <c r="E53" s="29">
        <v>720.56534860337104</v>
      </c>
      <c r="F53" s="29" t="s">
        <v>5245</v>
      </c>
      <c r="G53" s="13">
        <v>188</v>
      </c>
      <c r="H53" s="13">
        <v>91.623291810437266</v>
      </c>
      <c r="I53" s="13">
        <v>309</v>
      </c>
      <c r="J53" s="13">
        <v>150.5936019650272</v>
      </c>
      <c r="K53" s="30">
        <v>4.1190090157892021</v>
      </c>
      <c r="L53" s="29" t="s">
        <v>4999</v>
      </c>
    </row>
    <row r="54" spans="1:12" x14ac:dyDescent="0.2">
      <c r="A54" s="26" t="s">
        <v>3661</v>
      </c>
      <c r="B54" s="26" t="s">
        <v>3662</v>
      </c>
      <c r="C54" s="26" t="s">
        <v>4973</v>
      </c>
      <c r="D54" s="27" t="s">
        <v>295</v>
      </c>
      <c r="E54" s="29">
        <v>843.30601154426495</v>
      </c>
      <c r="F54" s="63" t="s">
        <v>5246</v>
      </c>
      <c r="G54" s="13">
        <v>221</v>
      </c>
      <c r="H54" s="13">
        <v>93.591323533771217</v>
      </c>
      <c r="I54" s="13">
        <v>298</v>
      </c>
      <c r="J54" s="13">
        <v>126.20006521748337</v>
      </c>
      <c r="K54" s="30">
        <v>4.0018501009805085</v>
      </c>
      <c r="L54" s="29" t="s">
        <v>4999</v>
      </c>
    </row>
    <row r="55" spans="1:12" x14ac:dyDescent="0.2">
      <c r="A55" s="26" t="s">
        <v>3912</v>
      </c>
      <c r="B55" s="26" t="s">
        <v>3913</v>
      </c>
      <c r="C55" s="26" t="s">
        <v>4973</v>
      </c>
      <c r="D55" s="27" t="s">
        <v>295</v>
      </c>
      <c r="E55" s="29">
        <v>564.98237464406998</v>
      </c>
      <c r="F55" s="63" t="s">
        <v>5248</v>
      </c>
      <c r="G55" s="13">
        <v>221</v>
      </c>
      <c r="H55" s="13">
        <v>83.636721440519523</v>
      </c>
      <c r="I55" s="13">
        <v>498</v>
      </c>
      <c r="J55" s="13">
        <v>188.46645826868203</v>
      </c>
      <c r="K55" s="30">
        <v>3.1090135322815668</v>
      </c>
      <c r="L55" s="29" t="s">
        <v>4998</v>
      </c>
    </row>
    <row r="56" spans="1:12" x14ac:dyDescent="0.2">
      <c r="A56" s="26" t="s">
        <v>4147</v>
      </c>
      <c r="B56" s="26" t="s">
        <v>4148</v>
      </c>
      <c r="C56" s="26" t="s">
        <v>4973</v>
      </c>
      <c r="D56" s="27" t="s">
        <v>295</v>
      </c>
      <c r="E56" s="29">
        <v>804.73711883654005</v>
      </c>
      <c r="F56" s="63" t="s">
        <v>5242</v>
      </c>
      <c r="G56" s="13">
        <v>234</v>
      </c>
      <c r="H56" s="13">
        <v>131.02123775875293</v>
      </c>
      <c r="I56" s="13">
        <v>298</v>
      </c>
      <c r="J56" s="13">
        <v>166.85610620559137</v>
      </c>
      <c r="K56" s="30">
        <v>6.1043761161650281</v>
      </c>
      <c r="L56" s="29" t="s">
        <v>4998</v>
      </c>
    </row>
    <row r="57" spans="1:12" x14ac:dyDescent="0.2">
      <c r="A57" s="26" t="s">
        <v>4227</v>
      </c>
      <c r="B57" s="26" t="s">
        <v>4228</v>
      </c>
      <c r="C57" s="26" t="s">
        <v>4975</v>
      </c>
      <c r="D57" s="27" t="s">
        <v>8</v>
      </c>
      <c r="E57" s="29">
        <v>731.00373888170805</v>
      </c>
      <c r="F57" s="63" t="s">
        <v>5243</v>
      </c>
      <c r="G57" s="13">
        <v>552</v>
      </c>
      <c r="H57" s="13">
        <v>128.06295500628715</v>
      </c>
      <c r="I57" s="13">
        <v>840</v>
      </c>
      <c r="J57" s="13">
        <v>194.87840979217611</v>
      </c>
      <c r="K57" s="30">
        <v>4.7806338576003808</v>
      </c>
      <c r="L57" s="29" t="s">
        <v>4998</v>
      </c>
    </row>
    <row r="58" spans="1:12" x14ac:dyDescent="0.2">
      <c r="A58" s="26" t="s">
        <v>720</v>
      </c>
      <c r="B58" s="26" t="s">
        <v>721</v>
      </c>
      <c r="C58" s="26" t="s">
        <v>4973</v>
      </c>
      <c r="D58" s="27" t="s">
        <v>295</v>
      </c>
      <c r="E58" s="29">
        <v>717.45179385081303</v>
      </c>
      <c r="F58" s="63" t="s">
        <v>5245</v>
      </c>
      <c r="G58" s="13">
        <v>228</v>
      </c>
      <c r="H58" s="13">
        <v>118.39112689659468</v>
      </c>
      <c r="I58" s="13">
        <v>322</v>
      </c>
      <c r="J58" s="13">
        <v>167.20150377501528</v>
      </c>
      <c r="K58" s="30">
        <v>4.8227920533628863</v>
      </c>
      <c r="L58" s="29" t="s">
        <v>4999</v>
      </c>
    </row>
    <row r="59" spans="1:12" x14ac:dyDescent="0.2">
      <c r="A59" s="26" t="s">
        <v>4357</v>
      </c>
      <c r="B59" s="26" t="s">
        <v>4358</v>
      </c>
      <c r="C59" s="26" t="s">
        <v>4973</v>
      </c>
      <c r="D59" s="27" t="s">
        <v>295</v>
      </c>
      <c r="E59" s="29">
        <v>674.19444595616403</v>
      </c>
      <c r="F59" s="63" t="s">
        <v>5243</v>
      </c>
      <c r="G59" s="13">
        <v>296</v>
      </c>
      <c r="H59" s="13">
        <v>142.04136474878834</v>
      </c>
      <c r="I59" s="13">
        <v>254</v>
      </c>
      <c r="J59" s="13">
        <v>121.88684677767647</v>
      </c>
      <c r="K59" s="30">
        <v>5.4975545094528293</v>
      </c>
      <c r="L59" s="29" t="s">
        <v>5000</v>
      </c>
    </row>
    <row r="60" spans="1:12" x14ac:dyDescent="0.2">
      <c r="A60" s="26" t="s">
        <v>4044</v>
      </c>
      <c r="B60" s="26" t="s">
        <v>4045</v>
      </c>
      <c r="C60" s="26" t="s">
        <v>4973</v>
      </c>
      <c r="D60" s="27" t="s">
        <v>295</v>
      </c>
      <c r="E60" s="29">
        <v>735.45300816233305</v>
      </c>
      <c r="F60" s="63" t="s">
        <v>5247</v>
      </c>
      <c r="G60" s="13">
        <v>136</v>
      </c>
      <c r="H60" s="13">
        <v>66.585719321609005</v>
      </c>
      <c r="I60" s="13">
        <v>259</v>
      </c>
      <c r="J60" s="13">
        <v>126.80662723747599</v>
      </c>
      <c r="K60" s="30">
        <v>3.7678296900656476</v>
      </c>
      <c r="L60" s="29" t="s">
        <v>5000</v>
      </c>
    </row>
    <row r="61" spans="1:12" x14ac:dyDescent="0.2">
      <c r="A61" s="26" t="s">
        <v>4938</v>
      </c>
      <c r="B61" s="26" t="s">
        <v>4939</v>
      </c>
      <c r="C61" s="26" t="s">
        <v>4973</v>
      </c>
      <c r="D61" s="27" t="s">
        <v>295</v>
      </c>
      <c r="E61" s="29">
        <v>886.12208560979104</v>
      </c>
      <c r="F61" s="63" t="s">
        <v>5246</v>
      </c>
      <c r="G61" s="13">
        <v>200</v>
      </c>
      <c r="H61" s="13">
        <v>110.76773114456297</v>
      </c>
      <c r="I61" s="13">
        <v>196</v>
      </c>
      <c r="J61" s="13">
        <v>108.55237652167172</v>
      </c>
      <c r="K61" s="30">
        <v>6.7627854089356774</v>
      </c>
      <c r="L61" s="29" t="s">
        <v>5001</v>
      </c>
    </row>
    <row r="62" spans="1:12" x14ac:dyDescent="0.2">
      <c r="A62" s="26" t="s">
        <v>4946</v>
      </c>
      <c r="B62" s="26" t="s">
        <v>4947</v>
      </c>
      <c r="C62" s="26" t="s">
        <v>4973</v>
      </c>
      <c r="D62" s="27" t="s">
        <v>295</v>
      </c>
      <c r="E62" s="29">
        <v>817.42706798653103</v>
      </c>
      <c r="F62" s="63" t="s">
        <v>5246</v>
      </c>
      <c r="G62" s="13">
        <v>234</v>
      </c>
      <c r="H62" s="13">
        <v>108.94108335855117</v>
      </c>
      <c r="I62" s="13">
        <v>260</v>
      </c>
      <c r="J62" s="13">
        <v>121.04564817616797</v>
      </c>
      <c r="K62" s="30">
        <v>6.326572896694648</v>
      </c>
      <c r="L62" s="29" t="s">
        <v>5000</v>
      </c>
    </row>
    <row r="63" spans="1:12" x14ac:dyDescent="0.2">
      <c r="A63" s="26" t="s">
        <v>4951</v>
      </c>
      <c r="B63" s="26" t="s">
        <v>4952</v>
      </c>
      <c r="C63" s="26" t="s">
        <v>4973</v>
      </c>
      <c r="D63" s="27" t="s">
        <v>295</v>
      </c>
      <c r="E63" s="29">
        <v>802.36275430865896</v>
      </c>
      <c r="F63" s="63" t="s">
        <v>5246</v>
      </c>
      <c r="G63" s="13">
        <v>193</v>
      </c>
      <c r="H63" s="13">
        <v>95.077170148724335</v>
      </c>
      <c r="I63" s="13">
        <v>228</v>
      </c>
      <c r="J63" s="13">
        <v>112.31914400989197</v>
      </c>
      <c r="K63" s="30">
        <v>5.1660693255879364</v>
      </c>
      <c r="L63" s="29" t="s">
        <v>5000</v>
      </c>
    </row>
    <row r="64" spans="1:12" x14ac:dyDescent="0.2">
      <c r="A64" s="26"/>
      <c r="B64" s="26"/>
      <c r="C64" s="26"/>
      <c r="D64" s="27"/>
      <c r="F64" s="63"/>
      <c r="G64" s="13"/>
      <c r="H64" s="13"/>
      <c r="I64" s="13"/>
      <c r="J64" s="13"/>
      <c r="K64" s="30"/>
    </row>
    <row r="65" spans="1:11" x14ac:dyDescent="0.2">
      <c r="A65" s="26"/>
      <c r="B65" s="26"/>
      <c r="C65" s="26"/>
      <c r="D65" s="27"/>
      <c r="F65" s="63"/>
      <c r="G65" s="13"/>
      <c r="H65" s="13"/>
      <c r="I65" s="13"/>
      <c r="J65" s="13"/>
      <c r="K65" s="30"/>
    </row>
    <row r="66" spans="1:11" x14ac:dyDescent="0.2">
      <c r="A66" s="26"/>
      <c r="B66" s="26"/>
      <c r="C66" s="26"/>
      <c r="D66" s="27"/>
      <c r="F66" s="63"/>
      <c r="G66" s="13"/>
      <c r="H66" s="13"/>
      <c r="I66" s="13"/>
      <c r="J66" s="13"/>
      <c r="K66" s="30"/>
    </row>
    <row r="67" spans="1:11" x14ac:dyDescent="0.2">
      <c r="A67" s="26"/>
      <c r="B67" s="26"/>
      <c r="C67" s="26"/>
      <c r="D67" s="27"/>
      <c r="F67" s="63"/>
      <c r="G67" s="13"/>
      <c r="H67" s="13"/>
      <c r="I67" s="13"/>
      <c r="J67" s="13"/>
      <c r="K67" s="30"/>
    </row>
    <row r="68" spans="1:11" x14ac:dyDescent="0.2">
      <c r="A68" s="26"/>
      <c r="B68" s="26"/>
      <c r="C68" s="26"/>
      <c r="D68" s="27"/>
      <c r="F68" s="63"/>
      <c r="G68" s="13"/>
      <c r="H68" s="13"/>
      <c r="I68" s="13"/>
      <c r="J68" s="13"/>
      <c r="K68" s="30"/>
    </row>
    <row r="69" spans="1:11" x14ac:dyDescent="0.2">
      <c r="A69" s="26"/>
      <c r="B69" s="26"/>
      <c r="C69" s="26"/>
      <c r="D69" s="27"/>
      <c r="F69" s="63"/>
      <c r="G69" s="13"/>
      <c r="H69" s="13"/>
      <c r="I69" s="13"/>
      <c r="J69" s="13"/>
      <c r="K69" s="30"/>
    </row>
    <row r="70" spans="1:11" x14ac:dyDescent="0.2">
      <c r="A70" s="26"/>
      <c r="B70" s="26"/>
      <c r="C70" s="26"/>
      <c r="D70" s="27"/>
      <c r="F70" s="63"/>
      <c r="G70" s="13"/>
      <c r="H70" s="13"/>
      <c r="I70" s="13"/>
      <c r="J70" s="13"/>
      <c r="K70" s="30"/>
    </row>
    <row r="71" spans="1:11" x14ac:dyDescent="0.2">
      <c r="A71" s="26"/>
      <c r="B71" s="26"/>
      <c r="C71" s="26"/>
      <c r="D71" s="27"/>
      <c r="F71" s="63"/>
      <c r="G71" s="13"/>
      <c r="H71" s="13"/>
      <c r="I71" s="13"/>
      <c r="J71" s="13"/>
      <c r="K71" s="30"/>
    </row>
    <row r="72" spans="1:11" x14ac:dyDescent="0.2">
      <c r="A72" s="26"/>
      <c r="B72" s="26"/>
      <c r="C72" s="26"/>
      <c r="D72" s="27"/>
      <c r="F72" s="63"/>
      <c r="G72" s="13"/>
      <c r="H72" s="13"/>
      <c r="I72" s="13"/>
      <c r="J72" s="13"/>
      <c r="K72" s="30"/>
    </row>
    <row r="73" spans="1:11" x14ac:dyDescent="0.2">
      <c r="A73" s="26"/>
      <c r="B73" s="26"/>
      <c r="C73" s="26"/>
      <c r="D73" s="27"/>
      <c r="F73" s="63"/>
      <c r="G73" s="13"/>
      <c r="H73" s="13"/>
      <c r="I73" s="13"/>
      <c r="J73" s="13"/>
      <c r="K73" s="30"/>
    </row>
    <row r="74" spans="1:11" x14ac:dyDescent="0.2">
      <c r="A74" s="26"/>
      <c r="B74" s="26"/>
      <c r="C74" s="26"/>
      <c r="D74" s="27"/>
      <c r="F74" s="63"/>
      <c r="G74" s="13"/>
      <c r="H74" s="13"/>
      <c r="I74" s="13"/>
      <c r="J74" s="13"/>
      <c r="K74" s="30"/>
    </row>
    <row r="75" spans="1:11" x14ac:dyDescent="0.2">
      <c r="A75" s="26"/>
      <c r="B75" s="26"/>
      <c r="C75" s="26"/>
      <c r="D75" s="27"/>
      <c r="F75" s="63"/>
      <c r="G75" s="13"/>
      <c r="H75" s="13"/>
      <c r="I75" s="13"/>
      <c r="J75" s="13"/>
      <c r="K75" s="30"/>
    </row>
    <row r="76" spans="1:11" x14ac:dyDescent="0.2">
      <c r="A76" s="26"/>
      <c r="B76" s="26"/>
      <c r="C76" s="26"/>
      <c r="D76" s="27"/>
      <c r="F76" s="63"/>
      <c r="G76" s="13"/>
      <c r="H76" s="13"/>
      <c r="I76" s="13"/>
      <c r="J76" s="13"/>
      <c r="K76" s="30"/>
    </row>
    <row r="77" spans="1:11" x14ac:dyDescent="0.2">
      <c r="A77" s="26"/>
      <c r="B77" s="26"/>
      <c r="C77" s="26"/>
      <c r="D77" s="27"/>
      <c r="F77" s="63"/>
      <c r="G77" s="13"/>
      <c r="H77" s="13"/>
      <c r="I77" s="13"/>
      <c r="J77" s="13"/>
      <c r="K77" s="30"/>
    </row>
    <row r="78" spans="1:11" x14ac:dyDescent="0.2">
      <c r="A78" s="26"/>
      <c r="B78" s="26"/>
      <c r="C78" s="26"/>
      <c r="D78" s="27"/>
      <c r="F78" s="63"/>
      <c r="G78" s="13"/>
      <c r="H78" s="13"/>
      <c r="I78" s="13"/>
      <c r="J78" s="13"/>
      <c r="K78" s="30"/>
    </row>
    <row r="79" spans="1:11" x14ac:dyDescent="0.2">
      <c r="A79" s="26"/>
      <c r="B79" s="26"/>
      <c r="C79" s="26"/>
      <c r="D79" s="27"/>
      <c r="F79" s="63"/>
      <c r="G79" s="13"/>
      <c r="H79" s="13"/>
      <c r="I79" s="13"/>
      <c r="J79" s="13"/>
      <c r="K79" s="30"/>
    </row>
    <row r="80" spans="1:11" x14ac:dyDescent="0.2">
      <c r="A80" s="26"/>
      <c r="B80" s="26"/>
      <c r="C80" s="26"/>
      <c r="D80" s="27"/>
      <c r="F80" s="63"/>
      <c r="G80" s="13"/>
      <c r="H80" s="13"/>
      <c r="I80" s="13"/>
      <c r="J80" s="13"/>
      <c r="K80" s="30"/>
    </row>
    <row r="81" spans="1:11" x14ac:dyDescent="0.2">
      <c r="A81" s="26"/>
      <c r="B81" s="26"/>
      <c r="C81" s="26"/>
      <c r="D81" s="27"/>
      <c r="F81" s="63"/>
      <c r="G81" s="13"/>
      <c r="H81" s="13"/>
      <c r="I81" s="13"/>
      <c r="J81" s="13"/>
      <c r="K81" s="30"/>
    </row>
    <row r="82" spans="1:11" x14ac:dyDescent="0.2">
      <c r="A82" s="26"/>
      <c r="B82" s="26"/>
      <c r="C82" s="26"/>
      <c r="D82" s="27"/>
      <c r="F82" s="63"/>
      <c r="G82" s="13"/>
      <c r="H82" s="13"/>
      <c r="I82" s="13"/>
      <c r="J82" s="13"/>
      <c r="K82" s="30"/>
    </row>
    <row r="83" spans="1:11" x14ac:dyDescent="0.2">
      <c r="A83" s="26"/>
      <c r="B83" s="26"/>
      <c r="C83" s="26"/>
      <c r="D83" s="27"/>
      <c r="F83" s="63"/>
      <c r="G83" s="13"/>
      <c r="H83" s="13"/>
      <c r="I83" s="13"/>
      <c r="J83" s="13"/>
      <c r="K83" s="30"/>
    </row>
    <row r="84" spans="1:11" x14ac:dyDescent="0.2">
      <c r="A84" s="26"/>
      <c r="B84" s="26"/>
      <c r="C84" s="26"/>
      <c r="D84" s="27"/>
      <c r="F84" s="63"/>
      <c r="G84" s="13"/>
      <c r="H84" s="13"/>
      <c r="I84" s="13"/>
      <c r="J84" s="13"/>
      <c r="K84" s="30"/>
    </row>
    <row r="85" spans="1:11" x14ac:dyDescent="0.2">
      <c r="A85" s="26"/>
      <c r="B85" s="26"/>
      <c r="C85" s="26"/>
      <c r="D85" s="27"/>
      <c r="F85" s="63"/>
      <c r="G85" s="13"/>
      <c r="H85" s="13"/>
      <c r="I85" s="13"/>
      <c r="J85" s="13"/>
      <c r="K85" s="30"/>
    </row>
    <row r="86" spans="1:11" x14ac:dyDescent="0.2">
      <c r="A86" s="26"/>
      <c r="B86" s="26"/>
      <c r="C86" s="26"/>
      <c r="D86" s="27"/>
      <c r="F86" s="63"/>
      <c r="G86" s="13"/>
      <c r="H86" s="13"/>
      <c r="I86" s="13"/>
      <c r="J86" s="13"/>
      <c r="K86" s="30"/>
    </row>
    <row r="87" spans="1:11" x14ac:dyDescent="0.2">
      <c r="A87" s="26"/>
      <c r="B87" s="26"/>
      <c r="C87" s="26"/>
      <c r="D87" s="27"/>
      <c r="F87" s="63"/>
      <c r="G87" s="13"/>
      <c r="H87" s="13"/>
      <c r="I87" s="13"/>
      <c r="J87" s="13"/>
      <c r="K87" s="30"/>
    </row>
    <row r="88" spans="1:11" x14ac:dyDescent="0.2">
      <c r="A88" s="26"/>
      <c r="B88" s="26"/>
      <c r="C88" s="26"/>
      <c r="D88" s="27"/>
      <c r="F88" s="63"/>
      <c r="G88" s="13"/>
      <c r="H88" s="13"/>
      <c r="I88" s="13"/>
      <c r="J88" s="13"/>
      <c r="K88" s="30"/>
    </row>
    <row r="89" spans="1:11" x14ac:dyDescent="0.2">
      <c r="A89" s="26"/>
      <c r="B89" s="26"/>
      <c r="C89" s="26"/>
      <c r="D89" s="27"/>
      <c r="F89" s="63"/>
      <c r="G89" s="13"/>
      <c r="H89" s="13"/>
      <c r="I89" s="13"/>
      <c r="J89" s="13"/>
      <c r="K89" s="30"/>
    </row>
    <row r="90" spans="1:11" x14ac:dyDescent="0.2">
      <c r="A90" s="26"/>
      <c r="B90" s="26"/>
      <c r="C90" s="26"/>
      <c r="D90" s="27"/>
      <c r="F90" s="63"/>
      <c r="G90" s="13"/>
      <c r="H90" s="13"/>
      <c r="I90" s="13"/>
      <c r="J90" s="13"/>
      <c r="K90" s="30"/>
    </row>
    <row r="91" spans="1:11" x14ac:dyDescent="0.2">
      <c r="A91" s="26"/>
      <c r="B91" s="26"/>
      <c r="C91" s="26"/>
      <c r="D91" s="27"/>
      <c r="F91" s="63"/>
      <c r="G91" s="13"/>
      <c r="H91" s="13"/>
      <c r="I91" s="13"/>
      <c r="J91" s="13"/>
      <c r="K91" s="30"/>
    </row>
    <row r="92" spans="1:11" x14ac:dyDescent="0.2">
      <c r="A92" s="26"/>
      <c r="B92" s="26"/>
      <c r="C92" s="26"/>
      <c r="D92" s="27"/>
      <c r="F92" s="63"/>
      <c r="G92" s="13"/>
      <c r="H92" s="13"/>
      <c r="I92" s="13"/>
      <c r="J92" s="13"/>
      <c r="K92" s="30"/>
    </row>
    <row r="93" spans="1:11" x14ac:dyDescent="0.2">
      <c r="A93" s="26"/>
      <c r="B93" s="26"/>
      <c r="C93" s="26"/>
      <c r="D93" s="27"/>
      <c r="F93" s="63"/>
      <c r="G93" s="13"/>
      <c r="H93" s="13"/>
      <c r="I93" s="13"/>
      <c r="J93" s="13"/>
      <c r="K93" s="30"/>
    </row>
    <row r="94" spans="1:11" x14ac:dyDescent="0.2">
      <c r="A94" s="26"/>
      <c r="B94" s="26"/>
      <c r="C94" s="26"/>
      <c r="D94" s="27"/>
      <c r="F94" s="63"/>
      <c r="G94" s="13"/>
      <c r="H94" s="13"/>
      <c r="I94" s="13"/>
      <c r="J94" s="13"/>
      <c r="K94" s="30"/>
    </row>
    <row r="95" spans="1:11" x14ac:dyDescent="0.2">
      <c r="A95" s="26"/>
      <c r="B95" s="26"/>
      <c r="C95" s="26"/>
      <c r="D95" s="27"/>
      <c r="F95" s="63"/>
      <c r="G95" s="13"/>
      <c r="H95" s="13"/>
      <c r="I95" s="13"/>
      <c r="J95" s="13"/>
      <c r="K95" s="30"/>
    </row>
    <row r="96" spans="1:11" x14ac:dyDescent="0.2">
      <c r="A96" s="26"/>
      <c r="B96" s="26"/>
      <c r="C96" s="26"/>
      <c r="D96" s="27"/>
      <c r="F96" s="63"/>
      <c r="G96" s="13"/>
      <c r="H96" s="13"/>
      <c r="I96" s="13"/>
      <c r="J96" s="13"/>
      <c r="K96" s="30"/>
    </row>
    <row r="97" spans="1:11" x14ac:dyDescent="0.2">
      <c r="A97" s="26"/>
      <c r="B97" s="26"/>
      <c r="C97" s="26"/>
      <c r="D97" s="27"/>
      <c r="F97" s="63"/>
      <c r="G97" s="13"/>
      <c r="H97" s="13"/>
      <c r="I97" s="13"/>
      <c r="J97" s="13"/>
      <c r="K97" s="30"/>
    </row>
    <row r="98" spans="1:11" x14ac:dyDescent="0.2">
      <c r="A98" s="26"/>
      <c r="B98" s="26"/>
      <c r="C98" s="26"/>
      <c r="D98" s="27"/>
      <c r="F98" s="63"/>
      <c r="G98" s="13"/>
      <c r="H98" s="13"/>
      <c r="I98" s="13"/>
      <c r="J98" s="13"/>
      <c r="K98" s="30"/>
    </row>
    <row r="99" spans="1:11" x14ac:dyDescent="0.2">
      <c r="A99" s="26"/>
      <c r="B99" s="26"/>
      <c r="C99" s="26"/>
      <c r="D99" s="27"/>
      <c r="F99" s="63"/>
      <c r="G99" s="13"/>
      <c r="H99" s="13"/>
      <c r="I99" s="13"/>
      <c r="J99" s="13"/>
      <c r="K99" s="30"/>
    </row>
    <row r="100" spans="1:11" x14ac:dyDescent="0.2">
      <c r="A100" s="26"/>
      <c r="B100" s="26"/>
      <c r="C100" s="26"/>
      <c r="D100" s="27"/>
      <c r="F100" s="63"/>
      <c r="G100" s="13"/>
      <c r="H100" s="13"/>
      <c r="I100" s="13"/>
      <c r="J100" s="13"/>
      <c r="K100" s="30"/>
    </row>
    <row r="101" spans="1:11" x14ac:dyDescent="0.2">
      <c r="A101" s="26"/>
      <c r="B101" s="26"/>
      <c r="C101" s="26"/>
      <c r="D101" s="27"/>
      <c r="F101" s="63"/>
      <c r="G101" s="13"/>
      <c r="H101" s="13"/>
      <c r="I101" s="13"/>
      <c r="J101" s="13"/>
      <c r="K101" s="30"/>
    </row>
    <row r="102" spans="1:11" x14ac:dyDescent="0.2">
      <c r="A102" s="26"/>
      <c r="B102" s="26"/>
      <c r="C102" s="26"/>
      <c r="D102" s="27"/>
      <c r="F102" s="63"/>
      <c r="G102" s="13"/>
      <c r="H102" s="13"/>
      <c r="I102" s="13"/>
      <c r="J102" s="13"/>
      <c r="K102" s="30"/>
    </row>
    <row r="103" spans="1:11" x14ac:dyDescent="0.2">
      <c r="A103" s="26"/>
      <c r="B103" s="26"/>
      <c r="C103" s="26"/>
      <c r="D103" s="27"/>
      <c r="F103" s="63"/>
      <c r="G103" s="13"/>
      <c r="H103" s="13"/>
      <c r="I103" s="13"/>
      <c r="J103" s="13"/>
      <c r="K103" s="30"/>
    </row>
    <row r="104" spans="1:11" x14ac:dyDescent="0.2">
      <c r="A104" s="26"/>
      <c r="B104" s="26"/>
      <c r="C104" s="26"/>
      <c r="D104" s="27"/>
      <c r="F104" s="63"/>
      <c r="G104" s="13"/>
      <c r="H104" s="13"/>
      <c r="I104" s="13"/>
      <c r="J104" s="13"/>
      <c r="K104" s="30"/>
    </row>
    <row r="105" spans="1:11" x14ac:dyDescent="0.2">
      <c r="A105" s="26"/>
      <c r="B105" s="26"/>
      <c r="C105" s="26"/>
      <c r="D105" s="27"/>
      <c r="F105" s="63"/>
      <c r="G105" s="13"/>
      <c r="H105" s="13"/>
      <c r="I105" s="13"/>
      <c r="J105" s="13"/>
      <c r="K105" s="30"/>
    </row>
    <row r="106" spans="1:11" x14ac:dyDescent="0.2">
      <c r="A106" s="26"/>
      <c r="B106" s="26"/>
      <c r="C106" s="26"/>
      <c r="D106" s="27"/>
      <c r="F106" s="63"/>
      <c r="G106" s="13"/>
      <c r="H106" s="13"/>
      <c r="I106" s="13"/>
      <c r="J106" s="13"/>
      <c r="K106" s="30"/>
    </row>
    <row r="107" spans="1:11" x14ac:dyDescent="0.2">
      <c r="A107" s="26"/>
      <c r="B107" s="26"/>
      <c r="C107" s="26"/>
      <c r="D107" s="27"/>
      <c r="F107" s="63"/>
      <c r="G107" s="13"/>
      <c r="H107" s="13"/>
      <c r="I107" s="13"/>
      <c r="J107" s="13"/>
      <c r="K107" s="30"/>
    </row>
    <row r="108" spans="1:11" x14ac:dyDescent="0.2">
      <c r="A108" s="26"/>
      <c r="B108" s="26"/>
      <c r="C108" s="26"/>
      <c r="D108" s="27"/>
      <c r="F108" s="63"/>
      <c r="G108" s="13"/>
      <c r="H108" s="13"/>
      <c r="I108" s="13"/>
      <c r="J108" s="13"/>
      <c r="K108" s="30"/>
    </row>
    <row r="109" spans="1:11" x14ac:dyDescent="0.2">
      <c r="A109" s="26"/>
      <c r="B109" s="26"/>
      <c r="C109" s="26"/>
      <c r="D109" s="27"/>
      <c r="F109" s="63"/>
      <c r="G109" s="13"/>
      <c r="H109" s="13"/>
      <c r="I109" s="13"/>
      <c r="J109" s="13"/>
      <c r="K109" s="30"/>
    </row>
    <row r="110" spans="1:11" x14ac:dyDescent="0.2">
      <c r="A110" s="26"/>
      <c r="B110" s="26"/>
      <c r="C110" s="26"/>
      <c r="D110" s="27"/>
      <c r="F110" s="63"/>
      <c r="G110" s="13"/>
      <c r="H110" s="13"/>
      <c r="I110" s="13"/>
      <c r="J110" s="13"/>
      <c r="K110" s="30"/>
    </row>
    <row r="111" spans="1:11" x14ac:dyDescent="0.2">
      <c r="A111" s="26"/>
      <c r="B111" s="26"/>
      <c r="C111" s="26"/>
      <c r="D111" s="27"/>
      <c r="F111" s="63"/>
      <c r="G111" s="13"/>
      <c r="H111" s="13"/>
      <c r="I111" s="13"/>
      <c r="J111" s="13"/>
      <c r="K111" s="30"/>
    </row>
    <row r="112" spans="1:11" x14ac:dyDescent="0.2">
      <c r="A112" s="26"/>
      <c r="B112" s="26"/>
      <c r="C112" s="26"/>
      <c r="D112" s="27"/>
      <c r="F112" s="63"/>
      <c r="G112" s="13"/>
      <c r="H112" s="13"/>
      <c r="I112" s="13"/>
      <c r="J112" s="13"/>
      <c r="K112" s="30"/>
    </row>
    <row r="113" spans="1:11" x14ac:dyDescent="0.2">
      <c r="A113" s="26"/>
      <c r="B113" s="26"/>
      <c r="C113" s="26"/>
      <c r="D113" s="27"/>
      <c r="F113" s="63"/>
      <c r="G113" s="13"/>
      <c r="H113" s="13"/>
      <c r="I113" s="13"/>
      <c r="J113" s="13"/>
      <c r="K113" s="30"/>
    </row>
    <row r="114" spans="1:11" x14ac:dyDescent="0.2">
      <c r="A114" s="26"/>
      <c r="B114" s="26"/>
      <c r="C114" s="26"/>
      <c r="D114" s="27"/>
      <c r="F114" s="63"/>
      <c r="G114" s="13"/>
      <c r="H114" s="13"/>
      <c r="I114" s="13"/>
      <c r="J114" s="13"/>
      <c r="K114" s="30"/>
    </row>
    <row r="115" spans="1:11" x14ac:dyDescent="0.2">
      <c r="A115" s="26"/>
      <c r="B115" s="26"/>
      <c r="C115" s="26"/>
      <c r="D115" s="27"/>
      <c r="F115" s="63"/>
      <c r="G115" s="13"/>
      <c r="H115" s="13"/>
      <c r="I115" s="13"/>
      <c r="J115" s="13"/>
      <c r="K115" s="30"/>
    </row>
    <row r="116" spans="1:11" x14ac:dyDescent="0.2">
      <c r="A116" s="26"/>
      <c r="B116" s="26"/>
      <c r="C116" s="26"/>
      <c r="D116" s="27"/>
      <c r="F116" s="63"/>
      <c r="G116" s="13"/>
      <c r="H116" s="13"/>
      <c r="I116" s="13"/>
      <c r="J116" s="13"/>
      <c r="K116" s="30"/>
    </row>
    <row r="117" spans="1:11" x14ac:dyDescent="0.2">
      <c r="A117" s="26"/>
      <c r="B117" s="26"/>
      <c r="C117" s="26"/>
      <c r="D117" s="27"/>
      <c r="F117" s="63"/>
      <c r="G117" s="13"/>
      <c r="H117" s="13"/>
      <c r="I117" s="13"/>
      <c r="J117" s="13"/>
      <c r="K117" s="30"/>
    </row>
    <row r="118" spans="1:11" x14ac:dyDescent="0.2">
      <c r="A118" s="26"/>
      <c r="B118" s="26"/>
      <c r="C118" s="26"/>
      <c r="D118" s="27"/>
      <c r="F118" s="63"/>
      <c r="G118" s="13"/>
      <c r="H118" s="13"/>
      <c r="I118" s="13"/>
      <c r="J118" s="13"/>
      <c r="K118" s="30"/>
    </row>
    <row r="119" spans="1:11" x14ac:dyDescent="0.2">
      <c r="A119" s="26"/>
      <c r="B119" s="26"/>
      <c r="C119" s="26"/>
      <c r="D119" s="27"/>
      <c r="F119" s="63"/>
      <c r="G119" s="13"/>
      <c r="H119" s="13"/>
      <c r="I119" s="13"/>
      <c r="J119" s="13"/>
      <c r="K119" s="30"/>
    </row>
    <row r="120" spans="1:11" x14ac:dyDescent="0.2">
      <c r="A120" s="26"/>
      <c r="B120" s="26"/>
      <c r="C120" s="26"/>
      <c r="D120" s="27"/>
      <c r="F120" s="63"/>
      <c r="G120" s="13"/>
      <c r="H120" s="13"/>
      <c r="I120" s="13"/>
      <c r="J120" s="13"/>
      <c r="K120" s="30"/>
    </row>
    <row r="121" spans="1:11" x14ac:dyDescent="0.2">
      <c r="A121" s="26"/>
      <c r="B121" s="26"/>
      <c r="C121" s="26"/>
      <c r="D121" s="27"/>
      <c r="F121" s="63"/>
      <c r="G121" s="13"/>
      <c r="H121" s="13"/>
      <c r="I121" s="13"/>
      <c r="J121" s="13"/>
      <c r="K121" s="30"/>
    </row>
    <row r="122" spans="1:11" x14ac:dyDescent="0.2">
      <c r="A122" s="26"/>
      <c r="B122" s="26"/>
      <c r="C122" s="26"/>
      <c r="D122" s="27"/>
      <c r="F122" s="63"/>
      <c r="G122" s="13"/>
      <c r="H122" s="13"/>
      <c r="I122" s="13"/>
      <c r="J122" s="13"/>
      <c r="K122" s="30"/>
    </row>
    <row r="123" spans="1:11" x14ac:dyDescent="0.2">
      <c r="A123" s="26"/>
      <c r="B123" s="26"/>
      <c r="C123" s="26"/>
      <c r="D123" s="27"/>
      <c r="F123" s="63"/>
      <c r="G123" s="13"/>
      <c r="H123" s="13"/>
      <c r="I123" s="13"/>
      <c r="J123" s="13"/>
      <c r="K123" s="30"/>
    </row>
    <row r="124" spans="1:11" x14ac:dyDescent="0.2">
      <c r="A124" s="26"/>
      <c r="B124" s="26"/>
      <c r="C124" s="26"/>
      <c r="D124" s="27"/>
      <c r="F124" s="63"/>
      <c r="G124" s="13"/>
      <c r="H124" s="13"/>
      <c r="I124" s="13"/>
      <c r="J124" s="13"/>
      <c r="K124" s="30"/>
    </row>
    <row r="125" spans="1:11" x14ac:dyDescent="0.2">
      <c r="A125" s="26"/>
      <c r="B125" s="26"/>
      <c r="C125" s="26"/>
      <c r="D125" s="27"/>
      <c r="F125" s="63"/>
      <c r="G125" s="13"/>
      <c r="H125" s="13"/>
      <c r="I125" s="13"/>
      <c r="J125" s="13"/>
      <c r="K125" s="30"/>
    </row>
    <row r="126" spans="1:11" x14ac:dyDescent="0.2">
      <c r="A126" s="26"/>
      <c r="B126" s="26"/>
      <c r="C126" s="26"/>
      <c r="D126" s="27"/>
      <c r="F126" s="63"/>
      <c r="G126" s="13"/>
      <c r="H126" s="13"/>
      <c r="I126" s="13"/>
      <c r="J126" s="13"/>
      <c r="K126" s="30"/>
    </row>
    <row r="127" spans="1:11" x14ac:dyDescent="0.2">
      <c r="A127" s="26"/>
      <c r="B127" s="26"/>
      <c r="C127" s="26"/>
      <c r="D127" s="27"/>
      <c r="F127" s="63"/>
      <c r="G127" s="13"/>
      <c r="H127" s="13"/>
      <c r="I127" s="13"/>
      <c r="J127" s="13"/>
      <c r="K127" s="30"/>
    </row>
    <row r="128" spans="1:11" x14ac:dyDescent="0.2">
      <c r="A128" s="26"/>
      <c r="B128" s="26"/>
      <c r="C128" s="26"/>
      <c r="D128" s="27"/>
      <c r="F128" s="63"/>
      <c r="G128" s="13"/>
      <c r="H128" s="13"/>
      <c r="I128" s="13"/>
      <c r="J128" s="13"/>
      <c r="K128" s="30"/>
    </row>
    <row r="129" spans="1:11" x14ac:dyDescent="0.2">
      <c r="A129" s="26"/>
      <c r="B129" s="26"/>
      <c r="C129" s="26"/>
      <c r="D129" s="27"/>
      <c r="F129" s="63"/>
      <c r="G129" s="13"/>
      <c r="H129" s="13"/>
      <c r="I129" s="13"/>
      <c r="J129" s="13"/>
      <c r="K129" s="30"/>
    </row>
    <row r="130" spans="1:11" x14ac:dyDescent="0.2">
      <c r="A130" s="26"/>
      <c r="B130" s="26"/>
      <c r="C130" s="26"/>
      <c r="D130" s="27"/>
      <c r="F130" s="63"/>
      <c r="G130" s="13"/>
      <c r="H130" s="13"/>
      <c r="I130" s="13"/>
      <c r="J130" s="13"/>
      <c r="K130" s="30"/>
    </row>
    <row r="131" spans="1:11" x14ac:dyDescent="0.2">
      <c r="A131" s="26"/>
      <c r="B131" s="26"/>
      <c r="C131" s="26"/>
      <c r="D131" s="27"/>
      <c r="F131" s="63"/>
      <c r="G131" s="13"/>
      <c r="H131" s="13"/>
      <c r="I131" s="13"/>
      <c r="J131" s="13"/>
      <c r="K131" s="30"/>
    </row>
    <row r="132" spans="1:11" x14ac:dyDescent="0.2">
      <c r="A132" s="26"/>
      <c r="B132" s="26"/>
      <c r="C132" s="26"/>
      <c r="D132" s="27"/>
      <c r="F132" s="63"/>
      <c r="G132" s="13"/>
      <c r="H132" s="13"/>
      <c r="I132" s="13"/>
      <c r="J132" s="13"/>
      <c r="K132" s="30"/>
    </row>
    <row r="133" spans="1:11" x14ac:dyDescent="0.2">
      <c r="A133" s="26"/>
      <c r="B133" s="26"/>
      <c r="C133" s="26"/>
      <c r="D133" s="27"/>
      <c r="F133" s="63"/>
      <c r="G133" s="13"/>
      <c r="H133" s="13"/>
      <c r="I133" s="13"/>
      <c r="J133" s="13"/>
      <c r="K133" s="30"/>
    </row>
    <row r="134" spans="1:11" x14ac:dyDescent="0.2">
      <c r="A134" s="26"/>
      <c r="B134" s="26"/>
      <c r="C134" s="26"/>
      <c r="D134" s="27"/>
      <c r="F134" s="63"/>
      <c r="G134" s="13"/>
      <c r="H134" s="13"/>
      <c r="I134" s="13"/>
      <c r="J134" s="13"/>
      <c r="K134" s="30"/>
    </row>
    <row r="135" spans="1:11" x14ac:dyDescent="0.2">
      <c r="A135" s="26"/>
      <c r="B135" s="26"/>
      <c r="C135" s="26"/>
      <c r="D135" s="27"/>
      <c r="F135" s="63"/>
      <c r="G135" s="13"/>
      <c r="H135" s="13"/>
      <c r="I135" s="13"/>
      <c r="J135" s="13"/>
      <c r="K135" s="30"/>
    </row>
    <row r="136" spans="1:11" x14ac:dyDescent="0.2">
      <c r="A136" s="26"/>
      <c r="B136" s="26"/>
      <c r="C136" s="26"/>
      <c r="D136" s="27"/>
      <c r="F136" s="63"/>
      <c r="G136" s="13"/>
      <c r="H136" s="13"/>
      <c r="I136" s="13"/>
      <c r="J136" s="13"/>
      <c r="K136" s="30"/>
    </row>
    <row r="137" spans="1:11" x14ac:dyDescent="0.2">
      <c r="A137" s="26"/>
      <c r="B137" s="26"/>
      <c r="C137" s="26"/>
      <c r="D137" s="27"/>
      <c r="F137" s="63"/>
      <c r="G137" s="13"/>
      <c r="H137" s="13"/>
      <c r="I137" s="13"/>
      <c r="J137" s="13"/>
      <c r="K137" s="30"/>
    </row>
    <row r="138" spans="1:11" x14ac:dyDescent="0.2">
      <c r="A138" s="26"/>
      <c r="B138" s="26"/>
      <c r="C138" s="26"/>
      <c r="D138" s="27"/>
      <c r="F138" s="63"/>
      <c r="G138" s="13"/>
      <c r="H138" s="13"/>
      <c r="I138" s="13"/>
      <c r="J138" s="13"/>
      <c r="K138" s="30"/>
    </row>
    <row r="139" spans="1:11" x14ac:dyDescent="0.2">
      <c r="A139" s="26"/>
      <c r="B139" s="26"/>
      <c r="C139" s="26"/>
      <c r="D139" s="27"/>
      <c r="F139" s="63"/>
      <c r="G139" s="13"/>
      <c r="H139" s="13"/>
      <c r="I139" s="13"/>
      <c r="J139" s="13"/>
      <c r="K139" s="30"/>
    </row>
    <row r="140" spans="1:11" x14ac:dyDescent="0.2">
      <c r="A140" s="26"/>
      <c r="B140" s="26"/>
      <c r="C140" s="26"/>
      <c r="D140" s="27"/>
      <c r="F140" s="63"/>
      <c r="G140" s="13"/>
      <c r="H140" s="13"/>
      <c r="I140" s="13"/>
      <c r="J140" s="13"/>
      <c r="K140" s="30"/>
    </row>
    <row r="141" spans="1:11" x14ac:dyDescent="0.2">
      <c r="A141" s="26"/>
      <c r="B141" s="26"/>
      <c r="C141" s="26"/>
      <c r="D141" s="27"/>
      <c r="F141" s="63"/>
      <c r="G141" s="13"/>
      <c r="H141" s="13"/>
      <c r="I141" s="13"/>
      <c r="J141" s="13"/>
      <c r="K141" s="30"/>
    </row>
    <row r="142" spans="1:11" x14ac:dyDescent="0.2">
      <c r="A142" s="26"/>
      <c r="B142" s="26"/>
      <c r="C142" s="26"/>
      <c r="D142" s="27"/>
      <c r="F142" s="63"/>
      <c r="G142" s="13"/>
      <c r="H142" s="13"/>
      <c r="I142" s="13"/>
      <c r="J142" s="13"/>
      <c r="K142" s="30"/>
    </row>
    <row r="143" spans="1:11" x14ac:dyDescent="0.2">
      <c r="A143" s="26"/>
      <c r="B143" s="26"/>
      <c r="C143" s="26"/>
      <c r="D143" s="27"/>
      <c r="F143" s="63"/>
      <c r="G143" s="13"/>
      <c r="H143" s="13"/>
      <c r="I143" s="13"/>
      <c r="J143" s="13"/>
      <c r="K143" s="30"/>
    </row>
    <row r="144" spans="1:11" x14ac:dyDescent="0.2">
      <c r="A144" s="26"/>
      <c r="B144" s="26"/>
      <c r="C144" s="26"/>
      <c r="D144" s="27"/>
      <c r="F144" s="63"/>
      <c r="G144" s="13"/>
      <c r="H144" s="13"/>
      <c r="I144" s="13"/>
      <c r="J144" s="13"/>
      <c r="K144" s="30"/>
    </row>
    <row r="145" spans="1:11" x14ac:dyDescent="0.2">
      <c r="A145" s="26"/>
      <c r="B145" s="26"/>
      <c r="C145" s="26"/>
      <c r="D145" s="27"/>
      <c r="F145" s="63"/>
      <c r="G145" s="13"/>
      <c r="H145" s="13"/>
      <c r="I145" s="13"/>
      <c r="J145" s="13"/>
      <c r="K145" s="30"/>
    </row>
    <row r="146" spans="1:11" x14ac:dyDescent="0.2">
      <c r="A146" s="26"/>
      <c r="B146" s="26"/>
      <c r="C146" s="26"/>
      <c r="D146" s="27"/>
      <c r="F146" s="63"/>
      <c r="G146" s="13"/>
      <c r="H146" s="13"/>
      <c r="I146" s="13"/>
      <c r="J146" s="13"/>
      <c r="K146" s="30"/>
    </row>
    <row r="147" spans="1:11" x14ac:dyDescent="0.2">
      <c r="A147" s="26"/>
      <c r="B147" s="26"/>
      <c r="C147" s="26"/>
      <c r="D147" s="27"/>
      <c r="F147" s="63"/>
      <c r="G147" s="13"/>
      <c r="H147" s="13"/>
      <c r="I147" s="13"/>
      <c r="J147" s="13"/>
      <c r="K147" s="30"/>
    </row>
    <row r="148" spans="1:11" x14ac:dyDescent="0.2">
      <c r="A148" s="26"/>
      <c r="B148" s="26"/>
      <c r="C148" s="26"/>
      <c r="D148" s="27"/>
      <c r="F148" s="63"/>
      <c r="G148" s="13"/>
      <c r="H148" s="13"/>
      <c r="I148" s="13"/>
      <c r="J148" s="13"/>
      <c r="K148" s="30"/>
    </row>
    <row r="149" spans="1:11" x14ac:dyDescent="0.2">
      <c r="A149" s="26"/>
      <c r="B149" s="26"/>
      <c r="C149" s="26"/>
      <c r="D149" s="27"/>
      <c r="F149" s="63"/>
      <c r="G149" s="13"/>
      <c r="H149" s="13"/>
      <c r="I149" s="13"/>
      <c r="J149" s="13"/>
      <c r="K149" s="30"/>
    </row>
    <row r="150" spans="1:11" x14ac:dyDescent="0.2">
      <c r="A150" s="26"/>
      <c r="B150" s="26"/>
      <c r="C150" s="26"/>
      <c r="D150" s="27"/>
      <c r="F150" s="63"/>
      <c r="G150" s="13"/>
      <c r="H150" s="13"/>
      <c r="I150" s="13"/>
      <c r="J150" s="13"/>
      <c r="K150" s="30"/>
    </row>
    <row r="151" spans="1:11" x14ac:dyDescent="0.2">
      <c r="A151" s="26"/>
      <c r="B151" s="26"/>
      <c r="C151" s="26"/>
      <c r="D151" s="27"/>
      <c r="F151" s="63"/>
      <c r="G151" s="13"/>
      <c r="H151" s="13"/>
      <c r="I151" s="13"/>
      <c r="J151" s="13"/>
      <c r="K151" s="30"/>
    </row>
    <row r="152" spans="1:11" x14ac:dyDescent="0.2">
      <c r="A152" s="26"/>
      <c r="B152" s="26"/>
      <c r="C152" s="26"/>
      <c r="D152" s="27"/>
      <c r="F152" s="29"/>
      <c r="G152" s="13"/>
      <c r="H152" s="13"/>
      <c r="I152" s="13"/>
      <c r="J152" s="13"/>
      <c r="K152" s="30"/>
    </row>
    <row r="153" spans="1:11" x14ac:dyDescent="0.2">
      <c r="A153" s="26"/>
      <c r="B153" s="26"/>
      <c r="C153" s="26"/>
      <c r="D153" s="27"/>
      <c r="F153" s="63"/>
      <c r="G153" s="13"/>
      <c r="H153" s="13"/>
      <c r="I153" s="13"/>
      <c r="J153" s="13"/>
      <c r="K153" s="30"/>
    </row>
    <row r="154" spans="1:11" x14ac:dyDescent="0.2">
      <c r="A154" s="26"/>
      <c r="B154" s="26"/>
      <c r="C154" s="26"/>
      <c r="D154" s="27"/>
      <c r="F154" s="63"/>
      <c r="G154" s="13"/>
      <c r="H154" s="13"/>
      <c r="I154" s="13"/>
      <c r="J154" s="13"/>
      <c r="K154" s="30"/>
    </row>
    <row r="155" spans="1:11" x14ac:dyDescent="0.2">
      <c r="A155" s="26"/>
      <c r="B155" s="26"/>
      <c r="C155" s="26"/>
      <c r="D155" s="27"/>
      <c r="F155" s="63"/>
      <c r="G155" s="13"/>
      <c r="H155" s="13"/>
      <c r="I155" s="13"/>
      <c r="J155" s="13"/>
      <c r="K155" s="30"/>
    </row>
    <row r="156" spans="1:11" x14ac:dyDescent="0.2">
      <c r="A156" s="26"/>
      <c r="B156" s="26"/>
      <c r="C156" s="26"/>
      <c r="D156" s="27"/>
      <c r="F156" s="63"/>
      <c r="G156" s="13"/>
      <c r="H156" s="13"/>
      <c r="I156" s="13"/>
      <c r="J156" s="13"/>
      <c r="K156" s="30"/>
    </row>
    <row r="157" spans="1:11" x14ac:dyDescent="0.2">
      <c r="A157" s="26"/>
      <c r="B157" s="26"/>
      <c r="C157" s="26"/>
      <c r="D157" s="27"/>
      <c r="F157" s="63"/>
      <c r="G157" s="13"/>
      <c r="H157" s="13"/>
      <c r="I157" s="13"/>
      <c r="J157" s="13"/>
      <c r="K157" s="30"/>
    </row>
    <row r="158" spans="1:11" x14ac:dyDescent="0.2">
      <c r="A158" s="26"/>
      <c r="B158" s="26"/>
      <c r="C158" s="26"/>
      <c r="D158" s="27"/>
      <c r="F158" s="63"/>
      <c r="G158" s="13"/>
      <c r="H158" s="13"/>
      <c r="I158" s="13"/>
      <c r="J158" s="13"/>
      <c r="K158" s="30"/>
    </row>
    <row r="159" spans="1:11" x14ac:dyDescent="0.2">
      <c r="A159" s="26"/>
      <c r="B159" s="26"/>
      <c r="C159" s="26"/>
      <c r="D159" s="27"/>
      <c r="F159" s="63"/>
      <c r="G159" s="13"/>
      <c r="H159" s="13"/>
      <c r="I159" s="13"/>
      <c r="J159" s="13"/>
      <c r="K159" s="30"/>
    </row>
    <row r="160" spans="1:11" x14ac:dyDescent="0.2">
      <c r="A160" s="26"/>
      <c r="B160" s="26"/>
      <c r="C160" s="26"/>
      <c r="D160" s="27"/>
      <c r="F160" s="63"/>
      <c r="G160" s="13"/>
      <c r="H160" s="13"/>
      <c r="I160" s="13"/>
      <c r="J160" s="13"/>
      <c r="K160" s="30"/>
    </row>
    <row r="161" spans="1:11" x14ac:dyDescent="0.2">
      <c r="A161" s="26"/>
      <c r="B161" s="26"/>
      <c r="C161" s="26"/>
      <c r="D161" s="27"/>
      <c r="F161" s="63"/>
      <c r="G161" s="13"/>
      <c r="H161" s="13"/>
      <c r="I161" s="13"/>
      <c r="J161" s="13"/>
      <c r="K161" s="30"/>
    </row>
    <row r="162" spans="1:11" x14ac:dyDescent="0.2">
      <c r="A162" s="26"/>
      <c r="B162" s="26"/>
      <c r="C162" s="26"/>
      <c r="D162" s="27"/>
      <c r="F162" s="63"/>
      <c r="G162" s="13"/>
      <c r="H162" s="13"/>
      <c r="I162" s="13"/>
      <c r="J162" s="13"/>
      <c r="K162" s="30"/>
    </row>
    <row r="163" spans="1:11" x14ac:dyDescent="0.2">
      <c r="A163" s="26"/>
      <c r="B163" s="26"/>
      <c r="C163" s="26"/>
      <c r="D163" s="27"/>
      <c r="F163" s="63"/>
      <c r="G163" s="13"/>
      <c r="H163" s="13"/>
      <c r="I163" s="13"/>
      <c r="J163" s="13"/>
      <c r="K163" s="30"/>
    </row>
    <row r="164" spans="1:11" x14ac:dyDescent="0.2">
      <c r="A164" s="26"/>
      <c r="B164" s="26"/>
      <c r="C164" s="26"/>
      <c r="D164" s="27"/>
      <c r="F164" s="63"/>
      <c r="G164" s="13"/>
      <c r="H164" s="13"/>
      <c r="I164" s="13"/>
      <c r="J164" s="13"/>
      <c r="K164" s="30"/>
    </row>
    <row r="165" spans="1:11" x14ac:dyDescent="0.2">
      <c r="A165" s="26"/>
      <c r="B165" s="26"/>
      <c r="C165" s="26"/>
      <c r="D165" s="27"/>
      <c r="F165" s="63"/>
      <c r="G165" s="13"/>
      <c r="H165" s="13"/>
      <c r="I165" s="13"/>
      <c r="J165" s="13"/>
      <c r="K165" s="30"/>
    </row>
    <row r="166" spans="1:11" x14ac:dyDescent="0.2">
      <c r="A166" s="26"/>
      <c r="B166" s="26"/>
      <c r="C166" s="26"/>
      <c r="D166" s="27"/>
      <c r="F166" s="63"/>
      <c r="G166" s="13"/>
      <c r="H166" s="13"/>
      <c r="I166" s="13"/>
      <c r="J166" s="13"/>
      <c r="K166" s="30"/>
    </row>
    <row r="167" spans="1:11" x14ac:dyDescent="0.2">
      <c r="A167" s="26"/>
      <c r="B167" s="26"/>
      <c r="C167" s="26"/>
      <c r="D167" s="27"/>
      <c r="F167" s="63"/>
      <c r="G167" s="13"/>
      <c r="H167" s="13"/>
      <c r="I167" s="13"/>
      <c r="J167" s="13"/>
      <c r="K167" s="30"/>
    </row>
    <row r="168" spans="1:11" x14ac:dyDescent="0.2">
      <c r="A168" s="26"/>
      <c r="B168" s="26"/>
      <c r="C168" s="26"/>
      <c r="D168" s="27"/>
      <c r="F168" s="63"/>
      <c r="G168" s="13"/>
      <c r="H168" s="13"/>
      <c r="I168" s="13"/>
      <c r="J168" s="13"/>
      <c r="K168" s="30"/>
    </row>
    <row r="169" spans="1:11" x14ac:dyDescent="0.2">
      <c r="A169" s="26"/>
      <c r="B169" s="26"/>
      <c r="C169" s="26"/>
      <c r="D169" s="27"/>
      <c r="F169" s="63"/>
      <c r="G169" s="13"/>
      <c r="H169" s="13"/>
      <c r="I169" s="13"/>
      <c r="J169" s="13"/>
      <c r="K169" s="30"/>
    </row>
    <row r="170" spans="1:11" x14ac:dyDescent="0.2">
      <c r="A170" s="26"/>
      <c r="B170" s="26"/>
      <c r="C170" s="26"/>
      <c r="D170" s="27"/>
      <c r="F170" s="63"/>
      <c r="G170" s="13"/>
      <c r="H170" s="13"/>
      <c r="I170" s="13"/>
      <c r="J170" s="13"/>
      <c r="K170" s="30"/>
    </row>
    <row r="171" spans="1:11" x14ac:dyDescent="0.2">
      <c r="A171" s="26"/>
      <c r="B171" s="26"/>
      <c r="C171" s="26"/>
      <c r="D171" s="27"/>
      <c r="F171" s="63"/>
      <c r="G171" s="13"/>
      <c r="H171" s="13"/>
      <c r="I171" s="13"/>
      <c r="J171" s="13"/>
      <c r="K171" s="30"/>
    </row>
    <row r="172" spans="1:11" x14ac:dyDescent="0.2">
      <c r="A172" s="26"/>
      <c r="B172" s="26"/>
      <c r="C172" s="26"/>
      <c r="D172" s="27"/>
      <c r="F172" s="63"/>
      <c r="G172" s="13"/>
      <c r="H172" s="13"/>
      <c r="I172" s="13"/>
      <c r="J172" s="13"/>
      <c r="K172" s="30"/>
    </row>
    <row r="173" spans="1:11" x14ac:dyDescent="0.2">
      <c r="A173" s="26"/>
      <c r="B173" s="26"/>
      <c r="C173" s="26"/>
      <c r="D173" s="27"/>
      <c r="F173" s="63"/>
      <c r="G173" s="13"/>
      <c r="H173" s="13"/>
      <c r="I173" s="13"/>
      <c r="J173" s="13"/>
      <c r="K173" s="30"/>
    </row>
    <row r="174" spans="1:11" x14ac:dyDescent="0.2">
      <c r="A174" s="26"/>
      <c r="B174" s="26"/>
      <c r="C174" s="26"/>
      <c r="D174" s="27"/>
      <c r="F174" s="63"/>
      <c r="G174" s="13"/>
      <c r="H174" s="13"/>
      <c r="I174" s="13"/>
      <c r="J174" s="13"/>
      <c r="K174" s="30"/>
    </row>
    <row r="175" spans="1:11" x14ac:dyDescent="0.2">
      <c r="A175" s="26"/>
      <c r="B175" s="26"/>
      <c r="C175" s="26"/>
      <c r="D175" s="27"/>
      <c r="F175" s="63"/>
      <c r="G175" s="13"/>
      <c r="H175" s="13"/>
      <c r="I175" s="13"/>
      <c r="J175" s="13"/>
      <c r="K175" s="30"/>
    </row>
    <row r="176" spans="1:11" x14ac:dyDescent="0.2">
      <c r="A176" s="26"/>
      <c r="B176" s="26"/>
      <c r="C176" s="26"/>
      <c r="D176" s="27"/>
      <c r="F176" s="63"/>
      <c r="G176" s="13"/>
      <c r="H176" s="13"/>
      <c r="I176" s="13"/>
      <c r="J176" s="13"/>
      <c r="K176" s="30"/>
    </row>
    <row r="177" spans="1:11" x14ac:dyDescent="0.2">
      <c r="A177" s="26"/>
      <c r="B177" s="26"/>
      <c r="C177" s="26"/>
      <c r="D177" s="27"/>
      <c r="F177" s="63"/>
      <c r="G177" s="13"/>
      <c r="H177" s="13"/>
      <c r="I177" s="13"/>
      <c r="J177" s="13"/>
      <c r="K177" s="30"/>
    </row>
    <row r="178" spans="1:11" x14ac:dyDescent="0.2">
      <c r="A178" s="26"/>
      <c r="B178" s="26"/>
      <c r="C178" s="26"/>
      <c r="D178" s="27"/>
      <c r="F178" s="63"/>
      <c r="G178" s="13"/>
      <c r="H178" s="13"/>
      <c r="I178" s="13"/>
      <c r="J178" s="13"/>
      <c r="K178" s="30"/>
    </row>
    <row r="179" spans="1:11" x14ac:dyDescent="0.2">
      <c r="A179" s="26"/>
      <c r="B179" s="26"/>
      <c r="C179" s="26"/>
      <c r="D179" s="27"/>
      <c r="F179" s="63"/>
      <c r="G179" s="13"/>
      <c r="H179" s="13"/>
      <c r="I179" s="13"/>
      <c r="J179" s="13"/>
      <c r="K179" s="30"/>
    </row>
    <row r="180" spans="1:11" x14ac:dyDescent="0.2">
      <c r="A180" s="26"/>
      <c r="B180" s="26"/>
      <c r="C180" s="26"/>
      <c r="D180" s="27"/>
      <c r="F180" s="63"/>
      <c r="G180" s="13"/>
      <c r="H180" s="13"/>
      <c r="I180" s="13"/>
      <c r="J180" s="13"/>
      <c r="K180" s="30"/>
    </row>
    <row r="181" spans="1:11" x14ac:dyDescent="0.2">
      <c r="A181" s="26"/>
      <c r="B181" s="26"/>
      <c r="C181" s="26"/>
      <c r="D181" s="27"/>
      <c r="F181" s="63"/>
      <c r="G181" s="13"/>
      <c r="H181" s="13"/>
      <c r="I181" s="13"/>
      <c r="J181" s="13"/>
      <c r="K181" s="30"/>
    </row>
    <row r="182" spans="1:11" x14ac:dyDescent="0.2">
      <c r="A182" s="26"/>
      <c r="B182" s="26"/>
      <c r="C182" s="26"/>
      <c r="D182" s="27"/>
      <c r="F182" s="63"/>
      <c r="G182" s="13"/>
      <c r="H182" s="13"/>
      <c r="I182" s="13"/>
      <c r="J182" s="13"/>
      <c r="K182" s="30"/>
    </row>
    <row r="183" spans="1:11" x14ac:dyDescent="0.2">
      <c r="A183" s="26"/>
      <c r="B183" s="26"/>
      <c r="C183" s="26"/>
      <c r="D183" s="27"/>
      <c r="F183" s="63"/>
      <c r="G183" s="13"/>
      <c r="H183" s="13"/>
      <c r="I183" s="13"/>
      <c r="J183" s="13"/>
      <c r="K183" s="30"/>
    </row>
    <row r="184" spans="1:11" x14ac:dyDescent="0.2">
      <c r="A184" s="26"/>
      <c r="B184" s="26"/>
      <c r="C184" s="26"/>
      <c r="D184" s="27"/>
      <c r="F184" s="63"/>
      <c r="G184" s="13"/>
      <c r="H184" s="13"/>
      <c r="I184" s="13"/>
      <c r="J184" s="13"/>
      <c r="K184" s="30"/>
    </row>
    <row r="185" spans="1:11" x14ac:dyDescent="0.2">
      <c r="A185" s="26"/>
      <c r="B185" s="26"/>
      <c r="C185" s="26"/>
      <c r="D185" s="27"/>
      <c r="F185" s="63"/>
      <c r="G185" s="13"/>
      <c r="H185" s="13"/>
      <c r="I185" s="13"/>
      <c r="J185" s="13"/>
      <c r="K185" s="30"/>
    </row>
    <row r="186" spans="1:11" x14ac:dyDescent="0.2">
      <c r="A186" s="26"/>
      <c r="B186" s="26"/>
      <c r="C186" s="26"/>
      <c r="D186" s="27"/>
      <c r="F186" s="63"/>
      <c r="G186" s="13"/>
      <c r="H186" s="13"/>
      <c r="I186" s="13"/>
      <c r="J186" s="13"/>
      <c r="K186" s="30"/>
    </row>
    <row r="187" spans="1:11" x14ac:dyDescent="0.2">
      <c r="A187" s="26"/>
      <c r="B187" s="26"/>
      <c r="C187" s="26"/>
      <c r="D187" s="27"/>
      <c r="F187" s="63"/>
      <c r="G187" s="13"/>
      <c r="H187" s="13"/>
      <c r="I187" s="13"/>
      <c r="J187" s="13"/>
      <c r="K187" s="30"/>
    </row>
    <row r="188" spans="1:11" x14ac:dyDescent="0.2">
      <c r="A188" s="26"/>
      <c r="B188" s="26"/>
      <c r="C188" s="26"/>
      <c r="D188" s="27"/>
      <c r="F188" s="63"/>
      <c r="G188" s="13"/>
      <c r="H188" s="13"/>
      <c r="I188" s="13"/>
      <c r="J188" s="13"/>
      <c r="K188" s="30"/>
    </row>
    <row r="189" spans="1:11" x14ac:dyDescent="0.2">
      <c r="A189" s="26"/>
      <c r="B189" s="26"/>
      <c r="C189" s="26"/>
      <c r="D189" s="27"/>
      <c r="F189" s="63"/>
      <c r="G189" s="13"/>
      <c r="H189" s="13"/>
      <c r="I189" s="13"/>
      <c r="J189" s="13"/>
      <c r="K189" s="30"/>
    </row>
    <row r="190" spans="1:11" x14ac:dyDescent="0.2">
      <c r="A190" s="26"/>
      <c r="B190" s="26"/>
      <c r="C190" s="26"/>
      <c r="D190" s="27"/>
      <c r="F190" s="63"/>
      <c r="G190" s="13"/>
      <c r="H190" s="13"/>
      <c r="I190" s="13"/>
      <c r="J190" s="13"/>
      <c r="K190" s="30"/>
    </row>
    <row r="191" spans="1:11" x14ac:dyDescent="0.2">
      <c r="A191" s="26"/>
      <c r="B191" s="26"/>
      <c r="C191" s="26"/>
      <c r="D191" s="27"/>
      <c r="F191" s="63"/>
      <c r="G191" s="13"/>
      <c r="H191" s="13"/>
      <c r="I191" s="13"/>
      <c r="J191" s="13"/>
      <c r="K191" s="30"/>
    </row>
    <row r="192" spans="1:11" x14ac:dyDescent="0.2">
      <c r="A192" s="26"/>
      <c r="B192" s="26"/>
      <c r="C192" s="26"/>
      <c r="D192" s="27"/>
      <c r="F192" s="63"/>
      <c r="G192" s="13"/>
      <c r="H192" s="13"/>
      <c r="I192" s="13"/>
      <c r="J192" s="13"/>
      <c r="K192" s="30"/>
    </row>
    <row r="193" spans="1:11" x14ac:dyDescent="0.2">
      <c r="A193" s="26"/>
      <c r="B193" s="26"/>
      <c r="C193" s="26"/>
      <c r="D193" s="27"/>
      <c r="F193" s="63"/>
      <c r="G193" s="13"/>
      <c r="H193" s="13"/>
      <c r="I193" s="13"/>
      <c r="J193" s="13"/>
      <c r="K193" s="30"/>
    </row>
    <row r="194" spans="1:11" x14ac:dyDescent="0.2">
      <c r="A194" s="26"/>
      <c r="B194" s="26"/>
      <c r="C194" s="26"/>
      <c r="D194" s="27"/>
      <c r="F194" s="63"/>
      <c r="G194" s="13"/>
      <c r="H194" s="13"/>
      <c r="I194" s="13"/>
      <c r="J194" s="13"/>
      <c r="K194" s="30"/>
    </row>
    <row r="195" spans="1:11" x14ac:dyDescent="0.2">
      <c r="A195" s="26"/>
      <c r="B195" s="26"/>
      <c r="C195" s="26"/>
      <c r="D195" s="27"/>
      <c r="F195" s="63"/>
      <c r="G195" s="13"/>
      <c r="H195" s="13"/>
      <c r="I195" s="13"/>
      <c r="J195" s="13"/>
      <c r="K195" s="30"/>
    </row>
    <row r="196" spans="1:11" x14ac:dyDescent="0.2">
      <c r="A196" s="26"/>
      <c r="B196" s="26"/>
      <c r="C196" s="26"/>
      <c r="D196" s="27"/>
      <c r="F196" s="63"/>
      <c r="G196" s="13"/>
      <c r="H196" s="13"/>
      <c r="I196" s="13"/>
      <c r="J196" s="13"/>
      <c r="K196" s="30"/>
    </row>
    <row r="197" spans="1:11" x14ac:dyDescent="0.2">
      <c r="A197" s="26"/>
      <c r="B197" s="26"/>
      <c r="C197" s="26"/>
      <c r="D197" s="27"/>
      <c r="F197" s="63"/>
      <c r="G197" s="13"/>
      <c r="H197" s="13"/>
      <c r="I197" s="13"/>
      <c r="J197" s="13"/>
      <c r="K197" s="30"/>
    </row>
    <row r="198" spans="1:11" x14ac:dyDescent="0.2">
      <c r="A198" s="26"/>
      <c r="B198" s="26"/>
      <c r="C198" s="26"/>
      <c r="D198" s="27"/>
      <c r="F198" s="63"/>
      <c r="G198" s="13"/>
      <c r="H198" s="13"/>
      <c r="I198" s="13"/>
      <c r="J198" s="13"/>
      <c r="K198" s="30"/>
    </row>
    <row r="199" spans="1:11" x14ac:dyDescent="0.2">
      <c r="A199" s="26"/>
      <c r="B199" s="26"/>
      <c r="C199" s="26"/>
      <c r="D199" s="27"/>
      <c r="F199" s="63"/>
      <c r="G199" s="13"/>
      <c r="H199" s="13"/>
      <c r="I199" s="13"/>
      <c r="J199" s="13"/>
      <c r="K199" s="30"/>
    </row>
    <row r="200" spans="1:11" x14ac:dyDescent="0.2">
      <c r="A200" s="26"/>
      <c r="B200" s="26"/>
      <c r="C200" s="26"/>
      <c r="D200" s="27"/>
      <c r="F200" s="63"/>
      <c r="G200" s="13"/>
      <c r="H200" s="13"/>
      <c r="I200" s="13"/>
      <c r="J200" s="13"/>
      <c r="K200" s="30"/>
    </row>
    <row r="201" spans="1:11" x14ac:dyDescent="0.2">
      <c r="A201" s="26"/>
      <c r="B201" s="26"/>
      <c r="C201" s="26"/>
      <c r="D201" s="27"/>
      <c r="F201" s="63"/>
      <c r="G201" s="13"/>
      <c r="H201" s="13"/>
      <c r="I201" s="13"/>
      <c r="J201" s="13"/>
      <c r="K201" s="30"/>
    </row>
    <row r="202" spans="1:11" x14ac:dyDescent="0.2">
      <c r="A202" s="26"/>
      <c r="B202" s="26"/>
      <c r="C202" s="26"/>
      <c r="D202" s="27"/>
      <c r="F202" s="63"/>
      <c r="G202" s="13"/>
      <c r="H202" s="13"/>
      <c r="I202" s="13"/>
      <c r="J202" s="13"/>
      <c r="K202" s="30"/>
    </row>
    <row r="203" spans="1:11" x14ac:dyDescent="0.2">
      <c r="A203" s="26"/>
      <c r="B203" s="26"/>
      <c r="C203" s="26"/>
      <c r="D203" s="27"/>
      <c r="F203" s="63"/>
      <c r="G203" s="13"/>
      <c r="H203" s="13"/>
      <c r="I203" s="13"/>
      <c r="J203" s="13"/>
      <c r="K203" s="30"/>
    </row>
    <row r="204" spans="1:11" x14ac:dyDescent="0.2">
      <c r="A204" s="26"/>
      <c r="B204" s="26"/>
      <c r="C204" s="26"/>
      <c r="D204" s="27"/>
      <c r="F204" s="63"/>
      <c r="G204" s="13"/>
      <c r="H204" s="13"/>
      <c r="I204" s="13"/>
      <c r="J204" s="13"/>
      <c r="K204" s="30"/>
    </row>
    <row r="205" spans="1:11" x14ac:dyDescent="0.2">
      <c r="A205" s="26"/>
      <c r="B205" s="26"/>
      <c r="C205" s="26"/>
      <c r="D205" s="27"/>
      <c r="F205" s="63"/>
      <c r="G205" s="13"/>
      <c r="H205" s="13"/>
      <c r="I205" s="13"/>
      <c r="J205" s="13"/>
      <c r="K205" s="30"/>
    </row>
    <row r="206" spans="1:11" x14ac:dyDescent="0.2">
      <c r="A206" s="26"/>
      <c r="B206" s="26"/>
      <c r="C206" s="26"/>
      <c r="D206" s="27"/>
      <c r="F206" s="63"/>
      <c r="G206" s="13"/>
      <c r="H206" s="13"/>
      <c r="I206" s="13"/>
      <c r="J206" s="13"/>
      <c r="K206" s="30"/>
    </row>
    <row r="207" spans="1:11" x14ac:dyDescent="0.2">
      <c r="A207" s="26"/>
      <c r="B207" s="26"/>
      <c r="C207" s="26"/>
      <c r="D207" s="27"/>
      <c r="F207" s="63"/>
      <c r="G207" s="13"/>
      <c r="H207" s="13"/>
      <c r="I207" s="13"/>
      <c r="J207" s="13"/>
      <c r="K207" s="30"/>
    </row>
    <row r="208" spans="1:11" x14ac:dyDescent="0.2">
      <c r="A208" s="26"/>
      <c r="B208" s="26"/>
      <c r="C208" s="26"/>
      <c r="D208" s="27"/>
      <c r="F208" s="63"/>
      <c r="G208" s="13"/>
      <c r="H208" s="13"/>
      <c r="I208" s="13"/>
      <c r="J208" s="13"/>
      <c r="K208" s="30"/>
    </row>
    <row r="209" spans="1:11" x14ac:dyDescent="0.2">
      <c r="A209" s="26"/>
      <c r="B209" s="26"/>
      <c r="C209" s="26"/>
      <c r="D209" s="27"/>
      <c r="F209" s="63"/>
      <c r="G209" s="13"/>
      <c r="H209" s="13"/>
      <c r="I209" s="13"/>
      <c r="J209" s="13"/>
      <c r="K209" s="30"/>
    </row>
    <row r="210" spans="1:11" x14ac:dyDescent="0.2">
      <c r="A210" s="26"/>
      <c r="B210" s="26"/>
      <c r="C210" s="26"/>
      <c r="D210" s="27"/>
      <c r="F210" s="63"/>
      <c r="G210" s="13"/>
      <c r="H210" s="13"/>
      <c r="I210" s="13"/>
      <c r="J210" s="13"/>
      <c r="K210" s="30"/>
    </row>
    <row r="211" spans="1:11" x14ac:dyDescent="0.2">
      <c r="A211" s="26"/>
      <c r="B211" s="26"/>
      <c r="C211" s="26"/>
      <c r="D211" s="27"/>
      <c r="F211" s="63"/>
      <c r="G211" s="13"/>
      <c r="H211" s="13"/>
      <c r="I211" s="13"/>
      <c r="J211" s="13"/>
      <c r="K211" s="30"/>
    </row>
    <row r="212" spans="1:11" x14ac:dyDescent="0.2">
      <c r="A212" s="26"/>
      <c r="B212" s="26"/>
      <c r="C212" s="26"/>
      <c r="D212" s="27"/>
      <c r="F212" s="63"/>
      <c r="G212" s="13"/>
      <c r="H212" s="13"/>
      <c r="I212" s="13"/>
      <c r="J212" s="13"/>
      <c r="K212" s="30"/>
    </row>
    <row r="213" spans="1:11" x14ac:dyDescent="0.2">
      <c r="A213" s="26"/>
      <c r="B213" s="26"/>
      <c r="C213" s="26"/>
      <c r="D213" s="27"/>
      <c r="F213" s="63"/>
      <c r="G213" s="13"/>
      <c r="H213" s="13"/>
      <c r="I213" s="13"/>
      <c r="J213" s="13"/>
      <c r="K213" s="30"/>
    </row>
    <row r="214" spans="1:11" x14ac:dyDescent="0.2">
      <c r="A214" s="26"/>
      <c r="B214" s="26"/>
      <c r="C214" s="26"/>
      <c r="D214" s="27"/>
      <c r="F214" s="63"/>
      <c r="G214" s="13"/>
      <c r="H214" s="13"/>
      <c r="I214" s="13"/>
      <c r="J214" s="13"/>
      <c r="K214" s="30"/>
    </row>
    <row r="215" spans="1:11" x14ac:dyDescent="0.2">
      <c r="A215" s="26"/>
      <c r="B215" s="26"/>
      <c r="C215" s="26"/>
      <c r="D215" s="27"/>
      <c r="F215" s="63"/>
      <c r="G215" s="13"/>
      <c r="H215" s="13"/>
      <c r="I215" s="13"/>
      <c r="J215" s="13"/>
      <c r="K215" s="30"/>
    </row>
    <row r="216" spans="1:11" x14ac:dyDescent="0.2">
      <c r="A216" s="26"/>
      <c r="B216" s="26"/>
      <c r="C216" s="26"/>
      <c r="D216" s="27"/>
      <c r="F216" s="63"/>
      <c r="G216" s="13"/>
      <c r="H216" s="13"/>
      <c r="I216" s="13"/>
      <c r="J216" s="13"/>
      <c r="K216" s="30"/>
    </row>
    <row r="217" spans="1:11" x14ac:dyDescent="0.2">
      <c r="A217" s="26"/>
      <c r="B217" s="26"/>
      <c r="C217" s="26"/>
      <c r="D217" s="27"/>
      <c r="F217" s="63"/>
      <c r="G217" s="13"/>
      <c r="H217" s="13"/>
      <c r="I217" s="13"/>
      <c r="J217" s="13"/>
      <c r="K217" s="30"/>
    </row>
    <row r="218" spans="1:11" x14ac:dyDescent="0.2">
      <c r="A218" s="26"/>
      <c r="B218" s="26"/>
      <c r="C218" s="26"/>
      <c r="D218" s="27"/>
      <c r="F218" s="63"/>
      <c r="G218" s="13"/>
      <c r="H218" s="13"/>
      <c r="I218" s="13"/>
      <c r="J218" s="13"/>
      <c r="K218" s="30"/>
    </row>
    <row r="219" spans="1:11" x14ac:dyDescent="0.2">
      <c r="A219" s="26"/>
      <c r="B219" s="26"/>
      <c r="C219" s="26"/>
      <c r="D219" s="27"/>
      <c r="F219" s="63"/>
      <c r="G219" s="13"/>
      <c r="H219" s="13"/>
      <c r="I219" s="13"/>
      <c r="J219" s="13"/>
      <c r="K219" s="30"/>
    </row>
    <row r="220" spans="1:11" x14ac:dyDescent="0.2">
      <c r="A220" s="26"/>
      <c r="B220" s="26"/>
      <c r="C220" s="26"/>
      <c r="D220" s="27"/>
      <c r="F220" s="63"/>
      <c r="G220" s="13"/>
      <c r="H220" s="13"/>
      <c r="I220" s="13"/>
      <c r="J220" s="13"/>
      <c r="K220" s="30"/>
    </row>
    <row r="221" spans="1:11" x14ac:dyDescent="0.2">
      <c r="A221" s="26"/>
      <c r="B221" s="26"/>
      <c r="C221" s="26"/>
      <c r="D221" s="27"/>
      <c r="F221" s="63"/>
      <c r="G221" s="13"/>
      <c r="H221" s="13"/>
      <c r="I221" s="13"/>
      <c r="J221" s="13"/>
      <c r="K221" s="30"/>
    </row>
    <row r="222" spans="1:11" x14ac:dyDescent="0.2">
      <c r="A222" s="26"/>
      <c r="B222" s="26"/>
      <c r="C222" s="26"/>
      <c r="D222" s="27"/>
      <c r="F222" s="63"/>
      <c r="G222" s="13"/>
      <c r="H222" s="13"/>
      <c r="I222" s="13"/>
      <c r="J222" s="13"/>
      <c r="K222" s="30"/>
    </row>
    <row r="223" spans="1:11" x14ac:dyDescent="0.2">
      <c r="A223" s="26"/>
      <c r="B223" s="26"/>
      <c r="C223" s="26"/>
      <c r="D223" s="27"/>
      <c r="F223" s="63"/>
      <c r="G223" s="13"/>
      <c r="H223" s="13"/>
      <c r="I223" s="13"/>
      <c r="J223" s="13"/>
      <c r="K223" s="30"/>
    </row>
    <row r="224" spans="1:11" x14ac:dyDescent="0.2">
      <c r="A224" s="26"/>
      <c r="B224" s="26"/>
      <c r="C224" s="26"/>
      <c r="D224" s="27"/>
      <c r="F224" s="63"/>
      <c r="G224" s="13"/>
      <c r="H224" s="13"/>
      <c r="I224" s="13"/>
      <c r="J224" s="13"/>
      <c r="K224" s="30"/>
    </row>
    <row r="225" spans="1:11" x14ac:dyDescent="0.2">
      <c r="A225" s="26"/>
      <c r="B225" s="26"/>
      <c r="C225" s="26"/>
      <c r="D225" s="27"/>
      <c r="F225" s="63"/>
      <c r="G225" s="13"/>
      <c r="H225" s="13"/>
      <c r="I225" s="13"/>
      <c r="J225" s="13"/>
      <c r="K225" s="30"/>
    </row>
    <row r="226" spans="1:11" x14ac:dyDescent="0.2">
      <c r="A226" s="26"/>
      <c r="B226" s="26"/>
      <c r="C226" s="26"/>
      <c r="D226" s="27"/>
      <c r="F226" s="63"/>
      <c r="G226" s="13"/>
      <c r="H226" s="13"/>
      <c r="I226" s="13"/>
      <c r="J226" s="13"/>
      <c r="K226" s="30"/>
    </row>
    <row r="227" spans="1:11" x14ac:dyDescent="0.2">
      <c r="A227" s="26"/>
      <c r="B227" s="26"/>
      <c r="C227" s="26"/>
      <c r="D227" s="27"/>
      <c r="F227" s="63"/>
      <c r="G227" s="13"/>
      <c r="H227" s="13"/>
      <c r="I227" s="13"/>
      <c r="J227" s="13"/>
      <c r="K227" s="30"/>
    </row>
    <row r="228" spans="1:11" x14ac:dyDescent="0.2">
      <c r="A228" s="26"/>
      <c r="B228" s="26"/>
      <c r="C228" s="26"/>
      <c r="D228" s="27"/>
      <c r="F228" s="63"/>
      <c r="G228" s="13"/>
      <c r="H228" s="13"/>
      <c r="I228" s="13"/>
      <c r="J228" s="13"/>
      <c r="K228" s="30"/>
    </row>
    <row r="229" spans="1:11" x14ac:dyDescent="0.2">
      <c r="A229" s="26"/>
      <c r="B229" s="26"/>
      <c r="C229" s="26"/>
      <c r="D229" s="27"/>
      <c r="F229" s="63"/>
      <c r="G229" s="13"/>
      <c r="H229" s="13"/>
      <c r="I229" s="13"/>
      <c r="J229" s="13"/>
      <c r="K229" s="30"/>
    </row>
    <row r="230" spans="1:11" x14ac:dyDescent="0.2">
      <c r="A230" s="26"/>
      <c r="B230" s="26"/>
      <c r="C230" s="26"/>
      <c r="D230" s="27"/>
      <c r="F230" s="63"/>
      <c r="G230" s="13"/>
      <c r="H230" s="13"/>
      <c r="I230" s="13"/>
      <c r="J230" s="13"/>
      <c r="K230" s="30"/>
    </row>
    <row r="231" spans="1:11" x14ac:dyDescent="0.2">
      <c r="A231" s="26"/>
      <c r="B231" s="26"/>
      <c r="C231" s="26"/>
      <c r="D231" s="27"/>
      <c r="F231" s="63"/>
      <c r="G231" s="13"/>
      <c r="H231" s="13"/>
      <c r="I231" s="13"/>
      <c r="J231" s="13"/>
      <c r="K231" s="30"/>
    </row>
    <row r="232" spans="1:11" x14ac:dyDescent="0.2">
      <c r="A232" s="26"/>
      <c r="B232" s="26"/>
      <c r="C232" s="26"/>
      <c r="D232" s="27"/>
      <c r="F232" s="63"/>
      <c r="G232" s="13"/>
      <c r="H232" s="13"/>
      <c r="I232" s="13"/>
      <c r="J232" s="13"/>
      <c r="K232" s="30"/>
    </row>
    <row r="233" spans="1:11" x14ac:dyDescent="0.2">
      <c r="A233" s="26"/>
      <c r="B233" s="26"/>
      <c r="C233" s="26"/>
      <c r="D233" s="27"/>
      <c r="F233" s="63"/>
      <c r="G233" s="13"/>
      <c r="H233" s="13"/>
      <c r="I233" s="13"/>
      <c r="J233" s="13"/>
      <c r="K233" s="30"/>
    </row>
    <row r="234" spans="1:11" x14ac:dyDescent="0.2">
      <c r="A234" s="26"/>
      <c r="B234" s="26"/>
      <c r="C234" s="26"/>
      <c r="D234" s="27"/>
      <c r="F234" s="63"/>
      <c r="G234" s="13"/>
      <c r="H234" s="13"/>
      <c r="I234" s="13"/>
      <c r="J234" s="13"/>
      <c r="K234" s="30"/>
    </row>
    <row r="235" spans="1:11" x14ac:dyDescent="0.2">
      <c r="A235" s="26"/>
      <c r="B235" s="26"/>
      <c r="C235" s="26"/>
      <c r="D235" s="27"/>
      <c r="F235" s="63"/>
      <c r="G235" s="13"/>
      <c r="H235" s="13"/>
      <c r="I235" s="13"/>
      <c r="J235" s="13"/>
      <c r="K235" s="30"/>
    </row>
    <row r="236" spans="1:11" x14ac:dyDescent="0.2">
      <c r="A236" s="26"/>
      <c r="B236" s="26"/>
      <c r="C236" s="26"/>
      <c r="D236" s="27"/>
      <c r="F236" s="63"/>
      <c r="G236" s="13"/>
      <c r="H236" s="13"/>
      <c r="I236" s="13"/>
      <c r="J236" s="13"/>
      <c r="K236" s="30"/>
    </row>
    <row r="237" spans="1:11" x14ac:dyDescent="0.2">
      <c r="A237" s="26"/>
      <c r="B237" s="26"/>
      <c r="C237" s="26"/>
      <c r="D237" s="27"/>
      <c r="F237" s="63"/>
      <c r="G237" s="13"/>
      <c r="H237" s="13"/>
      <c r="I237" s="13"/>
      <c r="J237" s="13"/>
      <c r="K237" s="30"/>
    </row>
    <row r="238" spans="1:11" x14ac:dyDescent="0.2">
      <c r="A238" s="26"/>
      <c r="B238" s="26"/>
      <c r="C238" s="26"/>
      <c r="D238" s="27"/>
      <c r="F238" s="63"/>
      <c r="G238" s="13"/>
      <c r="H238" s="13"/>
      <c r="I238" s="13"/>
      <c r="J238" s="13"/>
      <c r="K238" s="30"/>
    </row>
    <row r="239" spans="1:11" x14ac:dyDescent="0.2">
      <c r="A239" s="26"/>
      <c r="B239" s="26"/>
      <c r="C239" s="26"/>
      <c r="D239" s="27"/>
      <c r="F239" s="63"/>
      <c r="G239" s="13"/>
      <c r="H239" s="13"/>
      <c r="I239" s="13"/>
      <c r="J239" s="13"/>
      <c r="K239" s="30"/>
    </row>
    <row r="240" spans="1:11" x14ac:dyDescent="0.2">
      <c r="A240" s="26"/>
      <c r="B240" s="26"/>
      <c r="C240" s="26"/>
      <c r="D240" s="27"/>
      <c r="F240" s="63"/>
      <c r="G240" s="13"/>
      <c r="H240" s="13"/>
      <c r="I240" s="13"/>
      <c r="J240" s="13"/>
      <c r="K240" s="30"/>
    </row>
    <row r="241" spans="1:11" x14ac:dyDescent="0.2">
      <c r="A241" s="26"/>
      <c r="B241" s="26"/>
      <c r="C241" s="26"/>
      <c r="D241" s="27"/>
      <c r="F241" s="63"/>
      <c r="G241" s="13"/>
      <c r="H241" s="13"/>
      <c r="I241" s="13"/>
      <c r="J241" s="13"/>
      <c r="K241" s="30"/>
    </row>
    <row r="242" spans="1:11" x14ac:dyDescent="0.2">
      <c r="A242" s="26"/>
      <c r="B242" s="26"/>
      <c r="C242" s="26"/>
      <c r="D242" s="27"/>
      <c r="F242" s="63"/>
      <c r="G242" s="13"/>
      <c r="H242" s="13"/>
      <c r="I242" s="13"/>
      <c r="J242" s="13"/>
      <c r="K242" s="30"/>
    </row>
    <row r="243" spans="1:11" x14ac:dyDescent="0.2">
      <c r="A243" s="26"/>
      <c r="B243" s="26"/>
      <c r="C243" s="26"/>
      <c r="D243" s="27"/>
      <c r="F243" s="63"/>
      <c r="G243" s="13"/>
      <c r="H243" s="13"/>
      <c r="I243" s="13"/>
      <c r="J243" s="13"/>
      <c r="K243" s="30"/>
    </row>
    <row r="244" spans="1:11" x14ac:dyDescent="0.2">
      <c r="A244" s="26"/>
      <c r="B244" s="26"/>
      <c r="C244" s="26"/>
      <c r="D244" s="27"/>
      <c r="F244" s="63"/>
      <c r="G244" s="13"/>
      <c r="H244" s="13"/>
      <c r="I244" s="13"/>
      <c r="J244" s="13"/>
      <c r="K244" s="30"/>
    </row>
    <row r="245" spans="1:11" x14ac:dyDescent="0.2">
      <c r="A245" s="26"/>
      <c r="B245" s="26"/>
      <c r="C245" s="26"/>
      <c r="D245" s="27"/>
      <c r="F245" s="63"/>
      <c r="G245" s="13"/>
      <c r="H245" s="13"/>
      <c r="I245" s="13"/>
      <c r="J245" s="13"/>
      <c r="K245" s="30"/>
    </row>
    <row r="246" spans="1:11" x14ac:dyDescent="0.2">
      <c r="A246" s="26"/>
      <c r="B246" s="26"/>
      <c r="C246" s="26"/>
      <c r="D246" s="27"/>
      <c r="F246" s="63"/>
      <c r="G246" s="13"/>
      <c r="H246" s="13"/>
      <c r="I246" s="13"/>
      <c r="J246" s="13"/>
      <c r="K246" s="30"/>
    </row>
    <row r="247" spans="1:11" x14ac:dyDescent="0.2">
      <c r="A247" s="26"/>
      <c r="B247" s="26"/>
      <c r="C247" s="26"/>
      <c r="D247" s="27"/>
      <c r="F247" s="63"/>
      <c r="G247" s="13"/>
      <c r="H247" s="13"/>
      <c r="I247" s="13"/>
      <c r="J247" s="13"/>
      <c r="K247" s="30"/>
    </row>
    <row r="248" spans="1:11" x14ac:dyDescent="0.2">
      <c r="A248" s="26"/>
      <c r="B248" s="26"/>
      <c r="C248" s="26"/>
      <c r="D248" s="27"/>
      <c r="F248" s="63"/>
      <c r="G248" s="13"/>
      <c r="H248" s="13"/>
      <c r="I248" s="13"/>
      <c r="J248" s="13"/>
      <c r="K248" s="30"/>
    </row>
    <row r="249" spans="1:11" x14ac:dyDescent="0.2">
      <c r="A249" s="26"/>
      <c r="B249" s="26"/>
      <c r="C249" s="26"/>
      <c r="D249" s="27"/>
      <c r="F249" s="63"/>
      <c r="G249" s="13"/>
      <c r="H249" s="13"/>
      <c r="I249" s="13"/>
      <c r="J249" s="13"/>
      <c r="K249" s="30"/>
    </row>
    <row r="250" spans="1:11" x14ac:dyDescent="0.2">
      <c r="A250" s="26"/>
      <c r="B250" s="26"/>
      <c r="C250" s="26"/>
      <c r="D250" s="27"/>
      <c r="F250" s="63"/>
      <c r="G250" s="13"/>
      <c r="H250" s="13"/>
      <c r="I250" s="13"/>
      <c r="J250" s="13"/>
      <c r="K250" s="30"/>
    </row>
    <row r="251" spans="1:11" x14ac:dyDescent="0.2">
      <c r="A251" s="26"/>
      <c r="B251" s="26"/>
      <c r="C251" s="26"/>
      <c r="D251" s="27"/>
      <c r="F251" s="63"/>
      <c r="G251" s="13"/>
      <c r="H251" s="13"/>
      <c r="I251" s="13"/>
      <c r="J251" s="13"/>
      <c r="K251" s="30"/>
    </row>
    <row r="252" spans="1:11" x14ac:dyDescent="0.2">
      <c r="A252" s="26"/>
      <c r="B252" s="26"/>
      <c r="C252" s="26"/>
      <c r="D252" s="27"/>
      <c r="F252" s="63"/>
      <c r="G252" s="13"/>
      <c r="H252" s="13"/>
      <c r="I252" s="13"/>
      <c r="J252" s="13"/>
      <c r="K252" s="30"/>
    </row>
    <row r="253" spans="1:11" x14ac:dyDescent="0.2">
      <c r="A253" s="26"/>
      <c r="B253" s="26"/>
      <c r="C253" s="26"/>
      <c r="D253" s="27"/>
      <c r="F253" s="63"/>
      <c r="G253" s="13"/>
      <c r="H253" s="13"/>
      <c r="I253" s="13"/>
      <c r="J253" s="13"/>
      <c r="K253" s="30"/>
    </row>
    <row r="254" spans="1:11" x14ac:dyDescent="0.2">
      <c r="A254" s="26"/>
      <c r="B254" s="26"/>
      <c r="C254" s="26"/>
      <c r="D254" s="27"/>
      <c r="F254" s="63"/>
      <c r="G254" s="13"/>
      <c r="H254" s="13"/>
      <c r="I254" s="13"/>
      <c r="J254" s="13"/>
      <c r="K254" s="30"/>
    </row>
    <row r="255" spans="1:11" x14ac:dyDescent="0.2">
      <c r="A255" s="26"/>
      <c r="B255" s="26"/>
      <c r="C255" s="26"/>
      <c r="D255" s="27"/>
      <c r="F255" s="63"/>
      <c r="G255" s="13"/>
      <c r="H255" s="13"/>
      <c r="I255" s="13"/>
      <c r="J255" s="13"/>
      <c r="K255" s="30"/>
    </row>
    <row r="256" spans="1:11" x14ac:dyDescent="0.2">
      <c r="A256" s="26"/>
      <c r="B256" s="26"/>
      <c r="C256" s="26"/>
      <c r="D256" s="27"/>
      <c r="F256" s="63"/>
      <c r="G256" s="13"/>
      <c r="H256" s="13"/>
      <c r="I256" s="13"/>
      <c r="J256" s="13"/>
      <c r="K256" s="30"/>
    </row>
    <row r="257" spans="1:11" x14ac:dyDescent="0.2">
      <c r="A257" s="26"/>
      <c r="B257" s="26"/>
      <c r="C257" s="26"/>
      <c r="D257" s="27"/>
      <c r="F257" s="63"/>
      <c r="G257" s="13"/>
      <c r="H257" s="13"/>
      <c r="I257" s="13"/>
      <c r="J257" s="13"/>
      <c r="K257" s="30"/>
    </row>
    <row r="258" spans="1:11" x14ac:dyDescent="0.2">
      <c r="A258" s="26"/>
      <c r="B258" s="26"/>
      <c r="C258" s="26"/>
      <c r="D258" s="27"/>
      <c r="F258" s="63"/>
      <c r="G258" s="13"/>
      <c r="H258" s="13"/>
      <c r="I258" s="13"/>
      <c r="J258" s="13"/>
      <c r="K258" s="30"/>
    </row>
    <row r="259" spans="1:11" x14ac:dyDescent="0.2">
      <c r="A259" s="26"/>
      <c r="B259" s="26"/>
      <c r="C259" s="26"/>
      <c r="D259" s="27"/>
      <c r="F259" s="63"/>
      <c r="G259" s="13"/>
      <c r="H259" s="13"/>
      <c r="I259" s="13"/>
      <c r="J259" s="13"/>
      <c r="K259" s="30"/>
    </row>
    <row r="260" spans="1:11" x14ac:dyDescent="0.2">
      <c r="A260" s="26"/>
      <c r="B260" s="26"/>
      <c r="C260" s="26"/>
      <c r="D260" s="27"/>
      <c r="F260" s="63"/>
      <c r="G260" s="13"/>
      <c r="H260" s="13"/>
      <c r="I260" s="13"/>
      <c r="J260" s="13"/>
      <c r="K260" s="30"/>
    </row>
    <row r="261" spans="1:11" x14ac:dyDescent="0.2">
      <c r="A261" s="26"/>
      <c r="B261" s="26"/>
      <c r="C261" s="26"/>
      <c r="D261" s="27"/>
      <c r="F261" s="63"/>
      <c r="G261" s="13"/>
      <c r="H261" s="13"/>
      <c r="I261" s="13"/>
      <c r="J261" s="13"/>
      <c r="K261" s="30"/>
    </row>
    <row r="262" spans="1:11" x14ac:dyDescent="0.2">
      <c r="A262" s="26"/>
      <c r="B262" s="26"/>
      <c r="C262" s="26"/>
      <c r="D262" s="27"/>
      <c r="F262" s="63"/>
      <c r="G262" s="13"/>
      <c r="H262" s="13"/>
      <c r="I262" s="13"/>
      <c r="J262" s="13"/>
      <c r="K262" s="30"/>
    </row>
    <row r="263" spans="1:11" x14ac:dyDescent="0.2">
      <c r="A263" s="26"/>
      <c r="B263" s="26"/>
      <c r="C263" s="26"/>
      <c r="D263" s="27"/>
      <c r="F263" s="63"/>
      <c r="G263" s="13"/>
      <c r="H263" s="13"/>
      <c r="I263" s="13"/>
      <c r="J263" s="13"/>
      <c r="K263" s="30"/>
    </row>
    <row r="264" spans="1:11" x14ac:dyDescent="0.2">
      <c r="A264" s="26"/>
      <c r="B264" s="26"/>
      <c r="C264" s="26"/>
      <c r="D264" s="27"/>
      <c r="F264" s="63"/>
      <c r="G264" s="13"/>
      <c r="H264" s="13"/>
      <c r="I264" s="13"/>
      <c r="J264" s="13"/>
      <c r="K264" s="30"/>
    </row>
    <row r="265" spans="1:11" x14ac:dyDescent="0.2">
      <c r="A265" s="26"/>
      <c r="B265" s="26"/>
      <c r="C265" s="26"/>
      <c r="D265" s="27"/>
      <c r="F265" s="63"/>
      <c r="G265" s="13"/>
      <c r="H265" s="13"/>
      <c r="I265" s="13"/>
      <c r="J265" s="13"/>
      <c r="K265" s="30"/>
    </row>
    <row r="266" spans="1:11" x14ac:dyDescent="0.2">
      <c r="A266" s="26"/>
      <c r="B266" s="26"/>
      <c r="C266" s="26"/>
      <c r="D266" s="27"/>
      <c r="F266" s="63"/>
      <c r="G266" s="13"/>
      <c r="H266" s="13"/>
      <c r="I266" s="13"/>
      <c r="J266" s="13"/>
      <c r="K266" s="30"/>
    </row>
    <row r="267" spans="1:11" x14ac:dyDescent="0.2">
      <c r="A267" s="26"/>
      <c r="B267" s="26"/>
      <c r="C267" s="26"/>
      <c r="D267" s="27"/>
      <c r="F267" s="63"/>
      <c r="G267" s="13"/>
      <c r="H267" s="13"/>
      <c r="I267" s="13"/>
      <c r="J267" s="13"/>
      <c r="K267" s="30"/>
    </row>
    <row r="268" spans="1:11" x14ac:dyDescent="0.2">
      <c r="A268" s="26"/>
      <c r="B268" s="26"/>
      <c r="C268" s="26"/>
      <c r="D268" s="27"/>
      <c r="F268" s="63"/>
      <c r="G268" s="13"/>
      <c r="H268" s="13"/>
      <c r="I268" s="13"/>
      <c r="J268" s="13"/>
      <c r="K268" s="30"/>
    </row>
    <row r="269" spans="1:11" x14ac:dyDescent="0.2">
      <c r="A269" s="26"/>
      <c r="B269" s="26"/>
      <c r="C269" s="26"/>
      <c r="D269" s="27"/>
      <c r="F269" s="63"/>
      <c r="G269" s="13"/>
      <c r="H269" s="13"/>
      <c r="I269" s="13"/>
      <c r="J269" s="13"/>
      <c r="K269" s="30"/>
    </row>
    <row r="270" spans="1:11" x14ac:dyDescent="0.2">
      <c r="A270" s="26"/>
      <c r="B270" s="26"/>
      <c r="C270" s="26"/>
      <c r="D270" s="27"/>
      <c r="F270" s="63"/>
      <c r="G270" s="13"/>
      <c r="H270" s="13"/>
      <c r="I270" s="13"/>
      <c r="J270" s="13"/>
      <c r="K270" s="30"/>
    </row>
    <row r="271" spans="1:11" x14ac:dyDescent="0.2">
      <c r="A271" s="26"/>
      <c r="B271" s="26"/>
      <c r="C271" s="26"/>
      <c r="D271" s="27"/>
      <c r="F271" s="63"/>
      <c r="G271" s="13"/>
      <c r="H271" s="13"/>
      <c r="I271" s="13"/>
      <c r="J271" s="13"/>
      <c r="K271" s="30"/>
    </row>
    <row r="272" spans="1:11" x14ac:dyDescent="0.2">
      <c r="A272" s="26"/>
      <c r="B272" s="26"/>
      <c r="C272" s="26"/>
      <c r="D272" s="27"/>
      <c r="F272" s="63"/>
      <c r="G272" s="13"/>
      <c r="H272" s="13"/>
      <c r="I272" s="13"/>
      <c r="J272" s="13"/>
      <c r="K272" s="30"/>
    </row>
    <row r="273" spans="1:11" x14ac:dyDescent="0.2">
      <c r="A273" s="26"/>
      <c r="B273" s="26"/>
      <c r="C273" s="26"/>
      <c r="D273" s="27"/>
      <c r="F273" s="29"/>
      <c r="G273" s="13"/>
      <c r="H273" s="13"/>
      <c r="I273" s="13"/>
      <c r="J273" s="13"/>
      <c r="K273" s="30"/>
    </row>
    <row r="274" spans="1:11" x14ac:dyDescent="0.2">
      <c r="A274" s="26"/>
      <c r="B274" s="26"/>
      <c r="C274" s="26"/>
      <c r="D274" s="27"/>
      <c r="F274" s="63"/>
      <c r="G274" s="13"/>
      <c r="H274" s="13"/>
      <c r="I274" s="13"/>
      <c r="J274" s="13"/>
      <c r="K274" s="30"/>
    </row>
    <row r="275" spans="1:11" x14ac:dyDescent="0.2">
      <c r="A275" s="26"/>
      <c r="B275" s="26"/>
      <c r="C275" s="26"/>
      <c r="D275" s="27"/>
      <c r="F275" s="63"/>
      <c r="G275" s="13"/>
      <c r="H275" s="13"/>
      <c r="I275" s="13"/>
      <c r="J275" s="13"/>
      <c r="K275" s="30"/>
    </row>
    <row r="276" spans="1:11" x14ac:dyDescent="0.2">
      <c r="A276" s="26"/>
      <c r="B276" s="26"/>
      <c r="C276" s="26"/>
      <c r="D276" s="27"/>
      <c r="F276" s="63"/>
      <c r="G276" s="13"/>
      <c r="H276" s="13"/>
      <c r="I276" s="13"/>
      <c r="J276" s="13"/>
      <c r="K276" s="30"/>
    </row>
    <row r="277" spans="1:11" x14ac:dyDescent="0.2">
      <c r="A277" s="26"/>
      <c r="B277" s="26"/>
      <c r="C277" s="26"/>
      <c r="D277" s="27"/>
      <c r="F277" s="63"/>
      <c r="G277" s="13"/>
      <c r="H277" s="13"/>
      <c r="I277" s="13"/>
      <c r="J277" s="13"/>
      <c r="K277" s="30"/>
    </row>
    <row r="278" spans="1:11" x14ac:dyDescent="0.2">
      <c r="A278" s="26"/>
      <c r="B278" s="26"/>
      <c r="C278" s="26"/>
      <c r="D278" s="27"/>
      <c r="F278" s="63"/>
      <c r="G278" s="13"/>
      <c r="H278" s="13"/>
      <c r="I278" s="13"/>
      <c r="J278" s="13"/>
      <c r="K278" s="30"/>
    </row>
    <row r="279" spans="1:11" x14ac:dyDescent="0.2">
      <c r="A279" s="26"/>
      <c r="B279" s="26"/>
      <c r="C279" s="26"/>
      <c r="D279" s="27"/>
      <c r="F279" s="63"/>
      <c r="G279" s="13"/>
      <c r="H279" s="13"/>
      <c r="I279" s="13"/>
      <c r="J279" s="13"/>
      <c r="K279" s="30"/>
    </row>
    <row r="280" spans="1:11" x14ac:dyDescent="0.2">
      <c r="A280" s="26"/>
      <c r="B280" s="26"/>
      <c r="C280" s="26"/>
      <c r="D280" s="27"/>
      <c r="F280" s="63"/>
      <c r="G280" s="13"/>
      <c r="H280" s="13"/>
      <c r="I280" s="13"/>
      <c r="J280" s="13"/>
      <c r="K280" s="30"/>
    </row>
    <row r="281" spans="1:11" x14ac:dyDescent="0.2">
      <c r="A281" s="26"/>
      <c r="B281" s="26"/>
      <c r="C281" s="26"/>
      <c r="D281" s="27"/>
      <c r="F281" s="63"/>
      <c r="G281" s="13"/>
      <c r="H281" s="13"/>
      <c r="I281" s="13"/>
      <c r="J281" s="13"/>
      <c r="K281" s="30"/>
    </row>
    <row r="282" spans="1:11" x14ac:dyDescent="0.2">
      <c r="A282" s="26"/>
      <c r="B282" s="26"/>
      <c r="C282" s="26"/>
      <c r="D282" s="27"/>
      <c r="F282" s="29"/>
      <c r="G282" s="13"/>
      <c r="H282" s="13"/>
      <c r="I282" s="13"/>
      <c r="J282" s="13"/>
      <c r="K282" s="30"/>
    </row>
    <row r="283" spans="1:11" x14ac:dyDescent="0.2">
      <c r="A283" s="26"/>
      <c r="B283" s="26"/>
      <c r="C283" s="26"/>
      <c r="D283" s="27"/>
      <c r="F283" s="63"/>
      <c r="G283" s="13"/>
      <c r="H283" s="13"/>
      <c r="I283" s="13"/>
      <c r="J283" s="13"/>
      <c r="K283" s="30"/>
    </row>
    <row r="284" spans="1:11" x14ac:dyDescent="0.2">
      <c r="A284" s="26"/>
      <c r="B284" s="26"/>
      <c r="C284" s="26"/>
      <c r="D284" s="27"/>
      <c r="F284" s="63"/>
      <c r="G284" s="13"/>
      <c r="H284" s="13"/>
      <c r="I284" s="13"/>
      <c r="J284" s="13"/>
      <c r="K284" s="30"/>
    </row>
    <row r="285" spans="1:11" x14ac:dyDescent="0.2">
      <c r="A285" s="26"/>
      <c r="B285" s="26"/>
      <c r="C285" s="26"/>
      <c r="D285" s="27"/>
      <c r="F285" s="63"/>
      <c r="G285" s="13"/>
      <c r="H285" s="13"/>
      <c r="I285" s="13"/>
      <c r="J285" s="13"/>
      <c r="K285" s="30"/>
    </row>
    <row r="286" spans="1:11" x14ac:dyDescent="0.2">
      <c r="A286" s="26"/>
      <c r="B286" s="26"/>
      <c r="C286" s="26"/>
      <c r="D286" s="27"/>
      <c r="F286" s="63"/>
      <c r="G286" s="13"/>
      <c r="H286" s="13"/>
      <c r="I286" s="13"/>
      <c r="J286" s="13"/>
      <c r="K286" s="30"/>
    </row>
    <row r="287" spans="1:11" x14ac:dyDescent="0.2">
      <c r="A287" s="26"/>
      <c r="B287" s="26"/>
      <c r="C287" s="26"/>
      <c r="D287" s="27"/>
      <c r="F287" s="63"/>
      <c r="G287" s="13"/>
      <c r="H287" s="13"/>
      <c r="I287" s="13"/>
      <c r="J287" s="13"/>
      <c r="K287" s="30"/>
    </row>
    <row r="288" spans="1:11" x14ac:dyDescent="0.2">
      <c r="A288" s="26"/>
      <c r="B288" s="26"/>
      <c r="C288" s="26"/>
      <c r="D288" s="27"/>
      <c r="F288" s="63"/>
      <c r="G288" s="13"/>
      <c r="H288" s="13"/>
      <c r="I288" s="13"/>
      <c r="J288" s="13"/>
      <c r="K288" s="30"/>
    </row>
    <row r="289" spans="1:11" x14ac:dyDescent="0.2">
      <c r="A289" s="26"/>
      <c r="B289" s="26"/>
      <c r="C289" s="26"/>
      <c r="D289" s="27"/>
      <c r="F289" s="63"/>
      <c r="G289" s="13"/>
      <c r="H289" s="13"/>
      <c r="I289" s="13"/>
      <c r="J289" s="13"/>
      <c r="K289" s="30"/>
    </row>
    <row r="290" spans="1:11" x14ac:dyDescent="0.2">
      <c r="A290" s="26"/>
      <c r="B290" s="26"/>
      <c r="C290" s="26"/>
      <c r="D290" s="27"/>
      <c r="F290" s="63"/>
      <c r="G290" s="13"/>
      <c r="H290" s="13"/>
      <c r="I290" s="13"/>
      <c r="J290" s="13"/>
      <c r="K290" s="30"/>
    </row>
    <row r="291" spans="1:11" x14ac:dyDescent="0.2">
      <c r="A291" s="26"/>
      <c r="B291" s="26"/>
      <c r="C291" s="26"/>
      <c r="D291" s="27"/>
      <c r="F291" s="63"/>
      <c r="G291" s="13"/>
      <c r="H291" s="13"/>
      <c r="I291" s="13"/>
      <c r="J291" s="13"/>
      <c r="K291" s="30"/>
    </row>
    <row r="292" spans="1:11" x14ac:dyDescent="0.2">
      <c r="A292" s="26"/>
      <c r="B292" s="26"/>
      <c r="C292" s="26"/>
      <c r="D292" s="27"/>
      <c r="F292" s="63"/>
      <c r="G292" s="13"/>
      <c r="H292" s="13"/>
      <c r="I292" s="13"/>
      <c r="J292" s="13"/>
      <c r="K292" s="30"/>
    </row>
    <row r="293" spans="1:11" x14ac:dyDescent="0.2">
      <c r="A293" s="26"/>
      <c r="B293" s="26"/>
      <c r="C293" s="26"/>
      <c r="D293" s="27"/>
      <c r="F293" s="63"/>
      <c r="G293" s="13"/>
      <c r="H293" s="13"/>
      <c r="I293" s="13"/>
      <c r="J293" s="13"/>
      <c r="K293" s="30"/>
    </row>
    <row r="294" spans="1:11" x14ac:dyDescent="0.2">
      <c r="A294" s="26"/>
      <c r="B294" s="26"/>
      <c r="C294" s="26"/>
      <c r="D294" s="27"/>
      <c r="F294" s="63"/>
      <c r="G294" s="13"/>
      <c r="H294" s="13"/>
      <c r="I294" s="13"/>
      <c r="J294" s="13"/>
      <c r="K294" s="30"/>
    </row>
    <row r="295" spans="1:11" x14ac:dyDescent="0.2">
      <c r="A295" s="26"/>
      <c r="B295" s="26"/>
      <c r="C295" s="26"/>
      <c r="D295" s="27"/>
      <c r="F295" s="63"/>
      <c r="G295" s="13"/>
      <c r="H295" s="13"/>
      <c r="I295" s="13"/>
      <c r="J295" s="13"/>
      <c r="K295" s="30"/>
    </row>
    <row r="296" spans="1:11" x14ac:dyDescent="0.2">
      <c r="A296" s="26"/>
      <c r="B296" s="26"/>
      <c r="C296" s="26"/>
      <c r="D296" s="27"/>
      <c r="F296" s="63"/>
      <c r="G296" s="13"/>
      <c r="H296" s="13"/>
      <c r="I296" s="13"/>
      <c r="J296" s="13"/>
      <c r="K296" s="30"/>
    </row>
    <row r="297" spans="1:11" x14ac:dyDescent="0.2">
      <c r="A297" s="26"/>
      <c r="B297" s="26"/>
      <c r="C297" s="26"/>
      <c r="D297" s="27"/>
      <c r="F297" s="63"/>
      <c r="G297" s="13"/>
      <c r="H297" s="13"/>
      <c r="I297" s="13"/>
      <c r="J297" s="13"/>
      <c r="K297" s="30"/>
    </row>
    <row r="298" spans="1:11" x14ac:dyDescent="0.2">
      <c r="A298" s="26"/>
      <c r="B298" s="26"/>
      <c r="C298" s="26"/>
      <c r="D298" s="27"/>
      <c r="F298" s="63"/>
      <c r="G298" s="13"/>
      <c r="H298" s="13"/>
      <c r="I298" s="13"/>
      <c r="J298" s="13"/>
      <c r="K298" s="30"/>
    </row>
    <row r="299" spans="1:11" x14ac:dyDescent="0.2">
      <c r="A299" s="26"/>
      <c r="B299" s="26"/>
      <c r="C299" s="26"/>
      <c r="D299" s="27"/>
      <c r="F299" s="63"/>
      <c r="G299" s="13"/>
      <c r="H299" s="13"/>
      <c r="I299" s="13"/>
      <c r="J299" s="13"/>
      <c r="K299" s="30"/>
    </row>
    <row r="300" spans="1:11" x14ac:dyDescent="0.2">
      <c r="A300" s="26"/>
      <c r="B300" s="26"/>
      <c r="C300" s="26"/>
      <c r="D300" s="27"/>
      <c r="F300" s="63"/>
      <c r="G300" s="13"/>
      <c r="H300" s="13"/>
      <c r="I300" s="13"/>
      <c r="J300" s="13"/>
      <c r="K300" s="30"/>
    </row>
    <row r="301" spans="1:11" x14ac:dyDescent="0.2">
      <c r="A301" s="26"/>
      <c r="B301" s="26"/>
      <c r="C301" s="26"/>
      <c r="D301" s="27"/>
      <c r="F301" s="63"/>
      <c r="G301" s="13"/>
      <c r="H301" s="13"/>
      <c r="I301" s="13"/>
      <c r="J301" s="13"/>
      <c r="K301" s="30"/>
    </row>
    <row r="302" spans="1:11" x14ac:dyDescent="0.2">
      <c r="A302" s="26"/>
      <c r="B302" s="26"/>
      <c r="C302" s="26"/>
      <c r="D302" s="27"/>
      <c r="F302" s="63"/>
      <c r="G302" s="13"/>
      <c r="H302" s="13"/>
      <c r="I302" s="13"/>
      <c r="J302" s="13"/>
      <c r="K302" s="30"/>
    </row>
    <row r="303" spans="1:11" x14ac:dyDescent="0.2">
      <c r="A303" s="26"/>
      <c r="B303" s="26"/>
      <c r="C303" s="26"/>
      <c r="D303" s="27"/>
      <c r="F303" s="63"/>
      <c r="G303" s="13"/>
      <c r="H303" s="13"/>
      <c r="I303" s="13"/>
      <c r="J303" s="13"/>
      <c r="K303" s="30"/>
    </row>
    <row r="304" spans="1:11" x14ac:dyDescent="0.2">
      <c r="A304" s="26"/>
      <c r="B304" s="26"/>
      <c r="C304" s="26"/>
      <c r="D304" s="27"/>
      <c r="F304" s="63"/>
      <c r="G304" s="13"/>
      <c r="H304" s="13"/>
      <c r="I304" s="13"/>
      <c r="J304" s="13"/>
      <c r="K304" s="30"/>
    </row>
    <row r="305" spans="1:11" x14ac:dyDescent="0.2">
      <c r="A305" s="26"/>
      <c r="B305" s="26"/>
      <c r="C305" s="26"/>
      <c r="D305" s="27"/>
      <c r="F305" s="63"/>
      <c r="G305" s="13"/>
      <c r="H305" s="13"/>
      <c r="I305" s="13"/>
      <c r="J305" s="13"/>
      <c r="K305" s="30"/>
    </row>
    <row r="306" spans="1:11" x14ac:dyDescent="0.2">
      <c r="A306" s="26"/>
      <c r="B306" s="26"/>
      <c r="C306" s="26"/>
      <c r="D306" s="27"/>
      <c r="F306" s="63"/>
      <c r="G306" s="13"/>
      <c r="H306" s="13"/>
      <c r="I306" s="13"/>
      <c r="J306" s="13"/>
      <c r="K306" s="30"/>
    </row>
    <row r="307" spans="1:11" x14ac:dyDescent="0.2">
      <c r="A307" s="26"/>
      <c r="B307" s="26"/>
      <c r="C307" s="26"/>
      <c r="D307" s="27"/>
      <c r="F307" s="63"/>
      <c r="G307" s="13"/>
      <c r="H307" s="13"/>
      <c r="I307" s="13"/>
      <c r="J307" s="13"/>
      <c r="K307" s="30"/>
    </row>
    <row r="308" spans="1:11" x14ac:dyDescent="0.2">
      <c r="A308" s="26"/>
      <c r="B308" s="26"/>
      <c r="C308" s="26"/>
      <c r="D308" s="27"/>
      <c r="F308" s="63"/>
      <c r="G308" s="13"/>
      <c r="H308" s="13"/>
      <c r="I308" s="13"/>
      <c r="J308" s="13"/>
      <c r="K308" s="30"/>
    </row>
    <row r="309" spans="1:11" x14ac:dyDescent="0.2">
      <c r="A309" s="26"/>
      <c r="B309" s="26"/>
      <c r="C309" s="26"/>
      <c r="D309" s="27"/>
      <c r="F309" s="63"/>
      <c r="G309" s="13"/>
      <c r="H309" s="13"/>
      <c r="I309" s="13"/>
      <c r="J309" s="13"/>
      <c r="K309" s="30"/>
    </row>
    <row r="310" spans="1:11" x14ac:dyDescent="0.2">
      <c r="A310" s="26"/>
      <c r="B310" s="26"/>
      <c r="C310" s="26"/>
      <c r="D310" s="27"/>
      <c r="F310" s="63"/>
      <c r="G310" s="13"/>
      <c r="H310" s="13"/>
      <c r="I310" s="13"/>
      <c r="J310" s="13"/>
      <c r="K310" s="30"/>
    </row>
    <row r="311" spans="1:11" x14ac:dyDescent="0.2">
      <c r="A311" s="26"/>
      <c r="B311" s="26"/>
      <c r="C311" s="26"/>
      <c r="D311" s="27"/>
      <c r="F311" s="63"/>
      <c r="G311" s="13"/>
      <c r="H311" s="13"/>
      <c r="I311" s="13"/>
      <c r="J311" s="13"/>
      <c r="K311" s="30"/>
    </row>
    <row r="312" spans="1:11" x14ac:dyDescent="0.2">
      <c r="A312" s="26"/>
      <c r="B312" s="26"/>
      <c r="C312" s="26"/>
      <c r="D312" s="27"/>
      <c r="F312" s="63"/>
      <c r="G312" s="13"/>
      <c r="H312" s="13"/>
      <c r="I312" s="13"/>
      <c r="J312" s="13"/>
      <c r="K312" s="30"/>
    </row>
    <row r="313" spans="1:11" x14ac:dyDescent="0.2">
      <c r="A313" s="26"/>
      <c r="B313" s="26"/>
      <c r="C313" s="26"/>
      <c r="D313" s="27"/>
      <c r="F313" s="63"/>
      <c r="G313" s="13"/>
      <c r="H313" s="13"/>
      <c r="I313" s="13"/>
      <c r="J313" s="13"/>
      <c r="K313" s="30"/>
    </row>
    <row r="314" spans="1:11" x14ac:dyDescent="0.2">
      <c r="A314" s="26"/>
      <c r="B314" s="26"/>
      <c r="C314" s="26"/>
      <c r="D314" s="27"/>
      <c r="F314" s="63"/>
      <c r="G314" s="13"/>
      <c r="H314" s="13"/>
      <c r="I314" s="13"/>
      <c r="J314" s="13"/>
      <c r="K314" s="30"/>
    </row>
    <row r="315" spans="1:11" x14ac:dyDescent="0.2">
      <c r="A315" s="26"/>
      <c r="B315" s="26"/>
      <c r="C315" s="26"/>
      <c r="D315" s="27"/>
      <c r="F315" s="63"/>
      <c r="G315" s="13"/>
      <c r="H315" s="13"/>
      <c r="I315" s="13"/>
      <c r="J315" s="13"/>
      <c r="K315" s="30"/>
    </row>
    <row r="316" spans="1:11" x14ac:dyDescent="0.2">
      <c r="A316" s="26"/>
      <c r="B316" s="26"/>
      <c r="C316" s="26"/>
      <c r="D316" s="27"/>
      <c r="F316" s="63"/>
      <c r="G316" s="13"/>
      <c r="H316" s="13"/>
      <c r="I316" s="13"/>
      <c r="J316" s="13"/>
      <c r="K316" s="30"/>
    </row>
    <row r="317" spans="1:11" x14ac:dyDescent="0.2">
      <c r="A317" s="26"/>
      <c r="B317" s="26"/>
      <c r="C317" s="26"/>
      <c r="D317" s="27"/>
      <c r="F317" s="63"/>
      <c r="G317" s="13"/>
      <c r="H317" s="13"/>
      <c r="I317" s="13"/>
      <c r="J317" s="13"/>
      <c r="K317" s="30"/>
    </row>
    <row r="318" spans="1:11" x14ac:dyDescent="0.2">
      <c r="A318" s="26"/>
      <c r="B318" s="26"/>
      <c r="C318" s="26"/>
      <c r="D318" s="27"/>
      <c r="F318" s="63"/>
      <c r="G318" s="13"/>
      <c r="H318" s="13"/>
      <c r="I318" s="13"/>
      <c r="J318" s="13"/>
      <c r="K318" s="30"/>
    </row>
    <row r="319" spans="1:11" x14ac:dyDescent="0.2">
      <c r="A319" s="26"/>
      <c r="B319" s="26"/>
      <c r="C319" s="26"/>
      <c r="D319" s="27"/>
      <c r="F319" s="63"/>
      <c r="G319" s="13"/>
      <c r="H319" s="13"/>
      <c r="I319" s="13"/>
      <c r="J319" s="13"/>
      <c r="K319" s="30"/>
    </row>
    <row r="320" spans="1:11" x14ac:dyDescent="0.2">
      <c r="A320" s="26"/>
      <c r="B320" s="26"/>
      <c r="C320" s="26"/>
      <c r="D320" s="27"/>
      <c r="F320" s="63"/>
      <c r="G320" s="13"/>
      <c r="H320" s="13"/>
      <c r="I320" s="13"/>
      <c r="J320" s="13"/>
      <c r="K320" s="30"/>
    </row>
    <row r="321" spans="1:11" x14ac:dyDescent="0.2">
      <c r="A321" s="26"/>
      <c r="B321" s="26"/>
      <c r="C321" s="26"/>
      <c r="D321" s="27"/>
      <c r="F321" s="63"/>
      <c r="G321" s="13"/>
      <c r="H321" s="13"/>
      <c r="I321" s="13"/>
      <c r="J321" s="13"/>
      <c r="K321" s="30"/>
    </row>
    <row r="322" spans="1:11" x14ac:dyDescent="0.2">
      <c r="A322" s="26"/>
      <c r="B322" s="26"/>
      <c r="C322" s="26"/>
      <c r="D322" s="27"/>
      <c r="F322" s="63"/>
      <c r="G322" s="13"/>
      <c r="H322" s="13"/>
      <c r="I322" s="13"/>
      <c r="J322" s="13"/>
      <c r="K322" s="30"/>
    </row>
    <row r="323" spans="1:11" x14ac:dyDescent="0.2">
      <c r="A323" s="26"/>
      <c r="B323" s="26"/>
      <c r="C323" s="26"/>
      <c r="D323" s="27"/>
      <c r="F323" s="63"/>
      <c r="G323" s="13"/>
      <c r="H323" s="13"/>
      <c r="I323" s="13"/>
      <c r="J323" s="13"/>
      <c r="K323" s="30"/>
    </row>
    <row r="324" spans="1:11" x14ac:dyDescent="0.2">
      <c r="A324" s="26"/>
      <c r="B324" s="26"/>
      <c r="C324" s="26"/>
      <c r="D324" s="27"/>
      <c r="F324" s="63"/>
      <c r="G324" s="13"/>
      <c r="H324" s="13"/>
      <c r="I324" s="13"/>
      <c r="J324" s="13"/>
      <c r="K324" s="30"/>
    </row>
    <row r="325" spans="1:11" x14ac:dyDescent="0.2">
      <c r="A325" s="26"/>
      <c r="B325" s="26"/>
      <c r="C325" s="26"/>
      <c r="D325" s="27"/>
      <c r="F325" s="63"/>
      <c r="G325" s="13"/>
      <c r="H325" s="13"/>
      <c r="I325" s="13"/>
      <c r="J325" s="13"/>
      <c r="K325" s="30"/>
    </row>
    <row r="326" spans="1:11" x14ac:dyDescent="0.2">
      <c r="A326" s="26"/>
      <c r="B326" s="26"/>
      <c r="C326" s="26"/>
      <c r="D326" s="27"/>
      <c r="F326" s="63"/>
      <c r="G326" s="13"/>
      <c r="H326" s="13"/>
      <c r="I326" s="13"/>
      <c r="J326" s="13"/>
      <c r="K326" s="30"/>
    </row>
    <row r="327" spans="1:11" x14ac:dyDescent="0.2">
      <c r="A327" s="26"/>
      <c r="B327" s="26"/>
      <c r="C327" s="26"/>
      <c r="D327" s="27"/>
      <c r="F327" s="63"/>
      <c r="G327" s="13"/>
      <c r="H327" s="13"/>
      <c r="I327" s="13"/>
      <c r="J327" s="13"/>
      <c r="K327" s="30"/>
    </row>
    <row r="328" spans="1:11" x14ac:dyDescent="0.2">
      <c r="A328" s="26"/>
      <c r="B328" s="26"/>
      <c r="C328" s="26"/>
      <c r="D328" s="27"/>
      <c r="F328" s="63"/>
      <c r="G328" s="13"/>
      <c r="H328" s="13"/>
      <c r="I328" s="13"/>
      <c r="J328" s="13"/>
      <c r="K328" s="30"/>
    </row>
    <row r="329" spans="1:11" x14ac:dyDescent="0.2">
      <c r="A329" s="26"/>
      <c r="B329" s="26"/>
      <c r="C329" s="26"/>
      <c r="D329" s="27"/>
      <c r="F329" s="63"/>
      <c r="G329" s="13"/>
      <c r="H329" s="13"/>
      <c r="I329" s="13"/>
      <c r="J329" s="13"/>
      <c r="K329" s="30"/>
    </row>
    <row r="330" spans="1:11" x14ac:dyDescent="0.2">
      <c r="A330" s="26"/>
      <c r="B330" s="26"/>
      <c r="C330" s="26"/>
      <c r="D330" s="27"/>
      <c r="F330" s="63"/>
      <c r="G330" s="13"/>
      <c r="H330" s="13"/>
      <c r="I330" s="13"/>
      <c r="J330" s="13"/>
      <c r="K330" s="13"/>
    </row>
    <row r="331" spans="1:11" x14ac:dyDescent="0.2">
      <c r="A331" s="26"/>
      <c r="B331" s="26"/>
      <c r="C331" s="26"/>
      <c r="D331" s="27"/>
      <c r="F331" s="63"/>
      <c r="G331" s="13"/>
      <c r="H331" s="13"/>
      <c r="I331" s="13"/>
      <c r="J331" s="13"/>
      <c r="K331" s="13"/>
    </row>
    <row r="332" spans="1:11" x14ac:dyDescent="0.2">
      <c r="A332" s="26"/>
      <c r="B332" s="26"/>
      <c r="C332" s="26"/>
      <c r="D332" s="27"/>
      <c r="F332" s="63"/>
      <c r="G332" s="13"/>
      <c r="H332" s="13"/>
      <c r="I332" s="13"/>
      <c r="J332" s="13"/>
      <c r="K332" s="13"/>
    </row>
    <row r="333" spans="1:11" x14ac:dyDescent="0.2">
      <c r="A333" s="26"/>
      <c r="B333" s="26"/>
      <c r="C333" s="26"/>
      <c r="D333" s="27"/>
      <c r="F333" s="63"/>
      <c r="G333" s="13"/>
      <c r="H333" s="13"/>
      <c r="I333" s="13"/>
      <c r="J333" s="13"/>
      <c r="K333" s="13"/>
    </row>
    <row r="334" spans="1:11" x14ac:dyDescent="0.2">
      <c r="A334" s="26"/>
      <c r="B334" s="26"/>
      <c r="C334" s="26"/>
      <c r="D334" s="27"/>
      <c r="F334" s="63"/>
      <c r="G334" s="13"/>
      <c r="H334" s="13"/>
      <c r="I334" s="13"/>
      <c r="J334" s="13"/>
      <c r="K334" s="13"/>
    </row>
    <row r="335" spans="1:11" x14ac:dyDescent="0.2">
      <c r="A335" s="26"/>
      <c r="B335" s="26"/>
      <c r="C335" s="26"/>
      <c r="D335" s="27"/>
      <c r="F335" s="63"/>
      <c r="G335" s="13"/>
      <c r="H335" s="13"/>
      <c r="I335" s="13"/>
      <c r="J335" s="13"/>
      <c r="K335" s="13"/>
    </row>
    <row r="336" spans="1:11" x14ac:dyDescent="0.2">
      <c r="A336" s="26"/>
      <c r="B336" s="26"/>
      <c r="C336" s="26"/>
      <c r="D336" s="27"/>
      <c r="F336" s="63"/>
      <c r="G336" s="13"/>
      <c r="H336" s="13"/>
      <c r="I336" s="13"/>
      <c r="J336" s="13"/>
      <c r="K336" s="13"/>
    </row>
    <row r="337" spans="1:11" x14ac:dyDescent="0.2">
      <c r="A337" s="26"/>
      <c r="B337" s="26"/>
      <c r="C337" s="26"/>
      <c r="D337" s="27"/>
      <c r="F337" s="63"/>
      <c r="G337" s="13"/>
      <c r="H337" s="13"/>
      <c r="I337" s="13"/>
      <c r="J337" s="13"/>
      <c r="K337" s="13"/>
    </row>
    <row r="338" spans="1:11" x14ac:dyDescent="0.2">
      <c r="A338" s="26"/>
      <c r="B338" s="26"/>
      <c r="C338" s="26"/>
      <c r="D338" s="27"/>
      <c r="F338" s="63"/>
      <c r="G338" s="13"/>
      <c r="H338" s="13"/>
      <c r="I338" s="13"/>
      <c r="J338" s="13"/>
      <c r="K338" s="13"/>
    </row>
    <row r="339" spans="1:11" x14ac:dyDescent="0.2">
      <c r="A339" s="26"/>
      <c r="B339" s="26"/>
      <c r="C339" s="26"/>
      <c r="D339" s="27"/>
      <c r="F339" s="63"/>
      <c r="G339" s="13"/>
      <c r="H339" s="13"/>
      <c r="I339" s="13"/>
      <c r="J339" s="13"/>
      <c r="K339" s="13"/>
    </row>
    <row r="340" spans="1:11" x14ac:dyDescent="0.2">
      <c r="A340" s="26"/>
      <c r="B340" s="26"/>
      <c r="C340" s="26"/>
      <c r="D340" s="27"/>
      <c r="F340" s="63"/>
      <c r="G340" s="13"/>
      <c r="H340" s="13"/>
      <c r="I340" s="13"/>
      <c r="J340" s="13"/>
      <c r="K340" s="13"/>
    </row>
    <row r="341" spans="1:11" x14ac:dyDescent="0.2">
      <c r="A341" s="26"/>
      <c r="B341" s="26"/>
      <c r="C341" s="26"/>
      <c r="D341" s="27"/>
      <c r="F341" s="63"/>
      <c r="G341" s="13"/>
      <c r="H341" s="13"/>
      <c r="I341" s="13"/>
      <c r="J341" s="13"/>
      <c r="K341" s="13"/>
    </row>
    <row r="342" spans="1:11" x14ac:dyDescent="0.2">
      <c r="A342" s="26"/>
      <c r="B342" s="26"/>
      <c r="C342" s="26"/>
      <c r="D342" s="27"/>
      <c r="F342" s="63"/>
      <c r="G342" s="13"/>
      <c r="H342" s="13"/>
      <c r="I342" s="13"/>
      <c r="J342" s="13"/>
      <c r="K342" s="30"/>
    </row>
    <row r="343" spans="1:11" x14ac:dyDescent="0.2">
      <c r="A343" s="26"/>
      <c r="B343" s="26"/>
      <c r="C343" s="26"/>
      <c r="D343" s="27"/>
      <c r="F343" s="63"/>
      <c r="G343" s="13"/>
      <c r="H343" s="13"/>
      <c r="I343" s="13"/>
      <c r="J343" s="13"/>
      <c r="K343" s="30"/>
    </row>
    <row r="344" spans="1:11" x14ac:dyDescent="0.2">
      <c r="A344" s="26"/>
      <c r="B344" s="26"/>
      <c r="C344" s="26"/>
      <c r="D344" s="27"/>
      <c r="F344" s="63"/>
      <c r="G344" s="13"/>
      <c r="H344" s="13"/>
      <c r="I344" s="13"/>
      <c r="J344" s="13"/>
      <c r="K344" s="30"/>
    </row>
    <row r="345" spans="1:11" x14ac:dyDescent="0.2">
      <c r="A345" s="26"/>
      <c r="B345" s="26"/>
      <c r="C345" s="26"/>
      <c r="D345" s="27"/>
      <c r="F345" s="63"/>
      <c r="G345" s="13"/>
      <c r="H345" s="13"/>
      <c r="I345" s="13"/>
      <c r="J345" s="13"/>
      <c r="K345" s="30"/>
    </row>
    <row r="346" spans="1:11" x14ac:dyDescent="0.2">
      <c r="A346" s="26"/>
      <c r="B346" s="26"/>
      <c r="C346" s="26"/>
      <c r="D346" s="27"/>
      <c r="F346" s="63"/>
      <c r="G346" s="13"/>
      <c r="H346" s="13"/>
      <c r="I346" s="13"/>
      <c r="J346" s="13"/>
      <c r="K346" s="30"/>
    </row>
    <row r="347" spans="1:11" x14ac:dyDescent="0.2">
      <c r="A347" s="26"/>
      <c r="B347" s="26"/>
      <c r="C347" s="26"/>
      <c r="D347" s="27"/>
      <c r="F347" s="63"/>
      <c r="G347" s="13"/>
      <c r="H347" s="13"/>
      <c r="I347" s="13"/>
      <c r="J347" s="13"/>
      <c r="K347" s="30"/>
    </row>
    <row r="348" spans="1:11" x14ac:dyDescent="0.2">
      <c r="A348" s="26"/>
      <c r="B348" s="26"/>
      <c r="C348" s="26"/>
      <c r="D348" s="27"/>
      <c r="F348" s="63"/>
      <c r="G348" s="13"/>
      <c r="H348" s="13"/>
      <c r="I348" s="13"/>
      <c r="J348" s="13"/>
      <c r="K348" s="30"/>
    </row>
    <row r="349" spans="1:11" x14ac:dyDescent="0.2">
      <c r="A349" s="26"/>
      <c r="B349" s="26"/>
      <c r="C349" s="26"/>
      <c r="D349" s="27"/>
      <c r="F349" s="63"/>
      <c r="G349" s="13"/>
      <c r="H349" s="13"/>
      <c r="I349" s="13"/>
      <c r="J349" s="13"/>
      <c r="K349" s="30"/>
    </row>
    <row r="350" spans="1:11" x14ac:dyDescent="0.2">
      <c r="A350" s="26"/>
      <c r="B350" s="26"/>
      <c r="C350" s="26"/>
      <c r="D350" s="27"/>
      <c r="F350" s="63"/>
      <c r="G350" s="13"/>
      <c r="H350" s="13"/>
      <c r="I350" s="13"/>
      <c r="J350" s="13"/>
      <c r="K350" s="30"/>
    </row>
    <row r="351" spans="1:11" x14ac:dyDescent="0.2">
      <c r="A351" s="26"/>
      <c r="B351" s="26"/>
      <c r="C351" s="26"/>
      <c r="D351" s="27"/>
      <c r="F351" s="63"/>
      <c r="G351" s="13"/>
      <c r="H351" s="13"/>
      <c r="I351" s="13"/>
      <c r="J351" s="13"/>
      <c r="K351" s="30"/>
    </row>
    <row r="352" spans="1:11" x14ac:dyDescent="0.2">
      <c r="A352" s="26"/>
      <c r="B352" s="26"/>
      <c r="C352" s="26"/>
      <c r="D352" s="27"/>
      <c r="F352" s="63"/>
      <c r="G352" s="13"/>
      <c r="H352" s="13"/>
      <c r="I352" s="13"/>
      <c r="J352" s="13"/>
      <c r="K352" s="30"/>
    </row>
    <row r="353" spans="1:11" x14ac:dyDescent="0.2">
      <c r="A353" s="26"/>
      <c r="B353" s="26"/>
      <c r="C353" s="26"/>
      <c r="D353" s="27"/>
      <c r="F353" s="63"/>
      <c r="G353" s="13"/>
      <c r="H353" s="13"/>
      <c r="I353" s="13"/>
      <c r="J353" s="13"/>
      <c r="K353" s="30"/>
    </row>
    <row r="354" spans="1:11" x14ac:dyDescent="0.2">
      <c r="A354" s="26"/>
      <c r="B354" s="26"/>
      <c r="C354" s="26"/>
      <c r="D354" s="27"/>
      <c r="F354" s="63"/>
      <c r="G354" s="13"/>
      <c r="H354" s="13"/>
      <c r="I354" s="13"/>
      <c r="J354" s="13"/>
      <c r="K354" s="30"/>
    </row>
    <row r="355" spans="1:11" x14ac:dyDescent="0.2">
      <c r="A355" s="26"/>
      <c r="B355" s="26"/>
      <c r="C355" s="26"/>
      <c r="D355" s="27"/>
      <c r="F355" s="29"/>
      <c r="G355" s="13"/>
      <c r="H355" s="13"/>
      <c r="I355" s="13"/>
      <c r="J355" s="13"/>
      <c r="K355" s="30"/>
    </row>
    <row r="356" spans="1:11" x14ac:dyDescent="0.2">
      <c r="A356" s="26"/>
      <c r="B356" s="26"/>
      <c r="C356" s="26"/>
      <c r="D356" s="27"/>
      <c r="F356" s="63"/>
      <c r="G356" s="13"/>
      <c r="H356" s="13"/>
      <c r="I356" s="13"/>
      <c r="J356" s="13"/>
      <c r="K356" s="30"/>
    </row>
    <row r="357" spans="1:11" x14ac:dyDescent="0.2">
      <c r="A357" s="26"/>
      <c r="B357" s="26"/>
      <c r="C357" s="26"/>
      <c r="D357" s="27"/>
      <c r="F357" s="63"/>
      <c r="G357" s="13"/>
      <c r="H357" s="13"/>
      <c r="I357" s="13"/>
      <c r="J357" s="13"/>
      <c r="K357" s="30"/>
    </row>
    <row r="358" spans="1:11" x14ac:dyDescent="0.2">
      <c r="A358" s="26"/>
      <c r="B358" s="26"/>
      <c r="C358" s="26"/>
      <c r="D358" s="27"/>
      <c r="F358" s="63"/>
      <c r="G358" s="13"/>
      <c r="H358" s="13"/>
      <c r="I358" s="13"/>
      <c r="J358" s="13"/>
      <c r="K358" s="30"/>
    </row>
    <row r="359" spans="1:11" x14ac:dyDescent="0.2">
      <c r="A359" s="26"/>
      <c r="B359" s="26"/>
      <c r="C359" s="26"/>
      <c r="D359" s="27"/>
      <c r="F359" s="63"/>
      <c r="G359" s="13"/>
      <c r="H359" s="13"/>
      <c r="I359" s="13"/>
      <c r="J359" s="13"/>
      <c r="K359" s="30"/>
    </row>
    <row r="360" spans="1:11" x14ac:dyDescent="0.2">
      <c r="A360" s="26"/>
      <c r="B360" s="26"/>
      <c r="C360" s="26"/>
      <c r="D360" s="27"/>
      <c r="F360" s="63"/>
      <c r="G360" s="13"/>
      <c r="H360" s="13"/>
      <c r="I360" s="13"/>
      <c r="J360" s="13"/>
      <c r="K360" s="30"/>
    </row>
    <row r="361" spans="1:11" x14ac:dyDescent="0.2">
      <c r="A361" s="26"/>
      <c r="B361" s="26"/>
      <c r="C361" s="26"/>
      <c r="D361" s="27"/>
      <c r="F361" s="63"/>
      <c r="G361" s="13"/>
      <c r="H361" s="13"/>
      <c r="I361" s="13"/>
      <c r="J361" s="13"/>
      <c r="K361" s="30"/>
    </row>
    <row r="362" spans="1:11" x14ac:dyDescent="0.2">
      <c r="A362" s="26"/>
      <c r="B362" s="26"/>
      <c r="C362" s="26"/>
      <c r="D362" s="27"/>
      <c r="F362" s="63"/>
      <c r="G362" s="13"/>
      <c r="H362" s="13"/>
      <c r="I362" s="13"/>
      <c r="J362" s="13"/>
      <c r="K362" s="30"/>
    </row>
    <row r="363" spans="1:11" x14ac:dyDescent="0.2">
      <c r="A363" s="26"/>
      <c r="B363" s="26"/>
      <c r="C363" s="26"/>
      <c r="D363" s="27"/>
      <c r="F363" s="63"/>
      <c r="G363" s="13"/>
      <c r="H363" s="13"/>
      <c r="I363" s="13"/>
      <c r="J363" s="13"/>
      <c r="K363" s="30"/>
    </row>
    <row r="364" spans="1:11" x14ac:dyDescent="0.2">
      <c r="A364" s="26"/>
      <c r="B364" s="26"/>
      <c r="C364" s="26"/>
      <c r="D364" s="27"/>
      <c r="F364" s="63"/>
      <c r="G364" s="13"/>
      <c r="H364" s="13"/>
      <c r="I364" s="13"/>
      <c r="J364" s="13"/>
      <c r="K364" s="30"/>
    </row>
    <row r="365" spans="1:11" x14ac:dyDescent="0.2">
      <c r="A365" s="26"/>
      <c r="B365" s="26"/>
      <c r="C365" s="26"/>
      <c r="D365" s="27"/>
      <c r="F365" s="63"/>
      <c r="G365" s="13"/>
      <c r="H365" s="13"/>
      <c r="I365" s="13"/>
      <c r="J365" s="13"/>
      <c r="K365" s="30"/>
    </row>
    <row r="366" spans="1:11" x14ac:dyDescent="0.2">
      <c r="A366" s="26"/>
      <c r="B366" s="26"/>
      <c r="C366" s="26"/>
      <c r="D366" s="27"/>
      <c r="F366" s="63"/>
      <c r="G366" s="13"/>
      <c r="H366" s="13"/>
      <c r="I366" s="13"/>
      <c r="J366" s="13"/>
      <c r="K366" s="30"/>
    </row>
    <row r="367" spans="1:11" x14ac:dyDescent="0.2">
      <c r="A367" s="26"/>
      <c r="B367" s="26"/>
      <c r="C367" s="26"/>
      <c r="D367" s="27"/>
      <c r="F367" s="63"/>
      <c r="G367" s="13"/>
      <c r="H367" s="13"/>
      <c r="I367" s="13"/>
      <c r="J367" s="13"/>
      <c r="K367" s="30"/>
    </row>
    <row r="368" spans="1:11" x14ac:dyDescent="0.2">
      <c r="A368" s="26"/>
      <c r="B368" s="26"/>
      <c r="C368" s="26"/>
      <c r="D368" s="27"/>
      <c r="F368" s="63"/>
      <c r="G368" s="13"/>
      <c r="H368" s="13"/>
      <c r="I368" s="13"/>
      <c r="J368" s="13"/>
      <c r="K368" s="30"/>
    </row>
    <row r="369" spans="1:11" x14ac:dyDescent="0.2">
      <c r="A369" s="26"/>
      <c r="B369" s="26"/>
      <c r="C369" s="26"/>
      <c r="D369" s="27"/>
      <c r="F369" s="63"/>
      <c r="G369" s="13"/>
      <c r="H369" s="13"/>
      <c r="I369" s="13"/>
      <c r="J369" s="13"/>
      <c r="K369" s="30"/>
    </row>
    <row r="370" spans="1:11" x14ac:dyDescent="0.2">
      <c r="A370" s="26"/>
      <c r="B370" s="26"/>
      <c r="C370" s="26"/>
      <c r="D370" s="27"/>
      <c r="F370" s="63"/>
      <c r="G370" s="13"/>
      <c r="H370" s="13"/>
      <c r="I370" s="13"/>
      <c r="J370" s="13"/>
      <c r="K370" s="30"/>
    </row>
    <row r="371" spans="1:11" x14ac:dyDescent="0.2">
      <c r="A371" s="26"/>
      <c r="B371" s="26"/>
      <c r="C371" s="26"/>
      <c r="D371" s="27"/>
      <c r="F371" s="63"/>
      <c r="G371" s="13"/>
      <c r="H371" s="13"/>
      <c r="I371" s="13"/>
      <c r="J371" s="13"/>
      <c r="K371" s="30"/>
    </row>
    <row r="372" spans="1:11" x14ac:dyDescent="0.2">
      <c r="A372" s="26"/>
      <c r="B372" s="26"/>
      <c r="C372" s="26"/>
      <c r="D372" s="27"/>
      <c r="F372" s="63"/>
      <c r="G372" s="13"/>
      <c r="H372" s="13"/>
      <c r="I372" s="13"/>
      <c r="J372" s="13"/>
      <c r="K372" s="30"/>
    </row>
    <row r="373" spans="1:11" x14ac:dyDescent="0.2">
      <c r="A373" s="26"/>
      <c r="B373" s="26"/>
      <c r="C373" s="26"/>
      <c r="D373" s="27"/>
      <c r="F373" s="63"/>
      <c r="G373" s="13"/>
      <c r="H373" s="13"/>
      <c r="I373" s="13"/>
      <c r="J373" s="13"/>
      <c r="K373" s="30"/>
    </row>
    <row r="374" spans="1:11" x14ac:dyDescent="0.2">
      <c r="A374" s="26"/>
      <c r="B374" s="26"/>
      <c r="C374" s="26"/>
      <c r="D374" s="27"/>
      <c r="F374" s="63"/>
      <c r="G374" s="13"/>
      <c r="H374" s="13"/>
      <c r="I374" s="13"/>
      <c r="J374" s="13"/>
      <c r="K374" s="30"/>
    </row>
    <row r="375" spans="1:11" x14ac:dyDescent="0.2">
      <c r="A375" s="26"/>
      <c r="B375" s="26"/>
      <c r="C375" s="26"/>
      <c r="D375" s="27"/>
      <c r="F375" s="63"/>
      <c r="G375" s="13"/>
      <c r="H375" s="13"/>
      <c r="I375" s="13"/>
      <c r="J375" s="13"/>
      <c r="K375" s="30"/>
    </row>
    <row r="376" spans="1:11" x14ac:dyDescent="0.2">
      <c r="A376" s="26"/>
      <c r="B376" s="26"/>
      <c r="C376" s="26"/>
      <c r="D376" s="27"/>
      <c r="F376" s="63"/>
      <c r="G376" s="13"/>
      <c r="H376" s="13"/>
      <c r="I376" s="13"/>
      <c r="J376" s="13"/>
      <c r="K376" s="30"/>
    </row>
    <row r="377" spans="1:11" x14ac:dyDescent="0.2">
      <c r="A377" s="26"/>
      <c r="B377" s="26"/>
      <c r="C377" s="26"/>
      <c r="D377" s="27"/>
      <c r="F377" s="63"/>
      <c r="G377" s="13"/>
      <c r="H377" s="13"/>
      <c r="I377" s="13"/>
      <c r="J377" s="13"/>
      <c r="K377" s="30"/>
    </row>
    <row r="378" spans="1:11" x14ac:dyDescent="0.2">
      <c r="A378" s="26"/>
      <c r="B378" s="26"/>
      <c r="C378" s="26"/>
      <c r="D378" s="27"/>
      <c r="F378" s="63"/>
      <c r="G378" s="13"/>
      <c r="H378" s="13"/>
      <c r="I378" s="13"/>
      <c r="J378" s="13"/>
      <c r="K378" s="30"/>
    </row>
    <row r="379" spans="1:11" x14ac:dyDescent="0.2">
      <c r="A379" s="26"/>
      <c r="B379" s="26"/>
      <c r="C379" s="26"/>
      <c r="D379" s="27"/>
      <c r="F379" s="63"/>
      <c r="G379" s="13"/>
      <c r="H379" s="13"/>
      <c r="I379" s="13"/>
      <c r="J379" s="13"/>
      <c r="K379" s="30"/>
    </row>
    <row r="380" spans="1:11" x14ac:dyDescent="0.2">
      <c r="A380" s="26"/>
      <c r="B380" s="26"/>
      <c r="C380" s="26"/>
      <c r="D380" s="27"/>
      <c r="F380" s="63"/>
      <c r="G380" s="13"/>
      <c r="H380" s="13"/>
      <c r="I380" s="13"/>
      <c r="J380" s="13"/>
      <c r="K380" s="30"/>
    </row>
    <row r="381" spans="1:11" x14ac:dyDescent="0.2">
      <c r="A381" s="26"/>
      <c r="B381" s="26"/>
      <c r="C381" s="26"/>
      <c r="D381" s="27"/>
      <c r="F381" s="63"/>
      <c r="G381" s="13"/>
      <c r="H381" s="13"/>
      <c r="I381" s="13"/>
      <c r="J381" s="13"/>
      <c r="K381" s="30"/>
    </row>
    <row r="382" spans="1:11" x14ac:dyDescent="0.2">
      <c r="A382" s="26"/>
      <c r="B382" s="26"/>
      <c r="C382" s="26"/>
      <c r="D382" s="27"/>
      <c r="F382" s="63"/>
      <c r="G382" s="13"/>
      <c r="H382" s="13"/>
      <c r="I382" s="13"/>
      <c r="J382" s="13"/>
      <c r="K382" s="30"/>
    </row>
    <row r="383" spans="1:11" x14ac:dyDescent="0.2">
      <c r="A383" s="26"/>
      <c r="B383" s="26"/>
      <c r="C383" s="26"/>
      <c r="D383" s="27"/>
      <c r="F383" s="63"/>
      <c r="G383" s="13"/>
      <c r="H383" s="13"/>
      <c r="I383" s="13"/>
      <c r="J383" s="13"/>
      <c r="K383" s="30"/>
    </row>
    <row r="384" spans="1:11" x14ac:dyDescent="0.2">
      <c r="A384" s="26"/>
      <c r="B384" s="26"/>
      <c r="C384" s="26"/>
      <c r="D384" s="27"/>
      <c r="F384" s="63"/>
      <c r="G384" s="13"/>
      <c r="H384" s="13"/>
      <c r="I384" s="13"/>
      <c r="J384" s="13"/>
      <c r="K384" s="30"/>
    </row>
    <row r="385" spans="1:11" x14ac:dyDescent="0.2">
      <c r="A385" s="26"/>
      <c r="B385" s="26"/>
      <c r="C385" s="26"/>
      <c r="D385" s="27"/>
      <c r="F385" s="63"/>
      <c r="G385" s="13"/>
      <c r="H385" s="13"/>
      <c r="I385" s="13"/>
      <c r="J385" s="13"/>
      <c r="K385" s="30"/>
    </row>
    <row r="386" spans="1:11" x14ac:dyDescent="0.2">
      <c r="A386" s="26"/>
      <c r="B386" s="26"/>
      <c r="C386" s="26"/>
      <c r="D386" s="27"/>
      <c r="F386" s="63"/>
      <c r="G386" s="13"/>
      <c r="H386" s="13"/>
      <c r="I386" s="13"/>
      <c r="J386" s="13"/>
      <c r="K386" s="30"/>
    </row>
    <row r="387" spans="1:11" x14ac:dyDescent="0.2">
      <c r="A387" s="26"/>
      <c r="B387" s="26"/>
      <c r="C387" s="26"/>
      <c r="D387" s="27"/>
      <c r="F387" s="63"/>
      <c r="G387" s="13"/>
      <c r="H387" s="13"/>
      <c r="I387" s="13"/>
      <c r="J387" s="13"/>
      <c r="K387" s="30"/>
    </row>
    <row r="388" spans="1:11" x14ac:dyDescent="0.2">
      <c r="A388" s="26"/>
      <c r="B388" s="26"/>
      <c r="C388" s="26"/>
      <c r="D388" s="27"/>
      <c r="F388" s="63"/>
      <c r="G388" s="13"/>
      <c r="H388" s="13"/>
      <c r="I388" s="13"/>
      <c r="J388" s="13"/>
      <c r="K388" s="30"/>
    </row>
    <row r="389" spans="1:11" x14ac:dyDescent="0.2">
      <c r="A389" s="26"/>
      <c r="B389" s="26"/>
      <c r="C389" s="26"/>
      <c r="D389" s="27"/>
      <c r="F389" s="63"/>
      <c r="G389" s="13"/>
      <c r="H389" s="13"/>
      <c r="I389" s="13"/>
      <c r="J389" s="13"/>
      <c r="K389" s="30"/>
    </row>
    <row r="390" spans="1:11" x14ac:dyDescent="0.2">
      <c r="A390" s="26"/>
      <c r="B390" s="26"/>
      <c r="C390" s="26"/>
      <c r="D390" s="27"/>
      <c r="F390" s="63"/>
      <c r="G390" s="13"/>
      <c r="H390" s="13"/>
      <c r="I390" s="13"/>
      <c r="J390" s="13"/>
      <c r="K390" s="30"/>
    </row>
    <row r="391" spans="1:11" x14ac:dyDescent="0.2">
      <c r="A391" s="26"/>
      <c r="B391" s="26"/>
      <c r="C391" s="26"/>
      <c r="D391" s="27"/>
      <c r="F391" s="63"/>
      <c r="G391" s="13"/>
      <c r="H391" s="13"/>
      <c r="I391" s="13"/>
      <c r="J391" s="13"/>
      <c r="K391" s="30"/>
    </row>
    <row r="392" spans="1:11" x14ac:dyDescent="0.2">
      <c r="A392" s="26"/>
      <c r="B392" s="26"/>
      <c r="C392" s="26"/>
      <c r="D392" s="27"/>
      <c r="F392" s="63"/>
      <c r="G392" s="13"/>
      <c r="H392" s="13"/>
      <c r="I392" s="13"/>
      <c r="J392" s="13"/>
      <c r="K392" s="30"/>
    </row>
    <row r="393" spans="1:11" x14ac:dyDescent="0.2">
      <c r="A393" s="26"/>
      <c r="B393" s="26"/>
      <c r="C393" s="26"/>
      <c r="D393" s="27"/>
      <c r="F393" s="63"/>
      <c r="G393" s="13"/>
      <c r="H393" s="13"/>
      <c r="I393" s="13"/>
      <c r="J393" s="13"/>
      <c r="K393" s="30"/>
    </row>
    <row r="394" spans="1:11" x14ac:dyDescent="0.2">
      <c r="A394" s="26"/>
      <c r="B394" s="26"/>
      <c r="C394" s="26"/>
      <c r="D394" s="27"/>
      <c r="F394" s="63"/>
      <c r="G394" s="13"/>
      <c r="H394" s="13"/>
      <c r="I394" s="13"/>
      <c r="J394" s="13"/>
      <c r="K394" s="30"/>
    </row>
    <row r="395" spans="1:11" x14ac:dyDescent="0.2">
      <c r="A395" s="26"/>
      <c r="B395" s="26"/>
      <c r="C395" s="26"/>
      <c r="D395" s="27"/>
      <c r="F395" s="63"/>
      <c r="G395" s="13"/>
      <c r="H395" s="13"/>
      <c r="I395" s="13"/>
      <c r="J395" s="13"/>
      <c r="K395" s="30"/>
    </row>
    <row r="396" spans="1:11" x14ac:dyDescent="0.2">
      <c r="A396" s="26"/>
      <c r="B396" s="26"/>
      <c r="C396" s="26"/>
      <c r="D396" s="27"/>
      <c r="F396" s="63"/>
      <c r="G396" s="13"/>
      <c r="H396" s="13"/>
      <c r="I396" s="13"/>
      <c r="J396" s="13"/>
      <c r="K396" s="30"/>
    </row>
    <row r="397" spans="1:11" x14ac:dyDescent="0.2">
      <c r="A397" s="26"/>
      <c r="B397" s="26"/>
      <c r="C397" s="26"/>
      <c r="D397" s="27"/>
      <c r="F397" s="63"/>
      <c r="G397" s="13"/>
      <c r="H397" s="13"/>
      <c r="I397" s="13"/>
      <c r="J397" s="13"/>
      <c r="K397" s="30"/>
    </row>
    <row r="398" spans="1:11" x14ac:dyDescent="0.2">
      <c r="A398" s="26"/>
      <c r="B398" s="26"/>
      <c r="C398" s="26"/>
      <c r="D398" s="27"/>
      <c r="F398" s="63"/>
      <c r="G398" s="13"/>
      <c r="H398" s="13"/>
      <c r="I398" s="13"/>
      <c r="J398" s="13"/>
      <c r="K398" s="30"/>
    </row>
    <row r="399" spans="1:11" x14ac:dyDescent="0.2">
      <c r="A399" s="26"/>
      <c r="B399" s="26"/>
      <c r="C399" s="26"/>
      <c r="D399" s="27"/>
      <c r="F399" s="63"/>
      <c r="G399" s="13"/>
      <c r="H399" s="13"/>
      <c r="I399" s="13"/>
      <c r="J399" s="13"/>
      <c r="K399" s="30"/>
    </row>
    <row r="400" spans="1:11" x14ac:dyDescent="0.2">
      <c r="A400" s="26"/>
      <c r="B400" s="26"/>
      <c r="C400" s="26"/>
      <c r="D400" s="27"/>
      <c r="F400" s="63"/>
      <c r="G400" s="13"/>
      <c r="H400" s="13"/>
      <c r="I400" s="13"/>
      <c r="J400" s="13"/>
      <c r="K400" s="30"/>
    </row>
    <row r="401" spans="1:11" x14ac:dyDescent="0.2">
      <c r="A401" s="26"/>
      <c r="B401" s="26"/>
      <c r="C401" s="26"/>
      <c r="D401" s="27"/>
      <c r="F401" s="63"/>
      <c r="G401" s="13"/>
      <c r="H401" s="13"/>
      <c r="I401" s="13"/>
      <c r="J401" s="13"/>
      <c r="K401" s="30"/>
    </row>
    <row r="402" spans="1:11" x14ac:dyDescent="0.2">
      <c r="A402" s="26"/>
      <c r="B402" s="26"/>
      <c r="C402" s="26"/>
      <c r="D402" s="27"/>
      <c r="F402" s="63"/>
      <c r="G402" s="13"/>
      <c r="H402" s="13"/>
      <c r="I402" s="13"/>
      <c r="J402" s="13"/>
      <c r="K402" s="30"/>
    </row>
    <row r="403" spans="1:11" x14ac:dyDescent="0.2">
      <c r="A403" s="26"/>
      <c r="B403" s="26"/>
      <c r="C403" s="26"/>
      <c r="D403" s="27"/>
      <c r="F403" s="63"/>
      <c r="G403" s="13"/>
      <c r="H403" s="13"/>
      <c r="I403" s="13"/>
      <c r="J403" s="13"/>
      <c r="K403" s="30"/>
    </row>
    <row r="404" spans="1:11" x14ac:dyDescent="0.2">
      <c r="A404" s="26"/>
      <c r="B404" s="26"/>
      <c r="C404" s="26"/>
      <c r="D404" s="27"/>
      <c r="F404" s="63"/>
      <c r="G404" s="13"/>
      <c r="H404" s="13"/>
      <c r="I404" s="13"/>
      <c r="J404" s="13"/>
      <c r="K404" s="30"/>
    </row>
    <row r="405" spans="1:11" x14ac:dyDescent="0.2">
      <c r="A405" s="26"/>
      <c r="B405" s="26"/>
      <c r="C405" s="26"/>
      <c r="D405" s="27"/>
      <c r="F405" s="63"/>
      <c r="G405" s="13"/>
      <c r="H405" s="13"/>
      <c r="I405" s="13"/>
      <c r="J405" s="13"/>
      <c r="K405" s="30"/>
    </row>
    <row r="406" spans="1:11" x14ac:dyDescent="0.2">
      <c r="A406" s="26"/>
      <c r="B406" s="26"/>
      <c r="C406" s="26"/>
      <c r="D406" s="27"/>
      <c r="F406" s="63"/>
      <c r="G406" s="13"/>
      <c r="H406" s="13"/>
      <c r="I406" s="13"/>
      <c r="J406" s="13"/>
      <c r="K406" s="30"/>
    </row>
    <row r="407" spans="1:11" x14ac:dyDescent="0.2">
      <c r="A407" s="26"/>
      <c r="B407" s="26"/>
      <c r="C407" s="26"/>
      <c r="D407" s="27"/>
      <c r="F407" s="63"/>
      <c r="G407" s="13"/>
      <c r="H407" s="13"/>
      <c r="I407" s="13"/>
      <c r="J407" s="13"/>
      <c r="K407" s="30"/>
    </row>
    <row r="408" spans="1:11" x14ac:dyDescent="0.2">
      <c r="A408" s="26"/>
      <c r="B408" s="26"/>
      <c r="C408" s="26"/>
      <c r="D408" s="27"/>
      <c r="F408" s="63"/>
      <c r="G408" s="13"/>
      <c r="H408" s="13"/>
      <c r="I408" s="13"/>
      <c r="J408" s="13"/>
      <c r="K408" s="30"/>
    </row>
    <row r="409" spans="1:11" x14ac:dyDescent="0.2">
      <c r="A409" s="26"/>
      <c r="B409" s="26"/>
      <c r="C409" s="26"/>
      <c r="D409" s="27"/>
      <c r="F409" s="63"/>
      <c r="G409" s="13"/>
      <c r="H409" s="13"/>
      <c r="I409" s="13"/>
      <c r="J409" s="13"/>
      <c r="K409" s="30"/>
    </row>
    <row r="410" spans="1:11" x14ac:dyDescent="0.2">
      <c r="A410" s="26"/>
      <c r="B410" s="26"/>
      <c r="C410" s="26"/>
      <c r="D410" s="27"/>
      <c r="F410" s="63"/>
      <c r="G410" s="13"/>
      <c r="H410" s="13"/>
      <c r="I410" s="13"/>
      <c r="J410" s="13"/>
      <c r="K410" s="30"/>
    </row>
    <row r="411" spans="1:11" x14ac:dyDescent="0.2">
      <c r="A411" s="26"/>
      <c r="B411" s="26"/>
      <c r="C411" s="26"/>
      <c r="D411" s="27"/>
      <c r="F411" s="63"/>
      <c r="G411" s="13"/>
      <c r="H411" s="13"/>
      <c r="I411" s="13"/>
      <c r="J411" s="13"/>
      <c r="K411" s="30"/>
    </row>
    <row r="412" spans="1:11" x14ac:dyDescent="0.2">
      <c r="A412" s="26"/>
      <c r="B412" s="26"/>
      <c r="C412" s="26"/>
      <c r="D412" s="27"/>
      <c r="F412" s="63"/>
      <c r="G412" s="13"/>
      <c r="H412" s="13"/>
      <c r="I412" s="13"/>
      <c r="J412" s="13"/>
      <c r="K412" s="30"/>
    </row>
    <row r="413" spans="1:11" x14ac:dyDescent="0.2">
      <c r="A413" s="26"/>
      <c r="B413" s="26"/>
      <c r="C413" s="26"/>
      <c r="D413" s="27"/>
      <c r="F413" s="63"/>
      <c r="G413" s="13"/>
      <c r="H413" s="13"/>
      <c r="I413" s="13"/>
      <c r="J413" s="13"/>
      <c r="K413" s="30"/>
    </row>
    <row r="414" spans="1:11" x14ac:dyDescent="0.2">
      <c r="A414" s="26"/>
      <c r="B414" s="26"/>
      <c r="C414" s="26"/>
      <c r="D414" s="27"/>
      <c r="F414" s="63"/>
      <c r="G414" s="13"/>
      <c r="H414" s="13"/>
      <c r="I414" s="13"/>
      <c r="J414" s="13"/>
      <c r="K414" s="30"/>
    </row>
    <row r="415" spans="1:11" x14ac:dyDescent="0.2">
      <c r="A415" s="26"/>
      <c r="B415" s="26"/>
      <c r="C415" s="26"/>
      <c r="D415" s="27"/>
      <c r="F415" s="63"/>
      <c r="G415" s="13"/>
      <c r="H415" s="13"/>
      <c r="I415" s="13"/>
      <c r="J415" s="13"/>
      <c r="K415" s="30"/>
    </row>
    <row r="416" spans="1:11" x14ac:dyDescent="0.2">
      <c r="A416" s="26"/>
      <c r="B416" s="26"/>
      <c r="C416" s="26"/>
      <c r="D416" s="27"/>
      <c r="F416" s="63"/>
      <c r="G416" s="13"/>
      <c r="H416" s="13"/>
      <c r="I416" s="13"/>
      <c r="J416" s="13"/>
      <c r="K416" s="30"/>
    </row>
    <row r="417" spans="1:11" x14ac:dyDescent="0.2">
      <c r="A417" s="26"/>
      <c r="B417" s="26"/>
      <c r="C417" s="26"/>
      <c r="D417" s="27"/>
      <c r="F417" s="63"/>
      <c r="G417" s="13"/>
      <c r="H417" s="13"/>
      <c r="I417" s="13"/>
      <c r="J417" s="13"/>
      <c r="K417" s="30"/>
    </row>
    <row r="418" spans="1:11" x14ac:dyDescent="0.2">
      <c r="A418" s="26"/>
      <c r="B418" s="26"/>
      <c r="C418" s="26"/>
      <c r="D418" s="27"/>
      <c r="F418" s="63"/>
      <c r="G418" s="13"/>
      <c r="H418" s="13"/>
      <c r="I418" s="13"/>
      <c r="J418" s="13"/>
      <c r="K418" s="30"/>
    </row>
    <row r="419" spans="1:11" x14ac:dyDescent="0.2">
      <c r="A419" s="26"/>
      <c r="B419" s="26"/>
      <c r="C419" s="26"/>
      <c r="D419" s="27"/>
      <c r="F419" s="63"/>
      <c r="G419" s="13"/>
      <c r="H419" s="13"/>
      <c r="I419" s="13"/>
      <c r="J419" s="13"/>
      <c r="K419" s="30"/>
    </row>
    <row r="420" spans="1:11" x14ac:dyDescent="0.2">
      <c r="A420" s="26"/>
      <c r="B420" s="26"/>
      <c r="C420" s="26"/>
      <c r="D420" s="27"/>
      <c r="F420" s="63"/>
      <c r="G420" s="13"/>
      <c r="H420" s="13"/>
      <c r="I420" s="13"/>
      <c r="J420" s="13"/>
      <c r="K420" s="30"/>
    </row>
    <row r="421" spans="1:11" x14ac:dyDescent="0.2">
      <c r="A421" s="26"/>
      <c r="B421" s="26"/>
      <c r="C421" s="26"/>
      <c r="D421" s="27"/>
      <c r="F421" s="63"/>
      <c r="G421" s="13"/>
      <c r="H421" s="13"/>
      <c r="I421" s="13"/>
      <c r="J421" s="13"/>
      <c r="K421" s="30"/>
    </row>
    <row r="422" spans="1:11" x14ac:dyDescent="0.2">
      <c r="A422" s="26"/>
      <c r="B422" s="26"/>
      <c r="C422" s="26"/>
      <c r="D422" s="27"/>
      <c r="F422" s="63"/>
      <c r="G422" s="13"/>
      <c r="H422" s="13"/>
      <c r="I422" s="13"/>
      <c r="J422" s="13"/>
      <c r="K422" s="30"/>
    </row>
    <row r="423" spans="1:11" x14ac:dyDescent="0.2">
      <c r="A423" s="26"/>
      <c r="B423" s="26"/>
      <c r="C423" s="26"/>
      <c r="D423" s="27"/>
      <c r="F423" s="63"/>
      <c r="G423" s="13"/>
      <c r="H423" s="13"/>
      <c r="I423" s="13"/>
      <c r="J423" s="13"/>
      <c r="K423" s="30"/>
    </row>
    <row r="424" spans="1:11" x14ac:dyDescent="0.2">
      <c r="A424" s="26"/>
      <c r="B424" s="26"/>
      <c r="C424" s="26"/>
      <c r="D424" s="27"/>
      <c r="F424" s="63"/>
      <c r="G424" s="13"/>
      <c r="H424" s="13"/>
      <c r="I424" s="13"/>
      <c r="J424" s="13"/>
      <c r="K424" s="30"/>
    </row>
    <row r="425" spans="1:11" x14ac:dyDescent="0.2">
      <c r="A425" s="26"/>
      <c r="B425" s="26"/>
      <c r="C425" s="26"/>
      <c r="D425" s="27"/>
      <c r="F425" s="63"/>
      <c r="G425" s="13"/>
      <c r="H425" s="13"/>
      <c r="I425" s="13"/>
      <c r="J425" s="13"/>
      <c r="K425" s="30"/>
    </row>
    <row r="426" spans="1:11" x14ac:dyDescent="0.2">
      <c r="A426" s="26"/>
      <c r="B426" s="26"/>
      <c r="C426" s="26"/>
      <c r="D426" s="27"/>
      <c r="F426" s="63"/>
      <c r="G426" s="13"/>
      <c r="H426" s="13"/>
      <c r="I426" s="13"/>
      <c r="J426" s="13"/>
      <c r="K426" s="30"/>
    </row>
    <row r="427" spans="1:11" x14ac:dyDescent="0.2">
      <c r="A427" s="26"/>
      <c r="B427" s="26"/>
      <c r="C427" s="26"/>
      <c r="D427" s="27"/>
      <c r="F427" s="63"/>
      <c r="G427" s="13"/>
      <c r="H427" s="13"/>
      <c r="I427" s="13"/>
      <c r="J427" s="13"/>
      <c r="K427" s="30"/>
    </row>
    <row r="428" spans="1:11" x14ac:dyDescent="0.2">
      <c r="A428" s="26"/>
      <c r="B428" s="26"/>
      <c r="C428" s="26"/>
      <c r="D428" s="27"/>
      <c r="F428" s="63"/>
      <c r="G428" s="13"/>
      <c r="H428" s="13"/>
      <c r="I428" s="13"/>
      <c r="J428" s="13"/>
      <c r="K428" s="30"/>
    </row>
    <row r="429" spans="1:11" x14ac:dyDescent="0.2">
      <c r="A429" s="26"/>
      <c r="B429" s="26"/>
      <c r="C429" s="26"/>
      <c r="D429" s="27"/>
      <c r="F429" s="63"/>
      <c r="G429" s="13"/>
      <c r="H429" s="13"/>
      <c r="I429" s="13"/>
      <c r="J429" s="13"/>
      <c r="K429" s="30"/>
    </row>
    <row r="430" spans="1:11" x14ac:dyDescent="0.2">
      <c r="A430" s="26"/>
      <c r="B430" s="26"/>
      <c r="C430" s="26"/>
      <c r="D430" s="27"/>
      <c r="F430" s="63"/>
      <c r="G430" s="13"/>
      <c r="H430" s="13"/>
      <c r="I430" s="13"/>
      <c r="J430" s="13"/>
      <c r="K430" s="30"/>
    </row>
    <row r="431" spans="1:11" x14ac:dyDescent="0.2">
      <c r="A431" s="26"/>
      <c r="B431" s="26"/>
      <c r="C431" s="26"/>
      <c r="D431" s="27"/>
      <c r="F431" s="63"/>
      <c r="G431" s="13"/>
      <c r="H431" s="13"/>
      <c r="I431" s="13"/>
      <c r="J431" s="13"/>
      <c r="K431" s="30"/>
    </row>
    <row r="432" spans="1:11" x14ac:dyDescent="0.2">
      <c r="A432" s="26"/>
      <c r="B432" s="26"/>
      <c r="C432" s="26"/>
      <c r="D432" s="27"/>
      <c r="F432" s="63"/>
      <c r="G432" s="13"/>
      <c r="H432" s="13"/>
      <c r="I432" s="13"/>
      <c r="J432" s="13"/>
      <c r="K432" s="30"/>
    </row>
    <row r="433" spans="1:11" x14ac:dyDescent="0.2">
      <c r="A433" s="26"/>
      <c r="B433" s="26"/>
      <c r="C433" s="26"/>
      <c r="D433" s="27"/>
      <c r="F433" s="63"/>
      <c r="G433" s="13"/>
      <c r="H433" s="13"/>
      <c r="I433" s="13"/>
      <c r="J433" s="13"/>
      <c r="K433" s="30"/>
    </row>
    <row r="434" spans="1:11" x14ac:dyDescent="0.2">
      <c r="A434" s="26"/>
      <c r="B434" s="26"/>
      <c r="C434" s="26"/>
      <c r="D434" s="27"/>
      <c r="F434" s="63"/>
      <c r="G434" s="13"/>
      <c r="H434" s="13"/>
      <c r="I434" s="13"/>
      <c r="J434" s="13"/>
      <c r="K434" s="30"/>
    </row>
    <row r="435" spans="1:11" x14ac:dyDescent="0.2">
      <c r="A435" s="26"/>
      <c r="B435" s="26"/>
      <c r="C435" s="26"/>
      <c r="D435" s="27"/>
      <c r="F435" s="63"/>
      <c r="G435" s="13"/>
      <c r="H435" s="13"/>
      <c r="I435" s="13"/>
      <c r="J435" s="13"/>
      <c r="K435" s="30"/>
    </row>
    <row r="436" spans="1:11" x14ac:dyDescent="0.2">
      <c r="A436" s="26"/>
      <c r="B436" s="26"/>
      <c r="C436" s="26"/>
      <c r="D436" s="27"/>
      <c r="F436" s="63"/>
      <c r="G436" s="13"/>
      <c r="H436" s="13"/>
      <c r="I436" s="13"/>
      <c r="J436" s="13"/>
      <c r="K436" s="30"/>
    </row>
    <row r="437" spans="1:11" x14ac:dyDescent="0.2">
      <c r="A437" s="26"/>
      <c r="B437" s="26"/>
      <c r="C437" s="26"/>
      <c r="D437" s="27"/>
      <c r="F437" s="63"/>
      <c r="G437" s="13"/>
      <c r="H437" s="13"/>
      <c r="I437" s="13"/>
      <c r="J437" s="13"/>
      <c r="K437" s="30"/>
    </row>
    <row r="438" spans="1:11" x14ac:dyDescent="0.2">
      <c r="A438" s="26"/>
      <c r="B438" s="26"/>
      <c r="C438" s="26"/>
      <c r="D438" s="27"/>
      <c r="F438" s="63"/>
      <c r="G438" s="13"/>
      <c r="H438" s="13"/>
      <c r="I438" s="13"/>
      <c r="J438" s="13"/>
      <c r="K438" s="30"/>
    </row>
    <row r="439" spans="1:11" x14ac:dyDescent="0.2">
      <c r="A439" s="26"/>
      <c r="B439" s="26"/>
      <c r="C439" s="26"/>
      <c r="D439" s="27"/>
      <c r="F439" s="63"/>
      <c r="G439" s="13"/>
      <c r="H439" s="13"/>
      <c r="I439" s="13"/>
      <c r="J439" s="13"/>
      <c r="K439" s="30"/>
    </row>
    <row r="440" spans="1:11" x14ac:dyDescent="0.2">
      <c r="A440" s="26"/>
      <c r="B440" s="26"/>
      <c r="C440" s="26"/>
      <c r="D440" s="27"/>
      <c r="F440" s="63"/>
      <c r="G440" s="13"/>
      <c r="H440" s="13"/>
      <c r="I440" s="13"/>
      <c r="J440" s="13"/>
      <c r="K440" s="30"/>
    </row>
    <row r="441" spans="1:11" x14ac:dyDescent="0.2">
      <c r="A441" s="26"/>
      <c r="B441" s="26"/>
      <c r="C441" s="26"/>
      <c r="D441" s="27"/>
      <c r="F441" s="63"/>
      <c r="G441" s="13"/>
      <c r="H441" s="13"/>
      <c r="I441" s="13"/>
      <c r="J441" s="13"/>
      <c r="K441" s="30"/>
    </row>
    <row r="442" spans="1:11" x14ac:dyDescent="0.2">
      <c r="A442" s="26"/>
      <c r="B442" s="26"/>
      <c r="C442" s="26"/>
      <c r="D442" s="27"/>
      <c r="F442" s="63"/>
      <c r="G442" s="13"/>
      <c r="H442" s="13"/>
      <c r="I442" s="13"/>
      <c r="J442" s="13"/>
      <c r="K442" s="30"/>
    </row>
    <row r="443" spans="1:11" x14ac:dyDescent="0.2">
      <c r="A443" s="26"/>
      <c r="B443" s="26"/>
      <c r="C443" s="26"/>
      <c r="D443" s="27"/>
      <c r="F443" s="63"/>
      <c r="G443" s="13"/>
      <c r="H443" s="13"/>
      <c r="I443" s="13"/>
      <c r="J443" s="13"/>
      <c r="K443" s="30"/>
    </row>
    <row r="444" spans="1:11" x14ac:dyDescent="0.2">
      <c r="A444" s="26"/>
      <c r="B444" s="26"/>
      <c r="C444" s="26"/>
      <c r="D444" s="27"/>
      <c r="F444" s="63"/>
      <c r="G444" s="13"/>
      <c r="H444" s="13"/>
      <c r="I444" s="13"/>
      <c r="J444" s="13"/>
      <c r="K444" s="30"/>
    </row>
    <row r="445" spans="1:11" x14ac:dyDescent="0.2">
      <c r="A445" s="26"/>
      <c r="B445" s="26"/>
      <c r="C445" s="26"/>
      <c r="D445" s="27"/>
      <c r="F445" s="63"/>
      <c r="G445" s="13"/>
      <c r="H445" s="13"/>
      <c r="I445" s="13"/>
      <c r="J445" s="13"/>
      <c r="K445" s="30"/>
    </row>
    <row r="446" spans="1:11" x14ac:dyDescent="0.2">
      <c r="A446" s="26"/>
      <c r="B446" s="26"/>
      <c r="C446" s="26"/>
      <c r="D446" s="27"/>
      <c r="F446" s="63"/>
      <c r="G446" s="13"/>
      <c r="H446" s="13"/>
      <c r="I446" s="13"/>
      <c r="J446" s="13"/>
      <c r="K446" s="30"/>
    </row>
    <row r="447" spans="1:11" x14ac:dyDescent="0.2">
      <c r="A447" s="26"/>
      <c r="B447" s="26"/>
      <c r="C447" s="26"/>
      <c r="D447" s="27"/>
      <c r="F447" s="63"/>
      <c r="G447" s="13"/>
      <c r="H447" s="13"/>
      <c r="I447" s="13"/>
      <c r="J447" s="13"/>
      <c r="K447" s="30"/>
    </row>
    <row r="448" spans="1:11" x14ac:dyDescent="0.2">
      <c r="A448" s="26"/>
      <c r="B448" s="26"/>
      <c r="C448" s="26"/>
      <c r="D448" s="27"/>
      <c r="F448" s="63"/>
      <c r="G448" s="13"/>
      <c r="H448" s="13"/>
      <c r="I448" s="13"/>
      <c r="J448" s="13"/>
      <c r="K448" s="30"/>
    </row>
    <row r="449" spans="1:11" x14ac:dyDescent="0.2">
      <c r="A449" s="26"/>
      <c r="B449" s="26"/>
      <c r="C449" s="26"/>
      <c r="D449" s="27"/>
      <c r="F449" s="63"/>
      <c r="G449" s="13"/>
      <c r="H449" s="13"/>
      <c r="I449" s="13"/>
      <c r="J449" s="13"/>
      <c r="K449" s="30"/>
    </row>
    <row r="450" spans="1:11" x14ac:dyDescent="0.2">
      <c r="A450" s="26"/>
      <c r="B450" s="26"/>
      <c r="C450" s="26"/>
      <c r="D450" s="27"/>
      <c r="F450" s="63"/>
      <c r="G450" s="13"/>
      <c r="H450" s="13"/>
      <c r="I450" s="13"/>
      <c r="J450" s="13"/>
      <c r="K450" s="30"/>
    </row>
    <row r="451" spans="1:11" x14ac:dyDescent="0.2">
      <c r="A451" s="26"/>
      <c r="B451" s="26"/>
      <c r="C451" s="26"/>
      <c r="D451" s="27"/>
      <c r="F451" s="63"/>
      <c r="G451" s="13"/>
      <c r="H451" s="13"/>
      <c r="I451" s="13"/>
      <c r="J451" s="13"/>
      <c r="K451" s="30"/>
    </row>
    <row r="452" spans="1:11" x14ac:dyDescent="0.2">
      <c r="A452" s="26"/>
      <c r="B452" s="26"/>
      <c r="C452" s="26"/>
      <c r="D452" s="27"/>
      <c r="F452" s="63"/>
      <c r="G452" s="13"/>
      <c r="H452" s="13"/>
      <c r="I452" s="13"/>
      <c r="J452" s="13"/>
      <c r="K452" s="30"/>
    </row>
    <row r="453" spans="1:11" x14ac:dyDescent="0.2">
      <c r="A453" s="26"/>
      <c r="B453" s="26"/>
      <c r="C453" s="26"/>
      <c r="D453" s="27"/>
      <c r="F453" s="63"/>
      <c r="G453" s="13"/>
      <c r="H453" s="13"/>
      <c r="I453" s="13"/>
      <c r="J453" s="13"/>
      <c r="K453" s="30"/>
    </row>
    <row r="454" spans="1:11" x14ac:dyDescent="0.2">
      <c r="A454" s="26"/>
      <c r="B454" s="26"/>
      <c r="C454" s="26"/>
      <c r="D454" s="27"/>
      <c r="F454" s="63"/>
      <c r="G454" s="13"/>
      <c r="H454" s="13"/>
      <c r="I454" s="13"/>
      <c r="J454" s="13"/>
      <c r="K454" s="30"/>
    </row>
    <row r="455" spans="1:11" x14ac:dyDescent="0.2">
      <c r="A455" s="26"/>
      <c r="B455" s="26"/>
      <c r="C455" s="26"/>
      <c r="D455" s="27"/>
      <c r="F455" s="63"/>
      <c r="G455" s="13"/>
      <c r="H455" s="13"/>
      <c r="I455" s="13"/>
      <c r="J455" s="13"/>
      <c r="K455" s="30"/>
    </row>
    <row r="456" spans="1:11" x14ac:dyDescent="0.2">
      <c r="A456" s="26"/>
      <c r="B456" s="26"/>
      <c r="C456" s="26"/>
      <c r="D456" s="27"/>
      <c r="F456" s="63"/>
      <c r="G456" s="13"/>
      <c r="H456" s="13"/>
      <c r="I456" s="13"/>
      <c r="J456" s="13"/>
      <c r="K456" s="30"/>
    </row>
    <row r="457" spans="1:11" x14ac:dyDescent="0.2">
      <c r="A457" s="26"/>
      <c r="B457" s="26"/>
      <c r="C457" s="26"/>
      <c r="D457" s="27"/>
      <c r="F457" s="63"/>
      <c r="G457" s="13"/>
      <c r="H457" s="13"/>
      <c r="I457" s="13"/>
      <c r="J457" s="13"/>
      <c r="K457" s="30"/>
    </row>
    <row r="458" spans="1:11" x14ac:dyDescent="0.2">
      <c r="A458" s="26"/>
      <c r="B458" s="26"/>
      <c r="C458" s="26"/>
      <c r="D458" s="27"/>
      <c r="F458" s="63"/>
      <c r="G458" s="13"/>
      <c r="H458" s="13"/>
      <c r="I458" s="13"/>
      <c r="J458" s="13"/>
      <c r="K458" s="30"/>
    </row>
    <row r="459" spans="1:11" x14ac:dyDescent="0.2">
      <c r="A459" s="26"/>
      <c r="B459" s="26"/>
      <c r="C459" s="26"/>
      <c r="D459" s="27"/>
      <c r="F459" s="63"/>
      <c r="G459" s="13"/>
      <c r="H459" s="13"/>
      <c r="I459" s="13"/>
      <c r="J459" s="13"/>
      <c r="K459" s="30"/>
    </row>
    <row r="460" spans="1:11" x14ac:dyDescent="0.2">
      <c r="A460" s="26"/>
      <c r="B460" s="26"/>
      <c r="C460" s="26"/>
      <c r="D460" s="27"/>
      <c r="F460" s="63"/>
      <c r="G460" s="13"/>
      <c r="H460" s="13"/>
      <c r="I460" s="13"/>
      <c r="J460" s="13"/>
      <c r="K460" s="30"/>
    </row>
    <row r="461" spans="1:11" x14ac:dyDescent="0.2">
      <c r="A461" s="26"/>
      <c r="B461" s="26"/>
      <c r="C461" s="26"/>
      <c r="D461" s="27"/>
      <c r="F461" s="63"/>
      <c r="G461" s="13"/>
      <c r="H461" s="13"/>
      <c r="I461" s="13"/>
      <c r="J461" s="13"/>
      <c r="K461" s="30"/>
    </row>
    <row r="462" spans="1:11" x14ac:dyDescent="0.2">
      <c r="A462" s="26"/>
      <c r="B462" s="26"/>
      <c r="C462" s="26"/>
      <c r="D462" s="27"/>
      <c r="F462" s="63"/>
      <c r="G462" s="13"/>
      <c r="H462" s="13"/>
      <c r="I462" s="13"/>
      <c r="J462" s="13"/>
      <c r="K462" s="30"/>
    </row>
    <row r="463" spans="1:11" x14ac:dyDescent="0.2">
      <c r="A463" s="26"/>
      <c r="B463" s="26"/>
      <c r="C463" s="26"/>
      <c r="D463" s="27"/>
      <c r="F463" s="63"/>
      <c r="G463" s="13"/>
      <c r="H463" s="13"/>
      <c r="I463" s="13"/>
      <c r="J463" s="13"/>
      <c r="K463" s="30"/>
    </row>
    <row r="464" spans="1:11" x14ac:dyDescent="0.2">
      <c r="A464" s="26"/>
      <c r="B464" s="26"/>
      <c r="C464" s="26"/>
      <c r="D464" s="27"/>
      <c r="F464" s="63"/>
      <c r="G464" s="13"/>
      <c r="H464" s="13"/>
      <c r="I464" s="13"/>
      <c r="J464" s="13"/>
      <c r="K464" s="30"/>
    </row>
    <row r="465" spans="1:11" x14ac:dyDescent="0.2">
      <c r="A465" s="26"/>
      <c r="B465" s="26"/>
      <c r="C465" s="26"/>
      <c r="D465" s="27"/>
      <c r="F465" s="63"/>
      <c r="G465" s="13"/>
      <c r="H465" s="13"/>
      <c r="I465" s="13"/>
      <c r="J465" s="13"/>
      <c r="K465" s="30"/>
    </row>
    <row r="466" spans="1:11" x14ac:dyDescent="0.2">
      <c r="A466" s="26"/>
      <c r="B466" s="26"/>
      <c r="C466" s="26"/>
      <c r="D466" s="27"/>
      <c r="F466" s="63"/>
      <c r="G466" s="13"/>
      <c r="H466" s="13"/>
      <c r="I466" s="13"/>
      <c r="J466" s="13"/>
      <c r="K466" s="30"/>
    </row>
    <row r="467" spans="1:11" x14ac:dyDescent="0.2">
      <c r="A467" s="26"/>
      <c r="B467" s="26"/>
      <c r="C467" s="26"/>
      <c r="D467" s="27"/>
      <c r="F467" s="63"/>
      <c r="G467" s="13"/>
      <c r="H467" s="13"/>
      <c r="I467" s="13"/>
      <c r="J467" s="13"/>
      <c r="K467" s="30"/>
    </row>
    <row r="468" spans="1:11" x14ac:dyDescent="0.2">
      <c r="A468" s="26"/>
      <c r="B468" s="26"/>
      <c r="C468" s="26"/>
      <c r="D468" s="27"/>
      <c r="F468" s="63"/>
      <c r="G468" s="13"/>
      <c r="H468" s="13"/>
      <c r="I468" s="13"/>
      <c r="J468" s="13"/>
      <c r="K468" s="30"/>
    </row>
    <row r="469" spans="1:11" x14ac:dyDescent="0.2">
      <c r="A469" s="26"/>
      <c r="B469" s="26"/>
      <c r="C469" s="26"/>
      <c r="D469" s="27"/>
      <c r="F469" s="63"/>
      <c r="G469" s="13"/>
      <c r="H469" s="13"/>
      <c r="I469" s="13"/>
      <c r="J469" s="13"/>
      <c r="K469" s="30"/>
    </row>
    <row r="470" spans="1:11" x14ac:dyDescent="0.2">
      <c r="A470" s="26"/>
      <c r="B470" s="26"/>
      <c r="C470" s="26"/>
      <c r="D470" s="27"/>
      <c r="F470" s="63"/>
      <c r="G470" s="13"/>
      <c r="H470" s="13"/>
      <c r="I470" s="13"/>
      <c r="J470" s="13"/>
      <c r="K470" s="30"/>
    </row>
    <row r="471" spans="1:11" x14ac:dyDescent="0.2">
      <c r="A471" s="26"/>
      <c r="B471" s="26"/>
      <c r="C471" s="26"/>
      <c r="D471" s="27"/>
      <c r="F471" s="63"/>
      <c r="G471" s="13"/>
      <c r="H471" s="13"/>
      <c r="I471" s="13"/>
      <c r="J471" s="13"/>
      <c r="K471" s="30"/>
    </row>
    <row r="472" spans="1:11" x14ac:dyDescent="0.2">
      <c r="A472" s="26"/>
      <c r="B472" s="26"/>
      <c r="C472" s="26"/>
      <c r="D472" s="27"/>
      <c r="F472" s="63"/>
      <c r="G472" s="13"/>
      <c r="H472" s="13"/>
      <c r="I472" s="13"/>
      <c r="J472" s="13"/>
      <c r="K472" s="30"/>
    </row>
    <row r="473" spans="1:11" x14ac:dyDescent="0.2">
      <c r="A473" s="26"/>
      <c r="B473" s="26"/>
      <c r="C473" s="26"/>
      <c r="D473" s="27"/>
      <c r="F473" s="63"/>
      <c r="G473" s="13"/>
      <c r="H473" s="13"/>
      <c r="I473" s="13"/>
      <c r="J473" s="13"/>
      <c r="K473" s="30"/>
    </row>
    <row r="474" spans="1:11" x14ac:dyDescent="0.2">
      <c r="A474" s="26"/>
      <c r="B474" s="26"/>
      <c r="C474" s="26"/>
      <c r="D474" s="27"/>
      <c r="F474" s="63"/>
      <c r="G474" s="13"/>
      <c r="H474" s="13"/>
      <c r="I474" s="13"/>
      <c r="J474" s="13"/>
      <c r="K474" s="30"/>
    </row>
    <row r="475" spans="1:11" x14ac:dyDescent="0.2">
      <c r="A475" s="26"/>
      <c r="B475" s="26"/>
      <c r="C475" s="26"/>
      <c r="D475" s="27"/>
      <c r="F475" s="63"/>
      <c r="G475" s="13"/>
      <c r="H475" s="13"/>
      <c r="I475" s="13"/>
      <c r="J475" s="13"/>
      <c r="K475" s="30"/>
    </row>
    <row r="476" spans="1:11" x14ac:dyDescent="0.2">
      <c r="A476" s="26"/>
      <c r="B476" s="26"/>
      <c r="C476" s="26"/>
      <c r="D476" s="27"/>
      <c r="F476" s="63"/>
      <c r="G476" s="13"/>
      <c r="H476" s="13"/>
      <c r="I476" s="13"/>
      <c r="J476" s="13"/>
      <c r="K476" s="30"/>
    </row>
    <row r="477" spans="1:11" x14ac:dyDescent="0.2">
      <c r="A477" s="26"/>
      <c r="B477" s="26"/>
      <c r="C477" s="26"/>
      <c r="D477" s="27"/>
      <c r="F477" s="63"/>
      <c r="G477" s="13"/>
      <c r="H477" s="13"/>
      <c r="I477" s="13"/>
      <c r="J477" s="13"/>
      <c r="K477" s="30"/>
    </row>
    <row r="478" spans="1:11" x14ac:dyDescent="0.2">
      <c r="A478" s="26"/>
      <c r="B478" s="26"/>
      <c r="C478" s="26"/>
      <c r="D478" s="27"/>
      <c r="F478" s="63"/>
      <c r="G478" s="13"/>
      <c r="H478" s="13"/>
      <c r="I478" s="13"/>
      <c r="J478" s="13"/>
      <c r="K478" s="30"/>
    </row>
    <row r="479" spans="1:11" x14ac:dyDescent="0.2">
      <c r="A479" s="26"/>
      <c r="B479" s="26"/>
      <c r="C479" s="26"/>
      <c r="D479" s="27"/>
      <c r="F479" s="63"/>
      <c r="G479" s="13"/>
      <c r="H479" s="13"/>
      <c r="I479" s="13"/>
      <c r="J479" s="13"/>
      <c r="K479" s="30"/>
    </row>
    <row r="480" spans="1:11" x14ac:dyDescent="0.2">
      <c r="A480" s="26"/>
      <c r="B480" s="26"/>
      <c r="C480" s="26"/>
      <c r="D480" s="27"/>
      <c r="F480" s="63"/>
      <c r="G480" s="13"/>
      <c r="H480" s="13"/>
      <c r="I480" s="13"/>
      <c r="J480" s="13"/>
      <c r="K480" s="30"/>
    </row>
    <row r="481" spans="1:11" x14ac:dyDescent="0.2">
      <c r="A481" s="26"/>
      <c r="B481" s="26"/>
      <c r="C481" s="26"/>
      <c r="D481" s="27"/>
      <c r="F481" s="63"/>
      <c r="G481" s="13"/>
      <c r="H481" s="13"/>
      <c r="I481" s="13"/>
      <c r="J481" s="13"/>
      <c r="K481" s="30"/>
    </row>
    <row r="482" spans="1:11" x14ac:dyDescent="0.2">
      <c r="A482" s="26"/>
      <c r="B482" s="26"/>
      <c r="C482" s="26"/>
      <c r="D482" s="27"/>
      <c r="F482" s="63"/>
      <c r="G482" s="13"/>
      <c r="H482" s="13"/>
      <c r="I482" s="13"/>
      <c r="J482" s="13"/>
      <c r="K482" s="30"/>
    </row>
    <row r="483" spans="1:11" x14ac:dyDescent="0.2">
      <c r="A483" s="26"/>
      <c r="B483" s="26"/>
      <c r="C483" s="26"/>
      <c r="D483" s="27"/>
      <c r="F483" s="63"/>
      <c r="G483" s="13"/>
      <c r="H483" s="13"/>
      <c r="I483" s="13"/>
      <c r="J483" s="13"/>
      <c r="K483" s="30"/>
    </row>
    <row r="484" spans="1:11" x14ac:dyDescent="0.2">
      <c r="A484" s="26"/>
      <c r="B484" s="26"/>
      <c r="C484" s="26"/>
      <c r="D484" s="27"/>
      <c r="F484" s="63"/>
      <c r="G484" s="13"/>
      <c r="H484" s="13"/>
      <c r="I484" s="13"/>
      <c r="J484" s="13"/>
      <c r="K484" s="30"/>
    </row>
    <row r="485" spans="1:11" x14ac:dyDescent="0.2">
      <c r="A485" s="26"/>
      <c r="B485" s="26"/>
      <c r="C485" s="26"/>
      <c r="D485" s="27"/>
      <c r="F485" s="63"/>
      <c r="G485" s="13"/>
      <c r="H485" s="13"/>
      <c r="I485" s="13"/>
      <c r="J485" s="13"/>
      <c r="K485" s="30"/>
    </row>
    <row r="486" spans="1:11" x14ac:dyDescent="0.2">
      <c r="A486" s="26"/>
      <c r="B486" s="26"/>
      <c r="C486" s="26"/>
      <c r="D486" s="27"/>
      <c r="F486" s="63"/>
      <c r="G486" s="13"/>
      <c r="H486" s="13"/>
      <c r="I486" s="13"/>
      <c r="J486" s="13"/>
      <c r="K486" s="30"/>
    </row>
    <row r="487" spans="1:11" x14ac:dyDescent="0.2">
      <c r="A487" s="26"/>
      <c r="B487" s="26"/>
      <c r="C487" s="26"/>
      <c r="D487" s="27"/>
      <c r="F487" s="63"/>
      <c r="G487" s="13"/>
      <c r="H487" s="13"/>
      <c r="I487" s="13"/>
      <c r="J487" s="13"/>
      <c r="K487" s="30"/>
    </row>
    <row r="488" spans="1:11" x14ac:dyDescent="0.2">
      <c r="A488" s="26"/>
      <c r="B488" s="26"/>
      <c r="C488" s="26"/>
      <c r="D488" s="27"/>
      <c r="F488" s="63"/>
      <c r="G488" s="13"/>
      <c r="H488" s="13"/>
      <c r="I488" s="13"/>
      <c r="J488" s="13"/>
      <c r="K488" s="30"/>
    </row>
    <row r="489" spans="1:11" x14ac:dyDescent="0.2">
      <c r="A489" s="26"/>
      <c r="B489" s="26"/>
      <c r="C489" s="26"/>
      <c r="D489" s="27"/>
      <c r="F489" s="63"/>
      <c r="G489" s="13"/>
      <c r="H489" s="13"/>
      <c r="I489" s="13"/>
      <c r="J489" s="13"/>
      <c r="K489" s="30"/>
    </row>
    <row r="490" spans="1:11" x14ac:dyDescent="0.2">
      <c r="A490" s="26"/>
      <c r="B490" s="26"/>
      <c r="C490" s="26"/>
      <c r="D490" s="27"/>
      <c r="F490" s="63"/>
      <c r="G490" s="13"/>
      <c r="H490" s="13"/>
      <c r="I490" s="13"/>
      <c r="J490" s="13"/>
      <c r="K490" s="30"/>
    </row>
    <row r="491" spans="1:11" x14ac:dyDescent="0.2">
      <c r="A491" s="26"/>
      <c r="B491" s="26"/>
      <c r="C491" s="26"/>
      <c r="D491" s="27"/>
      <c r="F491" s="63"/>
      <c r="G491" s="13"/>
      <c r="H491" s="13"/>
      <c r="I491" s="13"/>
      <c r="J491" s="13"/>
      <c r="K491" s="30"/>
    </row>
    <row r="492" spans="1:11" x14ac:dyDescent="0.2">
      <c r="A492" s="26"/>
      <c r="B492" s="26"/>
      <c r="C492" s="26"/>
      <c r="D492" s="27"/>
      <c r="F492" s="63"/>
      <c r="G492" s="13"/>
      <c r="H492" s="13"/>
      <c r="I492" s="13"/>
      <c r="J492" s="13"/>
      <c r="K492" s="30"/>
    </row>
    <row r="493" spans="1:11" x14ac:dyDescent="0.2">
      <c r="A493" s="26"/>
      <c r="B493" s="26"/>
      <c r="C493" s="26"/>
      <c r="D493" s="27"/>
      <c r="F493" s="63"/>
      <c r="G493" s="13"/>
      <c r="H493" s="13"/>
      <c r="I493" s="13"/>
      <c r="J493" s="13"/>
      <c r="K493" s="30"/>
    </row>
    <row r="494" spans="1:11" x14ac:dyDescent="0.2">
      <c r="A494" s="26"/>
      <c r="B494" s="26"/>
      <c r="C494" s="26"/>
      <c r="D494" s="27"/>
      <c r="F494" s="63"/>
      <c r="G494" s="13"/>
      <c r="H494" s="13"/>
      <c r="I494" s="13"/>
      <c r="J494" s="13"/>
      <c r="K494" s="30"/>
    </row>
    <row r="495" spans="1:11" x14ac:dyDescent="0.2">
      <c r="A495" s="26"/>
      <c r="B495" s="26"/>
      <c r="C495" s="26"/>
      <c r="D495" s="27"/>
      <c r="F495" s="63"/>
      <c r="G495" s="13"/>
      <c r="H495" s="13"/>
      <c r="I495" s="13"/>
      <c r="J495" s="13"/>
      <c r="K495" s="30"/>
    </row>
    <row r="496" spans="1:11" x14ac:dyDescent="0.2">
      <c r="A496" s="26"/>
      <c r="B496" s="26"/>
      <c r="C496" s="26"/>
      <c r="D496" s="27"/>
      <c r="F496" s="63"/>
      <c r="G496" s="13"/>
      <c r="H496" s="13"/>
      <c r="I496" s="13"/>
      <c r="J496" s="13"/>
      <c r="K496" s="30"/>
    </row>
    <row r="497" spans="1:11" x14ac:dyDescent="0.2">
      <c r="A497" s="26"/>
      <c r="B497" s="26"/>
      <c r="C497" s="26"/>
      <c r="D497" s="27"/>
      <c r="F497" s="63"/>
      <c r="G497" s="13"/>
      <c r="H497" s="13"/>
      <c r="I497" s="13"/>
      <c r="J497" s="13"/>
      <c r="K497" s="30"/>
    </row>
    <row r="498" spans="1:11" x14ac:dyDescent="0.2">
      <c r="A498" s="26"/>
      <c r="B498" s="26"/>
      <c r="C498" s="26"/>
      <c r="D498" s="27"/>
      <c r="F498" s="63"/>
      <c r="G498" s="13"/>
      <c r="H498" s="13"/>
      <c r="I498" s="13"/>
      <c r="J498" s="13"/>
      <c r="K498" s="30"/>
    </row>
    <row r="499" spans="1:11" x14ac:dyDescent="0.2">
      <c r="A499" s="26"/>
      <c r="B499" s="26"/>
      <c r="C499" s="26"/>
      <c r="D499" s="27"/>
      <c r="F499" s="63"/>
      <c r="G499" s="13"/>
      <c r="H499" s="13"/>
      <c r="I499" s="13"/>
      <c r="J499" s="13"/>
      <c r="K499" s="30"/>
    </row>
    <row r="500" spans="1:11" x14ac:dyDescent="0.2">
      <c r="A500" s="26"/>
      <c r="B500" s="26"/>
      <c r="C500" s="26"/>
      <c r="D500" s="27"/>
      <c r="F500" s="63"/>
      <c r="G500" s="13"/>
      <c r="H500" s="13"/>
      <c r="I500" s="13"/>
      <c r="J500" s="13"/>
      <c r="K500" s="30"/>
    </row>
    <row r="501" spans="1:11" x14ac:dyDescent="0.2">
      <c r="A501" s="26"/>
      <c r="B501" s="26"/>
      <c r="C501" s="26"/>
      <c r="D501" s="27"/>
      <c r="F501" s="63"/>
      <c r="G501" s="13"/>
      <c r="H501" s="13"/>
      <c r="I501" s="13"/>
      <c r="J501" s="13"/>
      <c r="K501" s="30"/>
    </row>
    <row r="502" spans="1:11" x14ac:dyDescent="0.2">
      <c r="A502" s="26"/>
      <c r="B502" s="26"/>
      <c r="C502" s="26"/>
      <c r="D502" s="27"/>
      <c r="F502" s="63"/>
      <c r="G502" s="13"/>
      <c r="H502" s="13"/>
      <c r="I502" s="13"/>
      <c r="J502" s="13"/>
      <c r="K502" s="30"/>
    </row>
    <row r="503" spans="1:11" x14ac:dyDescent="0.2">
      <c r="A503" s="26"/>
      <c r="B503" s="26"/>
      <c r="C503" s="26"/>
      <c r="D503" s="27"/>
      <c r="F503" s="63"/>
      <c r="G503" s="13"/>
      <c r="H503" s="13"/>
      <c r="I503" s="13"/>
      <c r="J503" s="13"/>
      <c r="K503" s="30"/>
    </row>
    <row r="504" spans="1:11" x14ac:dyDescent="0.2">
      <c r="A504" s="26"/>
      <c r="B504" s="26"/>
      <c r="C504" s="26"/>
      <c r="D504" s="27"/>
      <c r="F504" s="63"/>
      <c r="G504" s="13"/>
      <c r="H504" s="13"/>
      <c r="I504" s="13"/>
      <c r="J504" s="13"/>
      <c r="K504" s="30"/>
    </row>
    <row r="505" spans="1:11" x14ac:dyDescent="0.2">
      <c r="A505" s="26"/>
      <c r="B505" s="26"/>
      <c r="C505" s="26"/>
      <c r="D505" s="27"/>
      <c r="F505" s="63"/>
      <c r="G505" s="13"/>
      <c r="H505" s="13"/>
      <c r="I505" s="13"/>
      <c r="J505" s="13"/>
      <c r="K505" s="30"/>
    </row>
    <row r="506" spans="1:11" x14ac:dyDescent="0.2">
      <c r="A506" s="26"/>
      <c r="B506" s="26"/>
      <c r="C506" s="26"/>
      <c r="D506" s="27"/>
      <c r="F506" s="63"/>
      <c r="G506" s="13"/>
      <c r="H506" s="13"/>
      <c r="I506" s="13"/>
      <c r="J506" s="13"/>
      <c r="K506" s="30"/>
    </row>
    <row r="507" spans="1:11" x14ac:dyDescent="0.2">
      <c r="A507" s="26"/>
      <c r="B507" s="26"/>
      <c r="C507" s="26"/>
      <c r="D507" s="27"/>
      <c r="F507" s="63"/>
      <c r="G507" s="13"/>
      <c r="H507" s="13"/>
      <c r="I507" s="13"/>
      <c r="J507" s="13"/>
      <c r="K507" s="30"/>
    </row>
    <row r="508" spans="1:11" x14ac:dyDescent="0.2">
      <c r="A508" s="26"/>
      <c r="B508" s="26"/>
      <c r="C508" s="26"/>
      <c r="D508" s="27"/>
      <c r="F508" s="63"/>
      <c r="G508" s="13"/>
      <c r="H508" s="13"/>
      <c r="I508" s="13"/>
      <c r="J508" s="13"/>
      <c r="K508" s="30"/>
    </row>
    <row r="509" spans="1:11" x14ac:dyDescent="0.2">
      <c r="A509" s="26"/>
      <c r="B509" s="26"/>
      <c r="C509" s="26"/>
      <c r="D509" s="27"/>
      <c r="F509" s="63"/>
      <c r="G509" s="13"/>
      <c r="H509" s="13"/>
      <c r="I509" s="13"/>
      <c r="J509" s="13"/>
      <c r="K509" s="30"/>
    </row>
    <row r="510" spans="1:11" x14ac:dyDescent="0.2">
      <c r="A510" s="26"/>
      <c r="B510" s="26"/>
      <c r="C510" s="26"/>
      <c r="D510" s="27"/>
      <c r="F510" s="63"/>
      <c r="G510" s="13"/>
      <c r="H510" s="13"/>
      <c r="I510" s="13"/>
      <c r="J510" s="13"/>
      <c r="K510" s="30"/>
    </row>
    <row r="511" spans="1:11" x14ac:dyDescent="0.2">
      <c r="A511" s="26"/>
      <c r="B511" s="26"/>
      <c r="C511" s="26"/>
      <c r="D511" s="27"/>
      <c r="F511" s="63"/>
      <c r="G511" s="13"/>
      <c r="H511" s="13"/>
      <c r="I511" s="13"/>
      <c r="J511" s="13"/>
      <c r="K511" s="30"/>
    </row>
    <row r="512" spans="1:11" x14ac:dyDescent="0.2">
      <c r="A512" s="26"/>
      <c r="B512" s="26"/>
      <c r="C512" s="26"/>
      <c r="D512" s="27"/>
      <c r="F512" s="63"/>
      <c r="G512" s="13"/>
      <c r="H512" s="13"/>
      <c r="I512" s="13"/>
      <c r="J512" s="13"/>
      <c r="K512" s="30"/>
    </row>
    <row r="513" spans="1:11" x14ac:dyDescent="0.2">
      <c r="A513" s="26"/>
      <c r="B513" s="26"/>
      <c r="C513" s="26"/>
      <c r="D513" s="27"/>
      <c r="F513" s="63"/>
      <c r="G513" s="13"/>
      <c r="H513" s="13"/>
      <c r="I513" s="13"/>
      <c r="J513" s="13"/>
      <c r="K513" s="30"/>
    </row>
    <row r="514" spans="1:11" x14ac:dyDescent="0.2">
      <c r="A514" s="26"/>
      <c r="B514" s="26"/>
      <c r="C514" s="26"/>
      <c r="D514" s="27"/>
      <c r="F514" s="63"/>
      <c r="G514" s="13"/>
      <c r="H514" s="13"/>
      <c r="I514" s="13"/>
      <c r="J514" s="13"/>
      <c r="K514" s="30"/>
    </row>
    <row r="515" spans="1:11" x14ac:dyDescent="0.2">
      <c r="A515" s="26"/>
      <c r="B515" s="26"/>
      <c r="C515" s="26"/>
      <c r="D515" s="27"/>
      <c r="F515" s="63"/>
      <c r="G515" s="13"/>
      <c r="H515" s="13"/>
      <c r="I515" s="13"/>
      <c r="J515" s="13"/>
      <c r="K515" s="30"/>
    </row>
    <row r="516" spans="1:11" x14ac:dyDescent="0.2">
      <c r="A516" s="26"/>
      <c r="B516" s="26"/>
      <c r="C516" s="26"/>
      <c r="D516" s="27"/>
      <c r="F516" s="63"/>
      <c r="G516" s="13"/>
      <c r="H516" s="13"/>
      <c r="I516" s="13"/>
      <c r="J516" s="13"/>
      <c r="K516" s="30"/>
    </row>
    <row r="517" spans="1:11" x14ac:dyDescent="0.2">
      <c r="A517" s="26"/>
      <c r="B517" s="26"/>
      <c r="C517" s="26"/>
      <c r="D517" s="27"/>
      <c r="F517" s="63"/>
      <c r="G517" s="13"/>
      <c r="H517" s="13"/>
      <c r="I517" s="13"/>
      <c r="J517" s="13"/>
      <c r="K517" s="30"/>
    </row>
    <row r="518" spans="1:11" x14ac:dyDescent="0.2">
      <c r="A518" s="26"/>
      <c r="B518" s="26"/>
      <c r="C518" s="26"/>
      <c r="D518" s="27"/>
      <c r="F518" s="63"/>
      <c r="G518" s="13"/>
      <c r="H518" s="13"/>
      <c r="I518" s="13"/>
      <c r="J518" s="13"/>
      <c r="K518" s="30"/>
    </row>
    <row r="519" spans="1:11" x14ac:dyDescent="0.2">
      <c r="A519" s="26"/>
      <c r="B519" s="26"/>
      <c r="C519" s="26"/>
      <c r="D519" s="27"/>
      <c r="F519" s="63"/>
      <c r="G519" s="13"/>
      <c r="H519" s="13"/>
      <c r="I519" s="13"/>
      <c r="J519" s="13"/>
      <c r="K519" s="30"/>
    </row>
    <row r="520" spans="1:11" x14ac:dyDescent="0.2">
      <c r="A520" s="26"/>
      <c r="B520" s="26"/>
      <c r="C520" s="26"/>
      <c r="D520" s="27"/>
      <c r="F520" s="63"/>
      <c r="G520" s="13"/>
      <c r="H520" s="13"/>
      <c r="I520" s="13"/>
      <c r="J520" s="13"/>
      <c r="K520" s="30"/>
    </row>
    <row r="521" spans="1:11" x14ac:dyDescent="0.2">
      <c r="A521" s="26"/>
      <c r="B521" s="26"/>
      <c r="C521" s="26"/>
      <c r="D521" s="27"/>
      <c r="F521" s="63"/>
      <c r="G521" s="13"/>
      <c r="H521" s="13"/>
      <c r="I521" s="13"/>
      <c r="J521" s="13"/>
      <c r="K521" s="30"/>
    </row>
    <row r="522" spans="1:11" x14ac:dyDescent="0.2">
      <c r="A522" s="26"/>
      <c r="B522" s="26"/>
      <c r="C522" s="26"/>
      <c r="D522" s="27"/>
      <c r="F522" s="63"/>
      <c r="G522" s="13"/>
      <c r="H522" s="13"/>
      <c r="I522" s="13"/>
      <c r="J522" s="13"/>
      <c r="K522" s="30"/>
    </row>
    <row r="523" spans="1:11" x14ac:dyDescent="0.2">
      <c r="A523" s="26"/>
      <c r="B523" s="26"/>
      <c r="C523" s="26"/>
      <c r="D523" s="27"/>
      <c r="F523" s="63"/>
      <c r="G523" s="13"/>
      <c r="H523" s="13"/>
      <c r="I523" s="13"/>
      <c r="J523" s="13"/>
      <c r="K523" s="30"/>
    </row>
    <row r="524" spans="1:11" x14ac:dyDescent="0.2">
      <c r="A524" s="26"/>
      <c r="B524" s="26"/>
      <c r="C524" s="26"/>
      <c r="D524" s="27"/>
      <c r="F524" s="63"/>
      <c r="G524" s="13"/>
      <c r="H524" s="13"/>
      <c r="I524" s="13"/>
      <c r="J524" s="13"/>
      <c r="K524" s="30"/>
    </row>
    <row r="525" spans="1:11" x14ac:dyDescent="0.2">
      <c r="A525" s="26"/>
      <c r="B525" s="26"/>
      <c r="C525" s="26"/>
      <c r="D525" s="27"/>
      <c r="F525" s="63"/>
      <c r="G525" s="13"/>
      <c r="H525" s="13"/>
      <c r="I525" s="13"/>
      <c r="J525" s="13"/>
      <c r="K525" s="30"/>
    </row>
    <row r="526" spans="1:11" x14ac:dyDescent="0.2">
      <c r="A526" s="26"/>
      <c r="B526" s="26"/>
      <c r="C526" s="26"/>
      <c r="D526" s="27"/>
      <c r="F526" s="63"/>
      <c r="G526" s="13"/>
      <c r="H526" s="13"/>
      <c r="I526" s="13"/>
      <c r="J526" s="13"/>
      <c r="K526" s="30"/>
    </row>
    <row r="527" spans="1:11" x14ac:dyDescent="0.2">
      <c r="A527" s="26"/>
      <c r="B527" s="26"/>
      <c r="C527" s="26"/>
      <c r="D527" s="27"/>
      <c r="F527" s="63"/>
      <c r="G527" s="13"/>
      <c r="H527" s="13"/>
      <c r="I527" s="13"/>
      <c r="J527" s="13"/>
      <c r="K527" s="30"/>
    </row>
    <row r="528" spans="1:11" x14ac:dyDescent="0.2">
      <c r="A528" s="26"/>
      <c r="B528" s="26"/>
      <c r="C528" s="26"/>
      <c r="D528" s="27"/>
      <c r="F528" s="63"/>
      <c r="G528" s="13"/>
      <c r="H528" s="13"/>
      <c r="I528" s="13"/>
      <c r="J528" s="13"/>
      <c r="K528" s="30"/>
    </row>
    <row r="529" spans="1:11" x14ac:dyDescent="0.2">
      <c r="A529" s="26"/>
      <c r="B529" s="26"/>
      <c r="C529" s="26"/>
      <c r="D529" s="27"/>
      <c r="F529" s="63"/>
      <c r="G529" s="13"/>
      <c r="H529" s="13"/>
      <c r="I529" s="13"/>
      <c r="J529" s="13"/>
      <c r="K529" s="30"/>
    </row>
    <row r="530" spans="1:11" x14ac:dyDescent="0.2">
      <c r="A530" s="26"/>
      <c r="B530" s="26"/>
      <c r="C530" s="26"/>
      <c r="D530" s="27"/>
      <c r="F530" s="63"/>
      <c r="G530" s="13"/>
      <c r="H530" s="13"/>
      <c r="I530" s="13"/>
      <c r="J530" s="13"/>
      <c r="K530" s="30"/>
    </row>
    <row r="531" spans="1:11" x14ac:dyDescent="0.2">
      <c r="A531" s="26"/>
      <c r="B531" s="26"/>
      <c r="C531" s="26"/>
      <c r="D531" s="27"/>
      <c r="F531" s="63"/>
      <c r="G531" s="13"/>
      <c r="H531" s="13"/>
      <c r="I531" s="13"/>
      <c r="J531" s="13"/>
      <c r="K531" s="30"/>
    </row>
    <row r="532" spans="1:11" x14ac:dyDescent="0.2">
      <c r="A532" s="26"/>
      <c r="B532" s="26"/>
      <c r="C532" s="26"/>
      <c r="D532" s="27"/>
      <c r="F532" s="63"/>
      <c r="G532" s="13"/>
      <c r="H532" s="13"/>
      <c r="I532" s="13"/>
      <c r="J532" s="13"/>
      <c r="K532" s="30"/>
    </row>
    <row r="533" spans="1:11" x14ac:dyDescent="0.2">
      <c r="A533" s="26"/>
      <c r="B533" s="26"/>
      <c r="C533" s="26"/>
      <c r="D533" s="27"/>
      <c r="F533" s="63"/>
      <c r="G533" s="13"/>
      <c r="H533" s="13"/>
      <c r="I533" s="13"/>
      <c r="J533" s="13"/>
      <c r="K533" s="30"/>
    </row>
    <row r="534" spans="1:11" x14ac:dyDescent="0.2">
      <c r="A534" s="26"/>
      <c r="B534" s="26"/>
      <c r="C534" s="26"/>
      <c r="D534" s="27"/>
      <c r="F534" s="63"/>
      <c r="G534" s="13"/>
      <c r="H534" s="13"/>
      <c r="I534" s="13"/>
      <c r="J534" s="13"/>
      <c r="K534" s="30"/>
    </row>
    <row r="535" spans="1:11" x14ac:dyDescent="0.2">
      <c r="A535" s="26"/>
      <c r="B535" s="26"/>
      <c r="C535" s="26"/>
      <c r="D535" s="27"/>
      <c r="F535" s="63"/>
      <c r="G535" s="13"/>
      <c r="H535" s="13"/>
      <c r="I535" s="13"/>
      <c r="J535" s="13"/>
      <c r="K535" s="30"/>
    </row>
    <row r="536" spans="1:11" x14ac:dyDescent="0.2">
      <c r="A536" s="26"/>
      <c r="B536" s="26"/>
      <c r="C536" s="26"/>
      <c r="D536" s="27"/>
      <c r="F536" s="63"/>
      <c r="G536" s="13"/>
      <c r="H536" s="13"/>
      <c r="I536" s="13"/>
      <c r="J536" s="13"/>
      <c r="K536" s="30"/>
    </row>
    <row r="537" spans="1:11" x14ac:dyDescent="0.2">
      <c r="A537" s="26"/>
      <c r="B537" s="26"/>
      <c r="C537" s="26"/>
      <c r="D537" s="27"/>
      <c r="F537" s="63"/>
      <c r="G537" s="13"/>
      <c r="H537" s="13"/>
      <c r="I537" s="13"/>
      <c r="J537" s="13"/>
      <c r="K537" s="30"/>
    </row>
    <row r="538" spans="1:11" x14ac:dyDescent="0.2">
      <c r="A538" s="26"/>
      <c r="B538" s="26"/>
      <c r="C538" s="26"/>
      <c r="D538" s="27"/>
      <c r="F538" s="63"/>
      <c r="G538" s="13"/>
      <c r="H538" s="13"/>
      <c r="I538" s="13"/>
      <c r="J538" s="13"/>
      <c r="K538" s="30"/>
    </row>
    <row r="539" spans="1:11" x14ac:dyDescent="0.2">
      <c r="A539" s="26"/>
      <c r="B539" s="26"/>
      <c r="C539" s="26"/>
      <c r="D539" s="27"/>
      <c r="F539" s="63"/>
      <c r="G539" s="13"/>
      <c r="H539" s="13"/>
      <c r="I539" s="13"/>
      <c r="J539" s="13"/>
      <c r="K539" s="30"/>
    </row>
    <row r="540" spans="1:11" x14ac:dyDescent="0.2">
      <c r="A540" s="26"/>
      <c r="B540" s="26"/>
      <c r="C540" s="26"/>
      <c r="D540" s="27"/>
      <c r="F540" s="63"/>
      <c r="G540" s="13"/>
      <c r="H540" s="13"/>
      <c r="I540" s="13"/>
      <c r="J540" s="13"/>
      <c r="K540" s="30"/>
    </row>
    <row r="541" spans="1:11" x14ac:dyDescent="0.2">
      <c r="A541" s="26"/>
      <c r="B541" s="26"/>
      <c r="C541" s="26"/>
      <c r="D541" s="27"/>
      <c r="F541" s="63"/>
      <c r="G541" s="13"/>
      <c r="H541" s="13"/>
      <c r="I541" s="13"/>
      <c r="J541" s="13"/>
      <c r="K541" s="30"/>
    </row>
    <row r="542" spans="1:11" x14ac:dyDescent="0.2">
      <c r="A542" s="26"/>
      <c r="B542" s="26"/>
      <c r="C542" s="26"/>
      <c r="D542" s="27"/>
      <c r="F542" s="63"/>
      <c r="G542" s="13"/>
      <c r="H542" s="13"/>
      <c r="I542" s="13"/>
      <c r="J542" s="13"/>
      <c r="K542" s="30"/>
    </row>
    <row r="543" spans="1:11" x14ac:dyDescent="0.2">
      <c r="A543" s="26"/>
      <c r="B543" s="26"/>
      <c r="C543" s="26"/>
      <c r="D543" s="27"/>
      <c r="F543" s="63"/>
      <c r="G543" s="13"/>
      <c r="H543" s="13"/>
      <c r="I543" s="13"/>
      <c r="J543" s="13"/>
      <c r="K543" s="30"/>
    </row>
    <row r="544" spans="1:11" x14ac:dyDescent="0.2">
      <c r="A544" s="26"/>
      <c r="B544" s="26"/>
      <c r="C544" s="26"/>
      <c r="D544" s="27"/>
      <c r="F544" s="63"/>
      <c r="G544" s="13"/>
      <c r="H544" s="13"/>
      <c r="I544" s="13"/>
      <c r="J544" s="13"/>
      <c r="K544" s="30"/>
    </row>
    <row r="545" spans="1:11" x14ac:dyDescent="0.2">
      <c r="A545" s="26"/>
      <c r="B545" s="26"/>
      <c r="C545" s="26"/>
      <c r="D545" s="27"/>
      <c r="F545" s="63"/>
      <c r="G545" s="13"/>
      <c r="H545" s="13"/>
      <c r="I545" s="13"/>
      <c r="J545" s="13"/>
      <c r="K545" s="30"/>
    </row>
    <row r="546" spans="1:11" x14ac:dyDescent="0.2">
      <c r="A546" s="26"/>
      <c r="B546" s="26"/>
      <c r="C546" s="26"/>
      <c r="D546" s="27"/>
      <c r="F546" s="63"/>
      <c r="G546" s="13"/>
      <c r="H546" s="13"/>
      <c r="I546" s="13"/>
      <c r="J546" s="13"/>
      <c r="K546" s="30"/>
    </row>
    <row r="547" spans="1:11" x14ac:dyDescent="0.2">
      <c r="A547" s="26"/>
      <c r="B547" s="26"/>
      <c r="C547" s="26"/>
      <c r="D547" s="27"/>
      <c r="F547" s="63"/>
      <c r="G547" s="13"/>
      <c r="H547" s="13"/>
      <c r="I547" s="13"/>
      <c r="J547" s="13"/>
      <c r="K547" s="30"/>
    </row>
    <row r="548" spans="1:11" x14ac:dyDescent="0.2">
      <c r="A548" s="26"/>
      <c r="B548" s="26"/>
      <c r="C548" s="26"/>
      <c r="D548" s="27"/>
      <c r="F548" s="63"/>
      <c r="G548" s="13"/>
      <c r="H548" s="13"/>
      <c r="I548" s="13"/>
      <c r="J548" s="13"/>
      <c r="K548" s="30"/>
    </row>
    <row r="549" spans="1:11" x14ac:dyDescent="0.2">
      <c r="A549" s="26"/>
      <c r="B549" s="26"/>
      <c r="C549" s="26"/>
      <c r="D549" s="27"/>
      <c r="F549" s="63"/>
      <c r="G549" s="13"/>
      <c r="H549" s="13"/>
      <c r="I549" s="13"/>
      <c r="J549" s="13"/>
      <c r="K549" s="30"/>
    </row>
    <row r="550" spans="1:11" x14ac:dyDescent="0.2">
      <c r="A550" s="26"/>
      <c r="B550" s="26"/>
      <c r="C550" s="26"/>
      <c r="D550" s="27"/>
      <c r="F550" s="63"/>
      <c r="G550" s="13"/>
      <c r="H550" s="13"/>
      <c r="I550" s="13"/>
      <c r="J550" s="13"/>
      <c r="K550" s="30"/>
    </row>
    <row r="551" spans="1:11" x14ac:dyDescent="0.2">
      <c r="A551" s="26"/>
      <c r="B551" s="26"/>
      <c r="C551" s="26"/>
      <c r="D551" s="27"/>
      <c r="F551" s="63"/>
      <c r="G551" s="13"/>
      <c r="H551" s="13"/>
      <c r="I551" s="13"/>
      <c r="J551" s="13"/>
      <c r="K551" s="30"/>
    </row>
    <row r="552" spans="1:11" x14ac:dyDescent="0.2">
      <c r="A552" s="26"/>
      <c r="B552" s="26"/>
      <c r="C552" s="26"/>
      <c r="D552" s="27"/>
      <c r="F552" s="63"/>
      <c r="G552" s="13"/>
      <c r="H552" s="13"/>
      <c r="I552" s="13"/>
      <c r="J552" s="13"/>
      <c r="K552" s="30"/>
    </row>
    <row r="553" spans="1:11" x14ac:dyDescent="0.2">
      <c r="A553" s="26"/>
      <c r="B553" s="26"/>
      <c r="C553" s="26"/>
      <c r="D553" s="27"/>
      <c r="F553" s="63"/>
      <c r="G553" s="13"/>
      <c r="H553" s="13"/>
      <c r="I553" s="13"/>
      <c r="J553" s="13"/>
      <c r="K553" s="30"/>
    </row>
    <row r="554" spans="1:11" x14ac:dyDescent="0.2">
      <c r="A554" s="26"/>
      <c r="B554" s="26"/>
      <c r="C554" s="26"/>
      <c r="D554" s="27"/>
      <c r="F554" s="63"/>
      <c r="G554" s="13"/>
      <c r="H554" s="13"/>
      <c r="I554" s="13"/>
      <c r="J554" s="13"/>
      <c r="K554" s="30"/>
    </row>
    <row r="555" spans="1:11" x14ac:dyDescent="0.2">
      <c r="A555" s="26"/>
      <c r="B555" s="26"/>
      <c r="C555" s="26"/>
      <c r="D555" s="27"/>
      <c r="F555" s="63"/>
      <c r="G555" s="13"/>
      <c r="H555" s="13"/>
      <c r="I555" s="13"/>
      <c r="J555" s="13"/>
      <c r="K555" s="30"/>
    </row>
    <row r="556" spans="1:11" x14ac:dyDescent="0.2">
      <c r="A556" s="26"/>
      <c r="B556" s="26"/>
      <c r="C556" s="26"/>
      <c r="D556" s="27"/>
      <c r="F556" s="63"/>
      <c r="G556" s="13"/>
      <c r="H556" s="13"/>
      <c r="I556" s="13"/>
      <c r="J556" s="13"/>
      <c r="K556" s="30"/>
    </row>
    <row r="557" spans="1:11" x14ac:dyDescent="0.2">
      <c r="A557" s="26"/>
      <c r="B557" s="26"/>
      <c r="C557" s="26"/>
      <c r="D557" s="27"/>
      <c r="F557" s="63"/>
      <c r="G557" s="13"/>
      <c r="H557" s="13"/>
      <c r="I557" s="13"/>
      <c r="J557" s="13"/>
      <c r="K557" s="30"/>
    </row>
    <row r="558" spans="1:11" x14ac:dyDescent="0.2">
      <c r="A558" s="26"/>
      <c r="B558" s="26"/>
      <c r="C558" s="26"/>
      <c r="D558" s="27"/>
      <c r="F558" s="63"/>
      <c r="G558" s="13"/>
      <c r="H558" s="13"/>
      <c r="I558" s="13"/>
      <c r="J558" s="13"/>
      <c r="K558" s="30"/>
    </row>
    <row r="559" spans="1:11" x14ac:dyDescent="0.2">
      <c r="A559" s="26"/>
      <c r="B559" s="26"/>
      <c r="C559" s="26"/>
      <c r="D559" s="27"/>
      <c r="F559" s="63"/>
      <c r="G559" s="13"/>
      <c r="H559" s="13"/>
      <c r="I559" s="13"/>
      <c r="J559" s="13"/>
      <c r="K559" s="30"/>
    </row>
    <row r="560" spans="1:11" x14ac:dyDescent="0.2">
      <c r="A560" s="26"/>
      <c r="B560" s="26"/>
      <c r="C560" s="26"/>
      <c r="D560" s="27"/>
      <c r="F560" s="63"/>
      <c r="G560" s="13"/>
      <c r="H560" s="13"/>
      <c r="I560" s="13"/>
      <c r="J560" s="13"/>
      <c r="K560" s="30"/>
    </row>
    <row r="561" spans="1:11" x14ac:dyDescent="0.2">
      <c r="A561" s="26"/>
      <c r="B561" s="26"/>
      <c r="C561" s="26"/>
      <c r="D561" s="27"/>
      <c r="F561" s="63"/>
      <c r="G561" s="13"/>
      <c r="H561" s="13"/>
      <c r="I561" s="13"/>
      <c r="J561" s="13"/>
      <c r="K561" s="30"/>
    </row>
    <row r="562" spans="1:11" x14ac:dyDescent="0.2">
      <c r="A562" s="26"/>
      <c r="B562" s="26"/>
      <c r="C562" s="26"/>
      <c r="D562" s="27"/>
      <c r="F562" s="63"/>
      <c r="G562" s="13"/>
      <c r="H562" s="13"/>
      <c r="I562" s="13"/>
      <c r="J562" s="13"/>
      <c r="K562" s="30"/>
    </row>
    <row r="563" spans="1:11" x14ac:dyDescent="0.2">
      <c r="A563" s="26"/>
      <c r="B563" s="26"/>
      <c r="C563" s="26"/>
      <c r="D563" s="27"/>
      <c r="F563" s="63"/>
      <c r="G563" s="13"/>
      <c r="H563" s="13"/>
      <c r="I563" s="13"/>
      <c r="J563" s="13"/>
      <c r="K563" s="30"/>
    </row>
    <row r="564" spans="1:11" x14ac:dyDescent="0.2">
      <c r="A564" s="26"/>
      <c r="B564" s="26"/>
      <c r="C564" s="26"/>
      <c r="D564" s="27"/>
      <c r="F564" s="63"/>
      <c r="G564" s="13"/>
      <c r="H564" s="13"/>
      <c r="I564" s="13"/>
      <c r="J564" s="13"/>
      <c r="K564" s="30"/>
    </row>
    <row r="565" spans="1:11" x14ac:dyDescent="0.2">
      <c r="A565" s="26"/>
      <c r="B565" s="26"/>
      <c r="C565" s="26"/>
      <c r="D565" s="27"/>
      <c r="F565" s="63"/>
      <c r="G565" s="13"/>
      <c r="H565" s="13"/>
      <c r="I565" s="13"/>
      <c r="J565" s="13"/>
      <c r="K565" s="30"/>
    </row>
    <row r="566" spans="1:11" x14ac:dyDescent="0.2">
      <c r="A566" s="26"/>
      <c r="B566" s="26"/>
      <c r="C566" s="26"/>
      <c r="D566" s="27"/>
      <c r="F566" s="63"/>
      <c r="G566" s="13"/>
      <c r="H566" s="13"/>
      <c r="I566" s="13"/>
      <c r="J566" s="13"/>
      <c r="K566" s="30"/>
    </row>
    <row r="567" spans="1:11" x14ac:dyDescent="0.2">
      <c r="A567" s="26"/>
      <c r="B567" s="26"/>
      <c r="C567" s="26"/>
      <c r="D567" s="27"/>
      <c r="F567" s="63"/>
      <c r="G567" s="13"/>
      <c r="H567" s="13"/>
      <c r="I567" s="13"/>
      <c r="J567" s="13"/>
      <c r="K567" s="30"/>
    </row>
    <row r="568" spans="1:11" x14ac:dyDescent="0.2">
      <c r="A568" s="26"/>
      <c r="B568" s="26"/>
      <c r="C568" s="26"/>
      <c r="D568" s="27"/>
      <c r="F568" s="63"/>
      <c r="G568" s="13"/>
      <c r="H568" s="13"/>
      <c r="I568" s="13"/>
      <c r="J568" s="13"/>
      <c r="K568" s="30"/>
    </row>
    <row r="569" spans="1:11" x14ac:dyDescent="0.2">
      <c r="A569" s="26"/>
      <c r="B569" s="26"/>
      <c r="C569" s="26"/>
      <c r="D569" s="27"/>
      <c r="F569" s="63"/>
      <c r="G569" s="13"/>
      <c r="H569" s="13"/>
      <c r="I569" s="13"/>
      <c r="J569" s="13"/>
      <c r="K569" s="30"/>
    </row>
    <row r="570" spans="1:11" x14ac:dyDescent="0.2">
      <c r="A570" s="26"/>
      <c r="B570" s="26"/>
      <c r="C570" s="26"/>
      <c r="D570" s="27"/>
      <c r="F570" s="63"/>
      <c r="G570" s="13"/>
      <c r="H570" s="13"/>
      <c r="I570" s="13"/>
      <c r="J570" s="13"/>
      <c r="K570" s="30"/>
    </row>
    <row r="571" spans="1:11" x14ac:dyDescent="0.2">
      <c r="A571" s="26"/>
      <c r="B571" s="26"/>
      <c r="C571" s="26"/>
      <c r="D571" s="27"/>
      <c r="F571" s="63"/>
      <c r="G571" s="13"/>
      <c r="H571" s="13"/>
      <c r="I571" s="13"/>
      <c r="J571" s="13"/>
      <c r="K571" s="30"/>
    </row>
    <row r="572" spans="1:11" x14ac:dyDescent="0.2">
      <c r="A572" s="26"/>
      <c r="B572" s="26"/>
      <c r="C572" s="26"/>
      <c r="D572" s="27"/>
      <c r="F572" s="63"/>
      <c r="G572" s="13"/>
      <c r="H572" s="13"/>
      <c r="I572" s="13"/>
      <c r="J572" s="13"/>
      <c r="K572" s="30"/>
    </row>
    <row r="573" spans="1:11" x14ac:dyDescent="0.2">
      <c r="A573" s="26"/>
      <c r="B573" s="26"/>
      <c r="C573" s="26"/>
      <c r="D573" s="27"/>
      <c r="F573" s="63"/>
      <c r="G573" s="13"/>
      <c r="H573" s="13"/>
      <c r="I573" s="13"/>
      <c r="J573" s="13"/>
      <c r="K573" s="30"/>
    </row>
    <row r="574" spans="1:11" x14ac:dyDescent="0.2">
      <c r="A574" s="26"/>
      <c r="B574" s="26"/>
      <c r="C574" s="26"/>
      <c r="D574" s="27"/>
      <c r="F574" s="63"/>
      <c r="G574" s="13"/>
      <c r="H574" s="13"/>
      <c r="I574" s="13"/>
      <c r="J574" s="13"/>
      <c r="K574" s="30"/>
    </row>
    <row r="575" spans="1:11" x14ac:dyDescent="0.2">
      <c r="A575" s="26"/>
      <c r="B575" s="26"/>
      <c r="C575" s="26"/>
      <c r="D575" s="27"/>
      <c r="F575" s="63"/>
      <c r="G575" s="13"/>
      <c r="H575" s="13"/>
      <c r="I575" s="13"/>
      <c r="J575" s="13"/>
      <c r="K575" s="30"/>
    </row>
    <row r="576" spans="1:11" x14ac:dyDescent="0.2">
      <c r="A576" s="26"/>
      <c r="B576" s="26"/>
      <c r="C576" s="26"/>
      <c r="D576" s="27"/>
      <c r="F576" s="63"/>
      <c r="G576" s="13"/>
      <c r="H576" s="13"/>
      <c r="I576" s="13"/>
      <c r="J576" s="13"/>
      <c r="K576" s="30"/>
    </row>
    <row r="577" spans="1:11" x14ac:dyDescent="0.2">
      <c r="A577" s="26"/>
      <c r="B577" s="26"/>
      <c r="C577" s="26"/>
      <c r="D577" s="27"/>
      <c r="F577" s="63"/>
      <c r="G577" s="13"/>
      <c r="H577" s="13"/>
      <c r="I577" s="13"/>
      <c r="J577" s="13"/>
      <c r="K577" s="30"/>
    </row>
    <row r="578" spans="1:11" x14ac:dyDescent="0.2">
      <c r="A578" s="26"/>
      <c r="B578" s="26"/>
      <c r="C578" s="26"/>
      <c r="D578" s="27"/>
      <c r="F578" s="63"/>
      <c r="G578" s="13"/>
      <c r="H578" s="13"/>
      <c r="I578" s="13"/>
      <c r="J578" s="13"/>
      <c r="K578" s="30"/>
    </row>
    <row r="579" spans="1:11" x14ac:dyDescent="0.2">
      <c r="A579" s="26"/>
      <c r="B579" s="26"/>
      <c r="C579" s="26"/>
      <c r="D579" s="27"/>
      <c r="F579" s="63"/>
      <c r="G579" s="13"/>
      <c r="H579" s="13"/>
      <c r="I579" s="13"/>
      <c r="J579" s="13"/>
      <c r="K579" s="30"/>
    </row>
    <row r="580" spans="1:11" x14ac:dyDescent="0.2">
      <c r="A580" s="26"/>
      <c r="B580" s="26"/>
      <c r="C580" s="26"/>
      <c r="D580" s="27"/>
      <c r="F580" s="63"/>
      <c r="G580" s="13"/>
      <c r="H580" s="13"/>
      <c r="I580" s="13"/>
      <c r="J580" s="13"/>
      <c r="K580" s="30"/>
    </row>
    <row r="581" spans="1:11" x14ac:dyDescent="0.2">
      <c r="A581" s="26"/>
      <c r="B581" s="26"/>
      <c r="C581" s="26"/>
      <c r="D581" s="27"/>
      <c r="F581" s="63"/>
      <c r="G581" s="13"/>
      <c r="H581" s="13"/>
      <c r="I581" s="13"/>
      <c r="J581" s="13"/>
      <c r="K581" s="30"/>
    </row>
    <row r="582" spans="1:11" x14ac:dyDescent="0.2">
      <c r="A582" s="26"/>
      <c r="B582" s="26"/>
      <c r="C582" s="26"/>
      <c r="D582" s="27"/>
      <c r="F582" s="63"/>
      <c r="G582" s="13"/>
      <c r="H582" s="13"/>
      <c r="I582" s="13"/>
      <c r="J582" s="13"/>
      <c r="K582" s="30"/>
    </row>
    <row r="583" spans="1:11" x14ac:dyDescent="0.2">
      <c r="A583" s="26"/>
      <c r="B583" s="26"/>
      <c r="C583" s="26"/>
      <c r="D583" s="27"/>
      <c r="F583" s="63"/>
      <c r="G583" s="13"/>
      <c r="H583" s="13"/>
      <c r="I583" s="13"/>
      <c r="J583" s="13"/>
      <c r="K583" s="30"/>
    </row>
    <row r="584" spans="1:11" x14ac:dyDescent="0.2">
      <c r="A584" s="26"/>
      <c r="B584" s="26"/>
      <c r="C584" s="26"/>
      <c r="D584" s="27"/>
      <c r="F584" s="63"/>
      <c r="G584" s="13"/>
      <c r="H584" s="13"/>
      <c r="I584" s="13"/>
      <c r="J584" s="13"/>
      <c r="K584" s="30"/>
    </row>
    <row r="585" spans="1:11" x14ac:dyDescent="0.2">
      <c r="A585" s="26"/>
      <c r="B585" s="26"/>
      <c r="C585" s="26"/>
      <c r="D585" s="27"/>
      <c r="F585" s="63"/>
      <c r="G585" s="13"/>
      <c r="H585" s="13"/>
      <c r="I585" s="13"/>
      <c r="J585" s="13"/>
      <c r="K585" s="30"/>
    </row>
    <row r="586" spans="1:11" x14ac:dyDescent="0.2">
      <c r="A586" s="26"/>
      <c r="B586" s="26"/>
      <c r="C586" s="26"/>
      <c r="D586" s="27"/>
      <c r="F586" s="63"/>
      <c r="G586" s="13"/>
      <c r="H586" s="13"/>
      <c r="I586" s="13"/>
      <c r="J586" s="13"/>
      <c r="K586" s="30"/>
    </row>
    <row r="587" spans="1:11" x14ac:dyDescent="0.2">
      <c r="A587" s="26"/>
      <c r="B587" s="26"/>
      <c r="C587" s="26"/>
      <c r="D587" s="27"/>
      <c r="F587" s="63"/>
      <c r="G587" s="13"/>
      <c r="H587" s="13"/>
      <c r="I587" s="13"/>
      <c r="J587" s="13"/>
      <c r="K587" s="30"/>
    </row>
    <row r="588" spans="1:11" x14ac:dyDescent="0.2">
      <c r="A588" s="26"/>
      <c r="B588" s="26"/>
      <c r="C588" s="26"/>
      <c r="D588" s="27"/>
      <c r="F588" s="63"/>
      <c r="G588" s="13"/>
      <c r="H588" s="13"/>
      <c r="I588" s="13"/>
      <c r="J588" s="13"/>
      <c r="K588" s="30"/>
    </row>
    <row r="589" spans="1:11" x14ac:dyDescent="0.2">
      <c r="A589" s="26"/>
      <c r="B589" s="26"/>
      <c r="C589" s="26"/>
      <c r="D589" s="27"/>
      <c r="F589" s="63"/>
      <c r="G589" s="13"/>
      <c r="H589" s="13"/>
      <c r="I589" s="13"/>
      <c r="J589" s="13"/>
      <c r="K589" s="30"/>
    </row>
    <row r="590" spans="1:11" x14ac:dyDescent="0.2">
      <c r="A590" s="26"/>
      <c r="B590" s="26"/>
      <c r="C590" s="26"/>
      <c r="D590" s="27"/>
      <c r="F590" s="63"/>
      <c r="G590" s="13"/>
      <c r="H590" s="13"/>
      <c r="I590" s="13"/>
      <c r="J590" s="13"/>
      <c r="K590" s="30"/>
    </row>
    <row r="591" spans="1:11" x14ac:dyDescent="0.2">
      <c r="A591" s="26"/>
      <c r="B591" s="26"/>
      <c r="C591" s="26"/>
      <c r="D591" s="27"/>
      <c r="F591" s="63"/>
      <c r="G591" s="13"/>
      <c r="H591" s="13"/>
      <c r="I591" s="13"/>
      <c r="J591" s="13"/>
      <c r="K591" s="30"/>
    </row>
    <row r="592" spans="1:11" x14ac:dyDescent="0.2">
      <c r="A592" s="26"/>
      <c r="B592" s="26"/>
      <c r="C592" s="26"/>
      <c r="D592" s="27"/>
      <c r="F592" s="63"/>
      <c r="G592" s="13"/>
      <c r="H592" s="13"/>
      <c r="I592" s="13"/>
      <c r="J592" s="13"/>
      <c r="K592" s="30"/>
    </row>
    <row r="593" spans="1:11" x14ac:dyDescent="0.2">
      <c r="A593" s="26"/>
      <c r="B593" s="26"/>
      <c r="C593" s="26"/>
      <c r="D593" s="27"/>
      <c r="F593" s="63"/>
      <c r="G593" s="13"/>
      <c r="H593" s="13"/>
      <c r="I593" s="13"/>
      <c r="J593" s="13"/>
      <c r="K593" s="30"/>
    </row>
    <row r="594" spans="1:11" x14ac:dyDescent="0.2">
      <c r="A594" s="26"/>
      <c r="B594" s="26"/>
      <c r="C594" s="26"/>
      <c r="D594" s="27"/>
      <c r="F594" s="63"/>
      <c r="G594" s="13"/>
      <c r="H594" s="13"/>
      <c r="I594" s="13"/>
      <c r="J594" s="13"/>
      <c r="K594" s="30"/>
    </row>
    <row r="595" spans="1:11" x14ac:dyDescent="0.2">
      <c r="A595" s="26"/>
      <c r="B595" s="26"/>
      <c r="C595" s="26"/>
      <c r="D595" s="27"/>
      <c r="F595" s="63"/>
      <c r="G595" s="13"/>
      <c r="H595" s="13"/>
      <c r="I595" s="13"/>
      <c r="J595" s="13"/>
      <c r="K595" s="30"/>
    </row>
    <row r="596" spans="1:11" x14ac:dyDescent="0.2">
      <c r="A596" s="26"/>
      <c r="B596" s="26"/>
      <c r="C596" s="26"/>
      <c r="D596" s="27"/>
      <c r="F596" s="63"/>
      <c r="G596" s="13"/>
      <c r="H596" s="13"/>
      <c r="I596" s="13"/>
      <c r="J596" s="13"/>
      <c r="K596" s="30"/>
    </row>
    <row r="597" spans="1:11" x14ac:dyDescent="0.2">
      <c r="A597" s="26"/>
      <c r="B597" s="26"/>
      <c r="C597" s="26"/>
      <c r="D597" s="27"/>
      <c r="F597" s="63"/>
      <c r="G597" s="13"/>
      <c r="H597" s="13"/>
      <c r="I597" s="13"/>
      <c r="J597" s="13"/>
      <c r="K597" s="30"/>
    </row>
    <row r="598" spans="1:11" x14ac:dyDescent="0.2">
      <c r="A598" s="26"/>
      <c r="B598" s="26"/>
      <c r="C598" s="26"/>
      <c r="D598" s="27"/>
      <c r="F598" s="63"/>
      <c r="G598" s="13"/>
      <c r="H598" s="13"/>
      <c r="I598" s="13"/>
      <c r="J598" s="13"/>
      <c r="K598" s="30"/>
    </row>
    <row r="599" spans="1:11" x14ac:dyDescent="0.2">
      <c r="A599" s="26"/>
      <c r="B599" s="26"/>
      <c r="C599" s="26"/>
      <c r="D599" s="27"/>
      <c r="F599" s="63"/>
      <c r="G599" s="13"/>
      <c r="H599" s="13"/>
      <c r="I599" s="13"/>
      <c r="J599" s="13"/>
      <c r="K599" s="30"/>
    </row>
    <row r="600" spans="1:11" x14ac:dyDescent="0.2">
      <c r="A600" s="26"/>
      <c r="B600" s="26"/>
      <c r="C600" s="26"/>
      <c r="D600" s="27"/>
      <c r="F600" s="63"/>
      <c r="G600" s="13"/>
      <c r="H600" s="13"/>
      <c r="I600" s="13"/>
      <c r="J600" s="13"/>
      <c r="K600" s="30"/>
    </row>
    <row r="601" spans="1:11" x14ac:dyDescent="0.2">
      <c r="A601" s="26"/>
      <c r="B601" s="26"/>
      <c r="C601" s="26"/>
      <c r="D601" s="27"/>
      <c r="F601" s="63"/>
      <c r="G601" s="13"/>
      <c r="H601" s="13"/>
      <c r="I601" s="13"/>
      <c r="J601" s="13"/>
      <c r="K601" s="30"/>
    </row>
    <row r="602" spans="1:11" x14ac:dyDescent="0.2">
      <c r="A602" s="26"/>
      <c r="B602" s="26"/>
      <c r="C602" s="26"/>
      <c r="D602" s="27"/>
      <c r="F602" s="63"/>
      <c r="G602" s="13"/>
      <c r="H602" s="13"/>
      <c r="I602" s="13"/>
      <c r="J602" s="13"/>
      <c r="K602" s="30"/>
    </row>
    <row r="603" spans="1:11" x14ac:dyDescent="0.2">
      <c r="A603" s="26"/>
      <c r="B603" s="26"/>
      <c r="C603" s="26"/>
      <c r="D603" s="27"/>
      <c r="F603" s="63"/>
      <c r="G603" s="13"/>
      <c r="H603" s="13"/>
      <c r="I603" s="13"/>
      <c r="J603" s="13"/>
      <c r="K603" s="30"/>
    </row>
    <row r="604" spans="1:11" x14ac:dyDescent="0.2">
      <c r="A604" s="26"/>
      <c r="B604" s="26"/>
      <c r="C604" s="26"/>
      <c r="D604" s="27"/>
      <c r="F604" s="63"/>
      <c r="G604" s="13"/>
      <c r="H604" s="13"/>
      <c r="I604" s="13"/>
      <c r="J604" s="13"/>
      <c r="K604" s="30"/>
    </row>
    <row r="605" spans="1:11" x14ac:dyDescent="0.2">
      <c r="A605" s="26"/>
      <c r="B605" s="26"/>
      <c r="C605" s="26"/>
      <c r="D605" s="27"/>
      <c r="F605" s="63"/>
      <c r="G605" s="13"/>
      <c r="H605" s="13"/>
      <c r="I605" s="13"/>
      <c r="J605" s="13"/>
      <c r="K605" s="30"/>
    </row>
    <row r="606" spans="1:11" x14ac:dyDescent="0.2">
      <c r="A606" s="26"/>
      <c r="B606" s="26"/>
      <c r="C606" s="26"/>
      <c r="D606" s="27"/>
      <c r="F606" s="63"/>
      <c r="G606" s="13"/>
      <c r="H606" s="13"/>
      <c r="I606" s="13"/>
      <c r="J606" s="13"/>
      <c r="K606" s="30"/>
    </row>
    <row r="607" spans="1:11" x14ac:dyDescent="0.2">
      <c r="A607" s="26"/>
      <c r="B607" s="26"/>
      <c r="C607" s="26"/>
      <c r="D607" s="27"/>
      <c r="F607" s="63"/>
      <c r="G607" s="13"/>
      <c r="H607" s="13"/>
      <c r="I607" s="13"/>
      <c r="J607" s="13"/>
      <c r="K607" s="30"/>
    </row>
    <row r="608" spans="1:11" x14ac:dyDescent="0.2">
      <c r="A608" s="26"/>
      <c r="B608" s="26"/>
      <c r="C608" s="26"/>
      <c r="D608" s="27"/>
      <c r="F608" s="63"/>
      <c r="G608" s="13"/>
      <c r="H608" s="13"/>
      <c r="I608" s="13"/>
      <c r="J608" s="13"/>
      <c r="K608" s="30"/>
    </row>
    <row r="609" spans="1:11" x14ac:dyDescent="0.2">
      <c r="A609" s="26"/>
      <c r="B609" s="26"/>
      <c r="C609" s="26"/>
      <c r="D609" s="27"/>
      <c r="F609" s="63"/>
      <c r="G609" s="13"/>
      <c r="H609" s="13"/>
      <c r="I609" s="13"/>
      <c r="J609" s="13"/>
      <c r="K609" s="30"/>
    </row>
    <row r="610" spans="1:11" x14ac:dyDescent="0.2">
      <c r="A610" s="26"/>
      <c r="B610" s="26"/>
      <c r="C610" s="26"/>
      <c r="D610" s="27"/>
      <c r="F610" s="63"/>
      <c r="G610" s="13"/>
      <c r="H610" s="13"/>
      <c r="I610" s="13"/>
      <c r="J610" s="13"/>
      <c r="K610" s="30"/>
    </row>
    <row r="611" spans="1:11" x14ac:dyDescent="0.2">
      <c r="A611" s="26"/>
      <c r="B611" s="26"/>
      <c r="C611" s="26"/>
      <c r="D611" s="27"/>
      <c r="F611" s="63"/>
      <c r="G611" s="13"/>
      <c r="H611" s="13"/>
      <c r="I611" s="13"/>
      <c r="J611" s="13"/>
      <c r="K611" s="30"/>
    </row>
    <row r="612" spans="1:11" x14ac:dyDescent="0.2">
      <c r="A612" s="26"/>
      <c r="B612" s="26"/>
      <c r="C612" s="26"/>
      <c r="D612" s="27"/>
      <c r="F612" s="63"/>
      <c r="G612" s="13"/>
      <c r="H612" s="13"/>
      <c r="I612" s="13"/>
      <c r="J612" s="13"/>
      <c r="K612" s="30"/>
    </row>
    <row r="613" spans="1:11" x14ac:dyDescent="0.2">
      <c r="A613" s="26"/>
      <c r="B613" s="26"/>
      <c r="C613" s="26"/>
      <c r="D613" s="27"/>
      <c r="F613" s="63"/>
      <c r="G613" s="13"/>
      <c r="H613" s="13"/>
      <c r="I613" s="13"/>
      <c r="J613" s="13"/>
      <c r="K613" s="30"/>
    </row>
    <row r="614" spans="1:11" x14ac:dyDescent="0.2">
      <c r="A614" s="26"/>
      <c r="B614" s="26"/>
      <c r="C614" s="26"/>
      <c r="D614" s="27"/>
      <c r="F614" s="63"/>
      <c r="G614" s="13"/>
      <c r="H614" s="13"/>
      <c r="I614" s="13"/>
      <c r="J614" s="13"/>
      <c r="K614" s="30"/>
    </row>
    <row r="615" spans="1:11" x14ac:dyDescent="0.2">
      <c r="A615" s="26"/>
      <c r="B615" s="26"/>
      <c r="C615" s="26"/>
      <c r="D615" s="27"/>
      <c r="F615" s="63"/>
      <c r="G615" s="13"/>
      <c r="H615" s="13"/>
      <c r="I615" s="13"/>
      <c r="J615" s="13"/>
      <c r="K615" s="30"/>
    </row>
    <row r="616" spans="1:11" x14ac:dyDescent="0.2">
      <c r="A616" s="26"/>
      <c r="B616" s="26"/>
      <c r="C616" s="26"/>
      <c r="D616" s="27"/>
      <c r="F616" s="63"/>
      <c r="G616" s="13"/>
      <c r="H616" s="13"/>
      <c r="I616" s="13"/>
      <c r="J616" s="13"/>
      <c r="K616" s="30"/>
    </row>
    <row r="617" spans="1:11" x14ac:dyDescent="0.2">
      <c r="A617" s="26"/>
      <c r="B617" s="26"/>
      <c r="C617" s="26"/>
      <c r="D617" s="27"/>
      <c r="F617" s="63"/>
      <c r="G617" s="13"/>
      <c r="H617" s="13"/>
      <c r="I617" s="13"/>
      <c r="J617" s="13"/>
      <c r="K617" s="30"/>
    </row>
    <row r="618" spans="1:11" x14ac:dyDescent="0.2">
      <c r="A618" s="26"/>
      <c r="B618" s="26"/>
      <c r="C618" s="26"/>
      <c r="D618" s="27"/>
      <c r="F618" s="63"/>
      <c r="G618" s="13"/>
      <c r="H618" s="13"/>
      <c r="I618" s="13"/>
      <c r="J618" s="13"/>
      <c r="K618" s="30"/>
    </row>
    <row r="619" spans="1:11" x14ac:dyDescent="0.2">
      <c r="A619" s="26"/>
      <c r="B619" s="26"/>
      <c r="C619" s="26"/>
      <c r="D619" s="27"/>
      <c r="F619" s="63"/>
      <c r="G619" s="13"/>
      <c r="H619" s="13"/>
      <c r="I619" s="13"/>
      <c r="J619" s="13"/>
      <c r="K619" s="30"/>
    </row>
    <row r="620" spans="1:11" x14ac:dyDescent="0.2">
      <c r="A620" s="26"/>
      <c r="B620" s="26"/>
      <c r="C620" s="26"/>
      <c r="D620" s="27"/>
      <c r="F620" s="63"/>
      <c r="G620" s="13"/>
      <c r="H620" s="13"/>
      <c r="I620" s="13"/>
      <c r="J620" s="13"/>
      <c r="K620" s="30"/>
    </row>
    <row r="621" spans="1:11" x14ac:dyDescent="0.2">
      <c r="A621" s="26"/>
      <c r="B621" s="26"/>
      <c r="C621" s="26"/>
      <c r="D621" s="27"/>
      <c r="F621" s="63"/>
      <c r="G621" s="13"/>
      <c r="H621" s="13"/>
      <c r="I621" s="13"/>
      <c r="J621" s="13"/>
      <c r="K621" s="30"/>
    </row>
    <row r="622" spans="1:11" x14ac:dyDescent="0.2">
      <c r="A622" s="26"/>
      <c r="B622" s="26"/>
      <c r="C622" s="26"/>
      <c r="D622" s="27"/>
      <c r="F622" s="63"/>
      <c r="G622" s="13"/>
      <c r="H622" s="13"/>
      <c r="I622" s="13"/>
      <c r="J622" s="13"/>
      <c r="K622" s="30"/>
    </row>
    <row r="623" spans="1:11" x14ac:dyDescent="0.2">
      <c r="A623" s="26"/>
      <c r="B623" s="26"/>
      <c r="C623" s="26"/>
      <c r="D623" s="27"/>
      <c r="F623" s="63"/>
      <c r="G623" s="13"/>
      <c r="H623" s="13"/>
      <c r="I623" s="13"/>
      <c r="J623" s="13"/>
      <c r="K623" s="30"/>
    </row>
    <row r="624" spans="1:11" x14ac:dyDescent="0.2">
      <c r="A624" s="26"/>
      <c r="B624" s="26"/>
      <c r="C624" s="26"/>
      <c r="D624" s="27"/>
      <c r="F624" s="63"/>
      <c r="G624" s="13"/>
      <c r="H624" s="13"/>
      <c r="I624" s="13"/>
      <c r="J624" s="13"/>
      <c r="K624" s="30"/>
    </row>
    <row r="625" spans="1:11" x14ac:dyDescent="0.2">
      <c r="A625" s="26"/>
      <c r="B625" s="26"/>
      <c r="C625" s="26"/>
      <c r="D625" s="27"/>
      <c r="F625" s="63"/>
      <c r="G625" s="13"/>
      <c r="H625" s="13"/>
      <c r="I625" s="13"/>
      <c r="J625" s="13"/>
      <c r="K625" s="30"/>
    </row>
    <row r="626" spans="1:11" x14ac:dyDescent="0.2">
      <c r="A626" s="26"/>
      <c r="B626" s="26"/>
      <c r="C626" s="26"/>
      <c r="D626" s="27"/>
      <c r="F626" s="63"/>
      <c r="G626" s="13"/>
      <c r="H626" s="13"/>
      <c r="I626" s="13"/>
      <c r="J626" s="13"/>
      <c r="K626" s="30"/>
    </row>
    <row r="627" spans="1:11" x14ac:dyDescent="0.2">
      <c r="A627" s="26"/>
      <c r="B627" s="26"/>
      <c r="C627" s="26"/>
      <c r="D627" s="27"/>
      <c r="F627" s="63"/>
      <c r="G627" s="13"/>
      <c r="H627" s="13"/>
      <c r="I627" s="13"/>
      <c r="J627" s="13"/>
      <c r="K627" s="30"/>
    </row>
    <row r="628" spans="1:11" x14ac:dyDescent="0.2">
      <c r="A628" s="26"/>
      <c r="B628" s="26"/>
      <c r="C628" s="26"/>
      <c r="D628" s="27"/>
      <c r="F628" s="63"/>
      <c r="G628" s="13"/>
      <c r="H628" s="13"/>
      <c r="I628" s="13"/>
      <c r="J628" s="13"/>
      <c r="K628" s="30"/>
    </row>
    <row r="629" spans="1:11" x14ac:dyDescent="0.2">
      <c r="A629" s="26"/>
      <c r="B629" s="26"/>
      <c r="C629" s="26"/>
      <c r="D629" s="27"/>
      <c r="F629" s="63"/>
      <c r="G629" s="13"/>
      <c r="H629" s="13"/>
      <c r="I629" s="13"/>
      <c r="J629" s="13"/>
      <c r="K629" s="30"/>
    </row>
    <row r="630" spans="1:11" x14ac:dyDescent="0.2">
      <c r="A630" s="26"/>
      <c r="B630" s="26"/>
      <c r="C630" s="26"/>
      <c r="D630" s="27"/>
      <c r="F630" s="63"/>
      <c r="G630" s="13"/>
      <c r="H630" s="13"/>
      <c r="I630" s="13"/>
      <c r="J630" s="13"/>
      <c r="K630" s="30"/>
    </row>
    <row r="631" spans="1:11" x14ac:dyDescent="0.2">
      <c r="A631" s="26"/>
      <c r="B631" s="26"/>
      <c r="C631" s="26"/>
      <c r="D631" s="27"/>
      <c r="F631" s="63"/>
      <c r="G631" s="13"/>
      <c r="H631" s="13"/>
      <c r="I631" s="13"/>
      <c r="J631" s="13"/>
      <c r="K631" s="30"/>
    </row>
    <row r="632" spans="1:11" x14ac:dyDescent="0.2">
      <c r="A632" s="26"/>
      <c r="B632" s="26"/>
      <c r="C632" s="26"/>
      <c r="D632" s="27"/>
      <c r="F632" s="63"/>
      <c r="G632" s="13"/>
      <c r="H632" s="13"/>
      <c r="I632" s="13"/>
      <c r="J632" s="13"/>
      <c r="K632" s="30"/>
    </row>
    <row r="633" spans="1:11" x14ac:dyDescent="0.2">
      <c r="A633" s="26"/>
      <c r="B633" s="26"/>
      <c r="C633" s="26"/>
      <c r="D633" s="27"/>
      <c r="F633" s="63"/>
      <c r="G633" s="13"/>
      <c r="H633" s="13"/>
      <c r="I633" s="13"/>
      <c r="J633" s="13"/>
      <c r="K633" s="30"/>
    </row>
    <row r="634" spans="1:11" x14ac:dyDescent="0.2">
      <c r="A634" s="26"/>
      <c r="B634" s="26"/>
      <c r="C634" s="26"/>
      <c r="D634" s="27"/>
      <c r="F634" s="63"/>
      <c r="G634" s="13"/>
      <c r="H634" s="13"/>
      <c r="I634" s="13"/>
      <c r="J634" s="13"/>
      <c r="K634" s="30"/>
    </row>
    <row r="635" spans="1:11" x14ac:dyDescent="0.2">
      <c r="A635" s="26"/>
      <c r="B635" s="26"/>
      <c r="C635" s="26"/>
      <c r="D635" s="27"/>
      <c r="F635" s="63"/>
      <c r="G635" s="13"/>
      <c r="H635" s="13"/>
      <c r="I635" s="13"/>
      <c r="J635" s="13"/>
      <c r="K635" s="30"/>
    </row>
    <row r="636" spans="1:11" x14ac:dyDescent="0.2">
      <c r="A636" s="26"/>
      <c r="B636" s="26"/>
      <c r="C636" s="26"/>
      <c r="D636" s="27"/>
      <c r="F636" s="63"/>
      <c r="G636" s="13"/>
      <c r="H636" s="13"/>
      <c r="I636" s="13"/>
      <c r="J636" s="13"/>
      <c r="K636" s="30"/>
    </row>
    <row r="637" spans="1:11" x14ac:dyDescent="0.2">
      <c r="A637" s="26"/>
      <c r="B637" s="26"/>
      <c r="C637" s="26"/>
      <c r="D637" s="27"/>
      <c r="F637" s="63"/>
      <c r="G637" s="13"/>
      <c r="H637" s="13"/>
      <c r="I637" s="13"/>
      <c r="J637" s="13"/>
      <c r="K637" s="30"/>
    </row>
    <row r="638" spans="1:11" x14ac:dyDescent="0.2">
      <c r="A638" s="26"/>
      <c r="B638" s="26"/>
      <c r="C638" s="26"/>
      <c r="D638" s="27"/>
      <c r="F638" s="63"/>
      <c r="G638" s="13"/>
      <c r="H638" s="13"/>
      <c r="I638" s="13"/>
      <c r="J638" s="13"/>
      <c r="K638" s="30"/>
    </row>
    <row r="639" spans="1:11" x14ac:dyDescent="0.2">
      <c r="A639" s="26"/>
      <c r="B639" s="26"/>
      <c r="C639" s="26"/>
      <c r="D639" s="27"/>
      <c r="F639" s="63"/>
      <c r="G639" s="13"/>
      <c r="H639" s="13"/>
      <c r="I639" s="13"/>
      <c r="J639" s="13"/>
      <c r="K639" s="30"/>
    </row>
    <row r="640" spans="1:11" x14ac:dyDescent="0.2">
      <c r="A640" s="26"/>
      <c r="B640" s="26"/>
      <c r="C640" s="26"/>
      <c r="D640" s="27"/>
      <c r="F640" s="63"/>
      <c r="G640" s="13"/>
      <c r="H640" s="13"/>
      <c r="I640" s="13"/>
      <c r="J640" s="13"/>
      <c r="K640" s="30"/>
    </row>
    <row r="641" spans="1:11" x14ac:dyDescent="0.2">
      <c r="A641" s="26"/>
      <c r="B641" s="26"/>
      <c r="C641" s="26"/>
      <c r="D641" s="27"/>
      <c r="F641" s="63"/>
      <c r="G641" s="13"/>
      <c r="H641" s="13"/>
      <c r="I641" s="13"/>
      <c r="J641" s="13"/>
      <c r="K641" s="30"/>
    </row>
    <row r="642" spans="1:11" x14ac:dyDescent="0.2">
      <c r="A642" s="26"/>
      <c r="B642" s="26"/>
      <c r="C642" s="26"/>
      <c r="D642" s="27"/>
      <c r="F642" s="63"/>
      <c r="G642" s="13"/>
      <c r="H642" s="13"/>
      <c r="I642" s="13"/>
      <c r="J642" s="13"/>
      <c r="K642" s="30"/>
    </row>
    <row r="643" spans="1:11" x14ac:dyDescent="0.2">
      <c r="A643" s="26"/>
      <c r="B643" s="26"/>
      <c r="C643" s="26"/>
      <c r="D643" s="27"/>
      <c r="F643" s="63"/>
      <c r="G643" s="13"/>
      <c r="H643" s="13"/>
      <c r="I643" s="13"/>
      <c r="J643" s="13"/>
      <c r="K643" s="30"/>
    </row>
    <row r="644" spans="1:11" x14ac:dyDescent="0.2">
      <c r="A644" s="26"/>
      <c r="B644" s="26"/>
      <c r="C644" s="26"/>
      <c r="D644" s="27"/>
      <c r="F644" s="63"/>
      <c r="G644" s="13"/>
      <c r="H644" s="13"/>
      <c r="I644" s="13"/>
      <c r="J644" s="13"/>
      <c r="K644" s="30"/>
    </row>
    <row r="645" spans="1:11" x14ac:dyDescent="0.2">
      <c r="A645" s="26"/>
      <c r="B645" s="26"/>
      <c r="C645" s="26"/>
      <c r="D645" s="27"/>
      <c r="F645" s="63"/>
      <c r="G645" s="13"/>
      <c r="H645" s="13"/>
      <c r="I645" s="13"/>
      <c r="J645" s="13"/>
      <c r="K645" s="30"/>
    </row>
    <row r="646" spans="1:11" x14ac:dyDescent="0.2">
      <c r="A646" s="26"/>
      <c r="B646" s="26"/>
      <c r="C646" s="26"/>
      <c r="D646" s="27"/>
      <c r="F646" s="63"/>
      <c r="G646" s="13"/>
      <c r="H646" s="13"/>
      <c r="I646" s="13"/>
      <c r="J646" s="13"/>
      <c r="K646" s="30"/>
    </row>
    <row r="647" spans="1:11" x14ac:dyDescent="0.2">
      <c r="A647" s="26"/>
      <c r="B647" s="26"/>
      <c r="C647" s="26"/>
      <c r="D647" s="27"/>
      <c r="F647" s="63"/>
      <c r="G647" s="13"/>
      <c r="H647" s="13"/>
      <c r="I647" s="13"/>
      <c r="J647" s="13"/>
      <c r="K647" s="30"/>
    </row>
    <row r="648" spans="1:11" x14ac:dyDescent="0.2">
      <c r="A648" s="26"/>
      <c r="B648" s="26"/>
      <c r="C648" s="26"/>
      <c r="D648" s="27"/>
      <c r="F648" s="63"/>
      <c r="G648" s="13"/>
      <c r="H648" s="13"/>
      <c r="I648" s="13"/>
      <c r="J648" s="13"/>
      <c r="K648" s="30"/>
    </row>
    <row r="649" spans="1:11" x14ac:dyDescent="0.2">
      <c r="A649" s="26"/>
      <c r="B649" s="26"/>
      <c r="C649" s="26"/>
      <c r="D649" s="27"/>
      <c r="F649" s="63"/>
      <c r="G649" s="13"/>
      <c r="H649" s="13"/>
      <c r="I649" s="13"/>
      <c r="J649" s="13"/>
      <c r="K649" s="30"/>
    </row>
    <row r="650" spans="1:11" x14ac:dyDescent="0.2">
      <c r="A650" s="26"/>
      <c r="B650" s="26"/>
      <c r="C650" s="26"/>
      <c r="D650" s="27"/>
      <c r="F650" s="63"/>
      <c r="G650" s="13"/>
      <c r="H650" s="13"/>
      <c r="I650" s="13"/>
      <c r="J650" s="13"/>
      <c r="K650" s="30"/>
    </row>
    <row r="651" spans="1:11" x14ac:dyDescent="0.2">
      <c r="A651" s="26"/>
      <c r="B651" s="26"/>
      <c r="C651" s="26"/>
      <c r="D651" s="27"/>
      <c r="F651" s="63"/>
      <c r="G651" s="13"/>
      <c r="H651" s="13"/>
      <c r="I651" s="13"/>
      <c r="J651" s="13"/>
      <c r="K651" s="30"/>
    </row>
    <row r="652" spans="1:11" x14ac:dyDescent="0.2">
      <c r="A652" s="26"/>
      <c r="B652" s="26"/>
      <c r="C652" s="26"/>
      <c r="D652" s="27"/>
      <c r="F652" s="63"/>
      <c r="G652" s="13"/>
      <c r="H652" s="13"/>
      <c r="I652" s="13"/>
      <c r="J652" s="13"/>
      <c r="K652" s="30"/>
    </row>
    <row r="653" spans="1:11" x14ac:dyDescent="0.2">
      <c r="A653" s="26"/>
      <c r="B653" s="26"/>
      <c r="C653" s="26"/>
      <c r="D653" s="27"/>
      <c r="F653" s="63"/>
      <c r="G653" s="13"/>
      <c r="H653" s="13"/>
      <c r="I653" s="13"/>
      <c r="J653" s="13"/>
      <c r="K653" s="30"/>
    </row>
    <row r="654" spans="1:11" x14ac:dyDescent="0.2">
      <c r="A654" s="26"/>
      <c r="B654" s="26"/>
      <c r="C654" s="26"/>
      <c r="D654" s="27"/>
      <c r="F654" s="63"/>
      <c r="G654" s="13"/>
      <c r="H654" s="13"/>
      <c r="I654" s="13"/>
      <c r="J654" s="13"/>
      <c r="K654" s="30"/>
    </row>
    <row r="655" spans="1:11" x14ac:dyDescent="0.2">
      <c r="A655" s="26"/>
      <c r="B655" s="26"/>
      <c r="C655" s="26"/>
      <c r="D655" s="27"/>
      <c r="F655" s="63"/>
      <c r="G655" s="13"/>
      <c r="H655" s="13"/>
      <c r="I655" s="13"/>
      <c r="J655" s="13"/>
      <c r="K655" s="30"/>
    </row>
    <row r="656" spans="1:11" x14ac:dyDescent="0.2">
      <c r="A656" s="26"/>
      <c r="B656" s="26"/>
      <c r="C656" s="26"/>
      <c r="D656" s="27"/>
      <c r="F656" s="63"/>
      <c r="G656" s="13"/>
      <c r="H656" s="13"/>
      <c r="I656" s="13"/>
      <c r="J656" s="13"/>
      <c r="K656" s="30"/>
    </row>
    <row r="657" spans="1:11" x14ac:dyDescent="0.2">
      <c r="A657" s="26"/>
      <c r="B657" s="26"/>
      <c r="C657" s="26"/>
      <c r="D657" s="27"/>
      <c r="F657" s="63"/>
      <c r="G657" s="13"/>
      <c r="H657" s="13"/>
      <c r="I657" s="13"/>
      <c r="J657" s="13"/>
      <c r="K657" s="30"/>
    </row>
    <row r="658" spans="1:11" x14ac:dyDescent="0.2">
      <c r="A658" s="26"/>
      <c r="B658" s="26"/>
      <c r="C658" s="26"/>
      <c r="D658" s="27"/>
      <c r="F658" s="63"/>
      <c r="G658" s="13"/>
      <c r="H658" s="13"/>
      <c r="I658" s="13"/>
      <c r="J658" s="13"/>
      <c r="K658" s="30"/>
    </row>
    <row r="659" spans="1:11" x14ac:dyDescent="0.2">
      <c r="A659" s="26"/>
      <c r="B659" s="26"/>
      <c r="C659" s="26"/>
      <c r="D659" s="27"/>
      <c r="F659" s="63"/>
      <c r="G659" s="13"/>
      <c r="H659" s="13"/>
      <c r="I659" s="13"/>
      <c r="J659" s="13"/>
      <c r="K659" s="30"/>
    </row>
    <row r="660" spans="1:11" x14ac:dyDescent="0.2">
      <c r="A660" s="26"/>
      <c r="B660" s="26"/>
      <c r="C660" s="26"/>
      <c r="D660" s="27"/>
      <c r="F660" s="63"/>
      <c r="G660" s="13"/>
      <c r="H660" s="13"/>
      <c r="I660" s="13"/>
      <c r="J660" s="13"/>
      <c r="K660" s="30"/>
    </row>
    <row r="661" spans="1:11" x14ac:dyDescent="0.2">
      <c r="A661" s="26"/>
      <c r="B661" s="26"/>
      <c r="C661" s="26"/>
      <c r="D661" s="27"/>
      <c r="F661" s="63"/>
      <c r="G661" s="13"/>
      <c r="H661" s="13"/>
      <c r="I661" s="13"/>
      <c r="J661" s="13"/>
      <c r="K661" s="30"/>
    </row>
    <row r="662" spans="1:11" x14ac:dyDescent="0.2">
      <c r="A662" s="26"/>
      <c r="B662" s="26"/>
      <c r="C662" s="26"/>
      <c r="D662" s="27"/>
      <c r="F662" s="63"/>
      <c r="G662" s="13"/>
      <c r="H662" s="13"/>
      <c r="I662" s="13"/>
      <c r="J662" s="13"/>
      <c r="K662" s="30"/>
    </row>
    <row r="663" spans="1:11" x14ac:dyDescent="0.2">
      <c r="A663" s="26"/>
      <c r="B663" s="26"/>
      <c r="C663" s="26"/>
      <c r="D663" s="27"/>
      <c r="F663" s="63"/>
      <c r="G663" s="13"/>
      <c r="H663" s="13"/>
      <c r="I663" s="13"/>
      <c r="J663" s="13"/>
      <c r="K663" s="30"/>
    </row>
    <row r="664" spans="1:11" x14ac:dyDescent="0.2">
      <c r="A664" s="26"/>
      <c r="B664" s="26"/>
      <c r="C664" s="26"/>
      <c r="D664" s="27"/>
      <c r="F664" s="63"/>
      <c r="G664" s="13"/>
      <c r="H664" s="13"/>
      <c r="I664" s="13"/>
      <c r="J664" s="13"/>
      <c r="K664" s="30"/>
    </row>
    <row r="665" spans="1:11" x14ac:dyDescent="0.2">
      <c r="A665" s="26"/>
      <c r="B665" s="26"/>
      <c r="C665" s="26"/>
      <c r="D665" s="27"/>
      <c r="F665" s="63"/>
      <c r="G665" s="13"/>
      <c r="H665" s="13"/>
      <c r="I665" s="13"/>
      <c r="J665" s="13"/>
      <c r="K665" s="30"/>
    </row>
    <row r="666" spans="1:11" x14ac:dyDescent="0.2">
      <c r="A666" s="26"/>
      <c r="B666" s="26"/>
      <c r="C666" s="26"/>
      <c r="D666" s="27"/>
      <c r="F666" s="63"/>
      <c r="G666" s="13"/>
      <c r="H666" s="13"/>
      <c r="I666" s="13"/>
      <c r="J666" s="13"/>
      <c r="K666" s="30"/>
    </row>
    <row r="667" spans="1:11" x14ac:dyDescent="0.2">
      <c r="A667" s="26"/>
      <c r="B667" s="26"/>
      <c r="C667" s="26"/>
      <c r="D667" s="27"/>
      <c r="F667" s="63"/>
      <c r="G667" s="13"/>
      <c r="H667" s="13"/>
      <c r="I667" s="13"/>
      <c r="J667" s="13"/>
      <c r="K667" s="30"/>
    </row>
    <row r="668" spans="1:11" x14ac:dyDescent="0.2">
      <c r="A668" s="26"/>
      <c r="B668" s="26"/>
      <c r="C668" s="26"/>
      <c r="D668" s="27"/>
      <c r="F668" s="63"/>
      <c r="G668" s="13"/>
      <c r="H668" s="13"/>
      <c r="I668" s="13"/>
      <c r="J668" s="13"/>
      <c r="K668" s="30"/>
    </row>
    <row r="669" spans="1:11" x14ac:dyDescent="0.2">
      <c r="A669" s="26"/>
      <c r="B669" s="26"/>
      <c r="C669" s="26"/>
      <c r="D669" s="27"/>
      <c r="F669" s="63"/>
      <c r="G669" s="13"/>
      <c r="H669" s="13"/>
      <c r="I669" s="13"/>
      <c r="J669" s="13"/>
      <c r="K669" s="30"/>
    </row>
    <row r="670" spans="1:11" x14ac:dyDescent="0.2">
      <c r="A670" s="26"/>
      <c r="B670" s="26"/>
      <c r="C670" s="26"/>
      <c r="D670" s="27"/>
      <c r="F670" s="63"/>
      <c r="G670" s="13"/>
      <c r="H670" s="13"/>
      <c r="I670" s="13"/>
      <c r="J670" s="13"/>
      <c r="K670" s="30"/>
    </row>
    <row r="671" spans="1:11" x14ac:dyDescent="0.2">
      <c r="A671" s="26"/>
      <c r="B671" s="26"/>
      <c r="C671" s="26"/>
      <c r="D671" s="27"/>
      <c r="F671" s="63"/>
      <c r="G671" s="13"/>
      <c r="H671" s="13"/>
      <c r="I671" s="13"/>
      <c r="J671" s="13"/>
      <c r="K671" s="30"/>
    </row>
    <row r="672" spans="1:11" x14ac:dyDescent="0.2">
      <c r="A672" s="26"/>
      <c r="B672" s="26"/>
      <c r="C672" s="26"/>
      <c r="D672" s="27"/>
      <c r="F672" s="63"/>
      <c r="G672" s="13"/>
      <c r="H672" s="13"/>
      <c r="I672" s="13"/>
      <c r="J672" s="13"/>
      <c r="K672" s="30"/>
    </row>
    <row r="673" spans="1:11" x14ac:dyDescent="0.2">
      <c r="A673" s="26"/>
      <c r="B673" s="26"/>
      <c r="C673" s="26"/>
      <c r="D673" s="27"/>
      <c r="F673" s="63"/>
      <c r="G673" s="13"/>
      <c r="H673" s="13"/>
      <c r="I673" s="13"/>
      <c r="J673" s="13"/>
      <c r="K673" s="30"/>
    </row>
    <row r="674" spans="1:11" x14ac:dyDescent="0.2">
      <c r="A674" s="26"/>
      <c r="B674" s="26"/>
      <c r="C674" s="26"/>
      <c r="D674" s="27"/>
      <c r="F674" s="63"/>
      <c r="G674" s="13"/>
      <c r="H674" s="13"/>
      <c r="I674" s="13"/>
      <c r="J674" s="13"/>
      <c r="K674" s="30"/>
    </row>
    <row r="675" spans="1:11" x14ac:dyDescent="0.2">
      <c r="A675" s="26"/>
      <c r="B675" s="26"/>
      <c r="C675" s="26"/>
      <c r="D675" s="27"/>
      <c r="F675" s="63"/>
      <c r="G675" s="13"/>
      <c r="H675" s="13"/>
      <c r="I675" s="13"/>
      <c r="J675" s="13"/>
      <c r="K675" s="30"/>
    </row>
    <row r="676" spans="1:11" x14ac:dyDescent="0.2">
      <c r="A676" s="26"/>
      <c r="B676" s="26"/>
      <c r="C676" s="26"/>
      <c r="D676" s="27"/>
      <c r="F676" s="63"/>
      <c r="G676" s="13"/>
      <c r="H676" s="13"/>
      <c r="I676" s="13"/>
      <c r="J676" s="13"/>
      <c r="K676" s="30"/>
    </row>
    <row r="677" spans="1:11" x14ac:dyDescent="0.2">
      <c r="A677" s="26"/>
      <c r="B677" s="26"/>
      <c r="C677" s="26"/>
      <c r="D677" s="27"/>
      <c r="F677" s="63"/>
      <c r="G677" s="13"/>
      <c r="H677" s="13"/>
      <c r="I677" s="13"/>
      <c r="J677" s="13"/>
      <c r="K677" s="30"/>
    </row>
    <row r="678" spans="1:11" x14ac:dyDescent="0.2">
      <c r="A678" s="26"/>
      <c r="B678" s="26"/>
      <c r="C678" s="26"/>
      <c r="D678" s="27"/>
      <c r="F678" s="63"/>
      <c r="G678" s="13"/>
      <c r="H678" s="13"/>
      <c r="I678" s="13"/>
      <c r="J678" s="13"/>
      <c r="K678" s="30"/>
    </row>
    <row r="679" spans="1:11" x14ac:dyDescent="0.2">
      <c r="A679" s="26"/>
      <c r="B679" s="26"/>
      <c r="C679" s="26"/>
      <c r="D679" s="27"/>
      <c r="F679" s="63"/>
      <c r="G679" s="13"/>
      <c r="H679" s="13"/>
      <c r="I679" s="13"/>
      <c r="J679" s="13"/>
      <c r="K679" s="30"/>
    </row>
    <row r="680" spans="1:11" x14ac:dyDescent="0.2">
      <c r="A680" s="26"/>
      <c r="B680" s="26"/>
      <c r="C680" s="26"/>
      <c r="D680" s="27"/>
      <c r="F680" s="63"/>
      <c r="G680" s="13"/>
      <c r="H680" s="13"/>
      <c r="I680" s="13"/>
      <c r="J680" s="13"/>
      <c r="K680" s="30"/>
    </row>
    <row r="681" spans="1:11" x14ac:dyDescent="0.2">
      <c r="A681" s="26"/>
      <c r="B681" s="26"/>
      <c r="C681" s="26"/>
      <c r="D681" s="27"/>
      <c r="F681" s="63"/>
      <c r="G681" s="13"/>
      <c r="H681" s="13"/>
      <c r="I681" s="13"/>
      <c r="J681" s="13"/>
      <c r="K681" s="30"/>
    </row>
    <row r="682" spans="1:11" x14ac:dyDescent="0.2">
      <c r="A682" s="26"/>
      <c r="B682" s="26"/>
      <c r="C682" s="26"/>
      <c r="D682" s="27"/>
      <c r="F682" s="63"/>
      <c r="G682" s="13"/>
      <c r="H682" s="13"/>
      <c r="I682" s="13"/>
      <c r="J682" s="13"/>
      <c r="K682" s="30"/>
    </row>
    <row r="683" spans="1:11" x14ac:dyDescent="0.2">
      <c r="A683" s="26"/>
      <c r="B683" s="26"/>
      <c r="C683" s="26"/>
      <c r="D683" s="27"/>
      <c r="F683" s="63"/>
      <c r="G683" s="13"/>
      <c r="H683" s="13"/>
      <c r="I683" s="13"/>
      <c r="J683" s="13"/>
      <c r="K683" s="30"/>
    </row>
    <row r="684" spans="1:11" x14ac:dyDescent="0.2">
      <c r="A684" s="26"/>
      <c r="B684" s="26"/>
      <c r="C684" s="26"/>
      <c r="D684" s="27"/>
      <c r="F684" s="63"/>
      <c r="G684" s="13"/>
      <c r="H684" s="13"/>
      <c r="I684" s="13"/>
      <c r="J684" s="13"/>
      <c r="K684" s="30"/>
    </row>
    <row r="685" spans="1:11" x14ac:dyDescent="0.2">
      <c r="A685" s="26"/>
      <c r="B685" s="26"/>
      <c r="C685" s="26"/>
      <c r="D685" s="27"/>
      <c r="F685" s="63"/>
      <c r="G685" s="13"/>
      <c r="H685" s="13"/>
      <c r="I685" s="13"/>
      <c r="J685" s="13"/>
      <c r="K685" s="30"/>
    </row>
    <row r="686" spans="1:11" x14ac:dyDescent="0.2">
      <c r="A686" s="26"/>
      <c r="B686" s="26"/>
      <c r="C686" s="26"/>
      <c r="D686" s="27"/>
      <c r="F686" s="63"/>
      <c r="G686" s="13"/>
      <c r="H686" s="13"/>
      <c r="I686" s="13"/>
      <c r="J686" s="13"/>
      <c r="K686" s="30"/>
    </row>
    <row r="687" spans="1:11" x14ac:dyDescent="0.2">
      <c r="A687" s="26"/>
      <c r="B687" s="26"/>
      <c r="C687" s="26"/>
      <c r="D687" s="27"/>
      <c r="F687" s="63"/>
      <c r="G687" s="13"/>
      <c r="H687" s="13"/>
      <c r="I687" s="13"/>
      <c r="J687" s="13"/>
      <c r="K687" s="30"/>
    </row>
    <row r="688" spans="1:11" x14ac:dyDescent="0.2">
      <c r="A688" s="26"/>
      <c r="B688" s="26"/>
      <c r="C688" s="26"/>
      <c r="D688" s="27"/>
      <c r="F688" s="63"/>
      <c r="G688" s="13"/>
      <c r="H688" s="13"/>
      <c r="I688" s="13"/>
      <c r="J688" s="13"/>
      <c r="K688" s="30"/>
    </row>
    <row r="689" spans="1:11" x14ac:dyDescent="0.2">
      <c r="A689" s="26"/>
      <c r="B689" s="26"/>
      <c r="C689" s="26"/>
      <c r="D689" s="27"/>
      <c r="F689" s="63"/>
      <c r="G689" s="13"/>
      <c r="H689" s="13"/>
      <c r="I689" s="13"/>
      <c r="J689" s="13"/>
      <c r="K689" s="30"/>
    </row>
    <row r="690" spans="1:11" x14ac:dyDescent="0.2">
      <c r="A690" s="26"/>
      <c r="B690" s="26"/>
      <c r="C690" s="26"/>
      <c r="D690" s="27"/>
      <c r="F690" s="63"/>
      <c r="G690" s="13"/>
      <c r="H690" s="13"/>
      <c r="I690" s="13"/>
      <c r="J690" s="13"/>
      <c r="K690" s="30"/>
    </row>
    <row r="691" spans="1:11" x14ac:dyDescent="0.2">
      <c r="A691" s="26"/>
      <c r="B691" s="26"/>
      <c r="C691" s="26"/>
      <c r="D691" s="27"/>
      <c r="F691" s="63"/>
      <c r="G691" s="13"/>
      <c r="H691" s="13"/>
      <c r="I691" s="13"/>
      <c r="J691" s="13"/>
      <c r="K691" s="30"/>
    </row>
    <row r="692" spans="1:11" x14ac:dyDescent="0.2">
      <c r="A692" s="26"/>
      <c r="B692" s="26"/>
      <c r="C692" s="26"/>
      <c r="D692" s="27"/>
      <c r="F692" s="63"/>
      <c r="G692" s="13"/>
      <c r="H692" s="13"/>
      <c r="I692" s="13"/>
      <c r="J692" s="13"/>
      <c r="K692" s="30"/>
    </row>
    <row r="693" spans="1:11" x14ac:dyDescent="0.2">
      <c r="A693" s="26"/>
      <c r="B693" s="26"/>
      <c r="C693" s="26"/>
      <c r="D693" s="27"/>
      <c r="F693" s="63"/>
      <c r="G693" s="13"/>
      <c r="H693" s="13"/>
      <c r="I693" s="13"/>
      <c r="J693" s="13"/>
      <c r="K693" s="30"/>
    </row>
    <row r="694" spans="1:11" x14ac:dyDescent="0.2">
      <c r="A694" s="26"/>
      <c r="B694" s="26"/>
      <c r="C694" s="26"/>
      <c r="D694" s="27"/>
      <c r="F694" s="63"/>
      <c r="G694" s="13"/>
      <c r="H694" s="13"/>
      <c r="I694" s="13"/>
      <c r="J694" s="13"/>
      <c r="K694" s="30"/>
    </row>
    <row r="695" spans="1:11" x14ac:dyDescent="0.2">
      <c r="A695" s="26"/>
      <c r="B695" s="26"/>
      <c r="C695" s="26"/>
      <c r="D695" s="27"/>
      <c r="F695" s="63"/>
      <c r="G695" s="13"/>
      <c r="H695" s="13"/>
      <c r="I695" s="13"/>
      <c r="J695" s="13"/>
      <c r="K695" s="30"/>
    </row>
    <row r="696" spans="1:11" x14ac:dyDescent="0.2">
      <c r="A696" s="26"/>
      <c r="B696" s="26"/>
      <c r="C696" s="26"/>
      <c r="D696" s="27"/>
      <c r="F696" s="63"/>
      <c r="G696" s="13"/>
      <c r="H696" s="13"/>
      <c r="I696" s="13"/>
      <c r="J696" s="13"/>
      <c r="K696" s="30"/>
    </row>
    <row r="697" spans="1:11" x14ac:dyDescent="0.2">
      <c r="A697" s="26"/>
      <c r="B697" s="26"/>
      <c r="C697" s="26"/>
      <c r="D697" s="27"/>
      <c r="F697" s="63"/>
      <c r="G697" s="13"/>
      <c r="H697" s="13"/>
      <c r="I697" s="13"/>
      <c r="J697" s="13"/>
      <c r="K697" s="30"/>
    </row>
    <row r="698" spans="1:11" x14ac:dyDescent="0.2">
      <c r="A698" s="26"/>
      <c r="B698" s="26"/>
      <c r="C698" s="26"/>
      <c r="D698" s="27"/>
      <c r="F698" s="63"/>
      <c r="G698" s="13"/>
      <c r="H698" s="13"/>
      <c r="I698" s="13"/>
      <c r="J698" s="13"/>
      <c r="K698" s="30"/>
    </row>
    <row r="699" spans="1:11" x14ac:dyDescent="0.2">
      <c r="A699" s="26"/>
      <c r="B699" s="26"/>
      <c r="C699" s="26"/>
      <c r="D699" s="27"/>
      <c r="F699" s="63"/>
      <c r="G699" s="13"/>
      <c r="H699" s="13"/>
      <c r="I699" s="13"/>
      <c r="J699" s="13"/>
      <c r="K699" s="30"/>
    </row>
    <row r="700" spans="1:11" x14ac:dyDescent="0.2">
      <c r="A700" s="26"/>
      <c r="B700" s="26"/>
      <c r="C700" s="26"/>
      <c r="D700" s="27"/>
      <c r="F700" s="63"/>
      <c r="G700" s="13"/>
      <c r="H700" s="13"/>
      <c r="I700" s="13"/>
      <c r="J700" s="13"/>
      <c r="K700" s="30"/>
    </row>
    <row r="701" spans="1:11" x14ac:dyDescent="0.2">
      <c r="A701" s="26"/>
      <c r="B701" s="26"/>
      <c r="C701" s="26"/>
      <c r="D701" s="27"/>
      <c r="F701" s="63"/>
      <c r="G701" s="13"/>
      <c r="H701" s="13"/>
      <c r="I701" s="13"/>
      <c r="J701" s="13"/>
      <c r="K701" s="30"/>
    </row>
    <row r="702" spans="1:11" x14ac:dyDescent="0.2">
      <c r="A702" s="26"/>
      <c r="B702" s="26"/>
      <c r="C702" s="26"/>
      <c r="D702" s="27"/>
      <c r="F702" s="63"/>
      <c r="G702" s="13"/>
      <c r="H702" s="13"/>
      <c r="I702" s="13"/>
      <c r="J702" s="13"/>
      <c r="K702" s="30"/>
    </row>
    <row r="703" spans="1:11" x14ac:dyDescent="0.2">
      <c r="A703" s="26"/>
      <c r="B703" s="26"/>
      <c r="C703" s="26"/>
      <c r="D703" s="27"/>
      <c r="F703" s="63"/>
      <c r="G703" s="13"/>
      <c r="H703" s="13"/>
      <c r="I703" s="13"/>
      <c r="J703" s="13"/>
      <c r="K703" s="30"/>
    </row>
    <row r="704" spans="1:11" x14ac:dyDescent="0.2">
      <c r="A704" s="26"/>
      <c r="B704" s="26"/>
      <c r="C704" s="26"/>
      <c r="D704" s="27"/>
      <c r="F704" s="63"/>
      <c r="G704" s="13"/>
      <c r="H704" s="13"/>
      <c r="I704" s="13"/>
      <c r="J704" s="13"/>
      <c r="K704" s="30"/>
    </row>
    <row r="705" spans="1:11" x14ac:dyDescent="0.2">
      <c r="A705" s="26"/>
      <c r="B705" s="26"/>
      <c r="C705" s="26"/>
      <c r="D705" s="27"/>
      <c r="F705" s="63"/>
      <c r="G705" s="13"/>
      <c r="H705" s="13"/>
      <c r="I705" s="13"/>
      <c r="J705" s="13"/>
      <c r="K705" s="30"/>
    </row>
    <row r="706" spans="1:11" x14ac:dyDescent="0.2">
      <c r="A706" s="26"/>
      <c r="B706" s="26"/>
      <c r="C706" s="26"/>
      <c r="D706" s="27"/>
      <c r="F706" s="63"/>
      <c r="G706" s="13"/>
      <c r="H706" s="13"/>
      <c r="I706" s="13"/>
      <c r="J706" s="13"/>
      <c r="K706" s="30"/>
    </row>
    <row r="707" spans="1:11" x14ac:dyDescent="0.2">
      <c r="A707" s="26"/>
      <c r="B707" s="26"/>
      <c r="C707" s="26"/>
      <c r="D707" s="27"/>
      <c r="F707" s="63"/>
      <c r="G707" s="13"/>
      <c r="H707" s="13"/>
      <c r="I707" s="13"/>
      <c r="J707" s="13"/>
      <c r="K707" s="30"/>
    </row>
    <row r="708" spans="1:11" x14ac:dyDescent="0.2">
      <c r="A708" s="26"/>
      <c r="B708" s="26"/>
      <c r="C708" s="26"/>
      <c r="D708" s="27"/>
      <c r="F708" s="63"/>
      <c r="G708" s="13"/>
      <c r="H708" s="13"/>
      <c r="I708" s="13"/>
      <c r="J708" s="13"/>
      <c r="K708" s="30"/>
    </row>
    <row r="709" spans="1:11" x14ac:dyDescent="0.2">
      <c r="A709" s="26"/>
      <c r="B709" s="26"/>
      <c r="C709" s="26"/>
      <c r="D709" s="27"/>
      <c r="F709" s="63"/>
      <c r="G709" s="13"/>
      <c r="H709" s="13"/>
      <c r="I709" s="13"/>
      <c r="J709" s="13"/>
      <c r="K709" s="30"/>
    </row>
    <row r="710" spans="1:11" x14ac:dyDescent="0.2">
      <c r="A710" s="26"/>
      <c r="B710" s="26"/>
      <c r="C710" s="26"/>
      <c r="D710" s="27"/>
      <c r="F710" s="63"/>
      <c r="G710" s="13"/>
      <c r="H710" s="13"/>
      <c r="I710" s="13"/>
      <c r="J710" s="13"/>
      <c r="K710" s="30"/>
    </row>
    <row r="711" spans="1:11" x14ac:dyDescent="0.2">
      <c r="A711" s="26"/>
      <c r="B711" s="26"/>
      <c r="C711" s="26"/>
      <c r="D711" s="27"/>
      <c r="F711" s="63"/>
      <c r="G711" s="13"/>
      <c r="H711" s="13"/>
      <c r="I711" s="13"/>
      <c r="J711" s="13"/>
      <c r="K711" s="30"/>
    </row>
    <row r="712" spans="1:11" x14ac:dyDescent="0.2">
      <c r="A712" s="26"/>
      <c r="B712" s="26"/>
      <c r="C712" s="26"/>
      <c r="D712" s="27"/>
      <c r="F712" s="63"/>
      <c r="G712" s="13"/>
      <c r="H712" s="13"/>
      <c r="I712" s="13"/>
      <c r="J712" s="13"/>
      <c r="K712" s="30"/>
    </row>
    <row r="713" spans="1:11" x14ac:dyDescent="0.2">
      <c r="A713" s="26"/>
      <c r="B713" s="26"/>
      <c r="C713" s="26"/>
      <c r="D713" s="27"/>
      <c r="F713" s="63"/>
      <c r="G713" s="13"/>
      <c r="H713" s="13"/>
      <c r="I713" s="13"/>
      <c r="J713" s="13"/>
      <c r="K713" s="30"/>
    </row>
    <row r="714" spans="1:11" x14ac:dyDescent="0.2">
      <c r="A714" s="26"/>
      <c r="B714" s="26"/>
      <c r="C714" s="26"/>
      <c r="D714" s="27"/>
      <c r="F714" s="63"/>
      <c r="G714" s="13"/>
      <c r="H714" s="13"/>
      <c r="I714" s="13"/>
      <c r="J714" s="13"/>
      <c r="K714" s="30"/>
    </row>
    <row r="715" spans="1:11" x14ac:dyDescent="0.2">
      <c r="A715" s="26"/>
      <c r="B715" s="26"/>
      <c r="C715" s="26"/>
      <c r="D715" s="27"/>
      <c r="F715" s="63"/>
      <c r="G715" s="13"/>
      <c r="H715" s="13"/>
      <c r="I715" s="13"/>
      <c r="J715" s="13"/>
      <c r="K715" s="30"/>
    </row>
    <row r="716" spans="1:11" x14ac:dyDescent="0.2">
      <c r="A716" s="26"/>
      <c r="B716" s="26"/>
      <c r="C716" s="26"/>
      <c r="D716" s="27"/>
      <c r="F716" s="63"/>
      <c r="G716" s="13"/>
      <c r="H716" s="13"/>
      <c r="I716" s="13"/>
      <c r="J716" s="13"/>
      <c r="K716" s="30"/>
    </row>
    <row r="717" spans="1:11" x14ac:dyDescent="0.2">
      <c r="A717" s="26"/>
      <c r="B717" s="26"/>
      <c r="C717" s="26"/>
      <c r="D717" s="27"/>
      <c r="F717" s="63"/>
      <c r="G717" s="13"/>
      <c r="H717" s="13"/>
      <c r="I717" s="13"/>
      <c r="J717" s="13"/>
      <c r="K717" s="30"/>
    </row>
    <row r="718" spans="1:11" x14ac:dyDescent="0.2">
      <c r="A718" s="26"/>
      <c r="B718" s="26"/>
      <c r="C718" s="26"/>
      <c r="D718" s="27"/>
      <c r="F718" s="63"/>
      <c r="G718" s="13"/>
      <c r="H718" s="13"/>
      <c r="I718" s="13"/>
      <c r="J718" s="13"/>
      <c r="K718" s="30"/>
    </row>
    <row r="719" spans="1:11" x14ac:dyDescent="0.2">
      <c r="A719" s="26"/>
      <c r="B719" s="26"/>
      <c r="C719" s="26"/>
      <c r="D719" s="27"/>
      <c r="F719" s="63"/>
      <c r="G719" s="13"/>
      <c r="H719" s="13"/>
      <c r="I719" s="13"/>
      <c r="J719" s="13"/>
      <c r="K719" s="30"/>
    </row>
    <row r="720" spans="1:11" x14ac:dyDescent="0.2">
      <c r="A720" s="26"/>
      <c r="B720" s="26"/>
      <c r="C720" s="26"/>
      <c r="D720" s="27"/>
      <c r="F720" s="63"/>
      <c r="G720" s="13"/>
      <c r="H720" s="13"/>
      <c r="I720" s="13"/>
      <c r="J720" s="13"/>
      <c r="K720" s="30"/>
    </row>
    <row r="721" spans="1:11" x14ac:dyDescent="0.2">
      <c r="A721" s="26"/>
      <c r="B721" s="26"/>
      <c r="C721" s="26"/>
      <c r="D721" s="27"/>
      <c r="F721" s="63"/>
      <c r="G721" s="13"/>
      <c r="H721" s="13"/>
      <c r="I721" s="13"/>
      <c r="J721" s="13"/>
      <c r="K721" s="30"/>
    </row>
    <row r="722" spans="1:11" x14ac:dyDescent="0.2">
      <c r="A722" s="26"/>
      <c r="B722" s="26"/>
      <c r="C722" s="26"/>
      <c r="D722" s="27"/>
      <c r="F722" s="63"/>
      <c r="G722" s="13"/>
      <c r="H722" s="13"/>
      <c r="I722" s="13"/>
      <c r="J722" s="13"/>
      <c r="K722" s="30"/>
    </row>
    <row r="723" spans="1:11" x14ac:dyDescent="0.2">
      <c r="A723" s="26"/>
      <c r="B723" s="26"/>
      <c r="C723" s="26"/>
      <c r="D723" s="27"/>
      <c r="F723" s="63"/>
      <c r="G723" s="13"/>
      <c r="H723" s="13"/>
      <c r="I723" s="13"/>
      <c r="J723" s="13"/>
      <c r="K723" s="30"/>
    </row>
    <row r="724" spans="1:11" x14ac:dyDescent="0.2">
      <c r="A724" s="26"/>
      <c r="B724" s="26"/>
      <c r="C724" s="26"/>
      <c r="D724" s="27"/>
      <c r="F724" s="63"/>
      <c r="G724" s="13"/>
      <c r="H724" s="13"/>
      <c r="I724" s="13"/>
      <c r="J724" s="13"/>
      <c r="K724" s="30"/>
    </row>
    <row r="725" spans="1:11" x14ac:dyDescent="0.2">
      <c r="A725" s="26"/>
      <c r="B725" s="26"/>
      <c r="C725" s="26"/>
      <c r="D725" s="27"/>
      <c r="F725" s="63"/>
      <c r="G725" s="13"/>
      <c r="H725" s="13"/>
      <c r="I725" s="13"/>
      <c r="J725" s="13"/>
      <c r="K725" s="30"/>
    </row>
    <row r="726" spans="1:11" x14ac:dyDescent="0.2">
      <c r="A726" s="26"/>
      <c r="B726" s="26"/>
      <c r="C726" s="26"/>
      <c r="D726" s="27"/>
      <c r="F726" s="63"/>
      <c r="G726" s="13"/>
      <c r="H726" s="13"/>
      <c r="I726" s="13"/>
      <c r="J726" s="13"/>
      <c r="K726" s="30"/>
    </row>
    <row r="727" spans="1:11" x14ac:dyDescent="0.2">
      <c r="A727" s="26"/>
      <c r="B727" s="26"/>
      <c r="C727" s="26"/>
      <c r="D727" s="27"/>
      <c r="F727" s="63"/>
      <c r="G727" s="13"/>
      <c r="H727" s="13"/>
      <c r="I727" s="13"/>
      <c r="J727" s="13"/>
      <c r="K727" s="30"/>
    </row>
    <row r="728" spans="1:11" x14ac:dyDescent="0.2">
      <c r="A728" s="26"/>
      <c r="B728" s="26"/>
      <c r="C728" s="26"/>
      <c r="D728" s="27"/>
      <c r="F728" s="63"/>
      <c r="G728" s="13"/>
      <c r="H728" s="13"/>
      <c r="I728" s="13"/>
      <c r="J728" s="13"/>
      <c r="K728" s="30"/>
    </row>
    <row r="729" spans="1:11" x14ac:dyDescent="0.2">
      <c r="A729" s="26"/>
      <c r="B729" s="26"/>
      <c r="C729" s="26"/>
      <c r="D729" s="27"/>
      <c r="F729" s="63"/>
      <c r="G729" s="13"/>
      <c r="H729" s="13"/>
      <c r="I729" s="13"/>
      <c r="J729" s="13"/>
      <c r="K729" s="30"/>
    </row>
    <row r="730" spans="1:11" x14ac:dyDescent="0.2">
      <c r="A730" s="26"/>
      <c r="B730" s="26"/>
      <c r="C730" s="26"/>
      <c r="D730" s="27"/>
      <c r="F730" s="63"/>
      <c r="G730" s="13"/>
      <c r="H730" s="13"/>
      <c r="I730" s="13"/>
      <c r="J730" s="13"/>
      <c r="K730" s="30"/>
    </row>
    <row r="731" spans="1:11" x14ac:dyDescent="0.2">
      <c r="A731" s="26"/>
      <c r="B731" s="26"/>
      <c r="C731" s="26"/>
      <c r="D731" s="27"/>
      <c r="F731" s="63"/>
      <c r="G731" s="13"/>
      <c r="H731" s="13"/>
      <c r="I731" s="13"/>
      <c r="J731" s="13"/>
      <c r="K731" s="30"/>
    </row>
    <row r="732" spans="1:11" x14ac:dyDescent="0.2">
      <c r="A732" s="26"/>
      <c r="B732" s="26"/>
      <c r="C732" s="26"/>
      <c r="D732" s="27"/>
      <c r="F732" s="63"/>
      <c r="G732" s="13"/>
      <c r="H732" s="13"/>
      <c r="I732" s="13"/>
      <c r="J732" s="13"/>
      <c r="K732" s="30"/>
    </row>
    <row r="733" spans="1:11" x14ac:dyDescent="0.2">
      <c r="A733" s="26"/>
      <c r="B733" s="26"/>
      <c r="C733" s="26"/>
      <c r="D733" s="27"/>
      <c r="F733" s="63"/>
      <c r="G733" s="13"/>
      <c r="H733" s="13"/>
      <c r="I733" s="13"/>
      <c r="J733" s="13"/>
      <c r="K733" s="30"/>
    </row>
    <row r="734" spans="1:11" x14ac:dyDescent="0.2">
      <c r="A734" s="26"/>
      <c r="B734" s="26"/>
      <c r="C734" s="26"/>
      <c r="D734" s="27"/>
      <c r="F734" s="63"/>
      <c r="G734" s="13"/>
      <c r="H734" s="13"/>
      <c r="I734" s="13"/>
      <c r="J734" s="13"/>
      <c r="K734" s="30"/>
    </row>
    <row r="735" spans="1:11" x14ac:dyDescent="0.2">
      <c r="A735" s="26"/>
      <c r="B735" s="26"/>
      <c r="C735" s="26"/>
      <c r="D735" s="27"/>
      <c r="F735" s="63"/>
      <c r="G735" s="13"/>
      <c r="H735" s="13"/>
      <c r="I735" s="13"/>
      <c r="J735" s="13"/>
      <c r="K735" s="30"/>
    </row>
    <row r="736" spans="1:11" x14ac:dyDescent="0.2">
      <c r="A736" s="26"/>
      <c r="B736" s="26"/>
      <c r="C736" s="26"/>
      <c r="D736" s="27"/>
      <c r="F736" s="63"/>
      <c r="G736" s="13"/>
      <c r="H736" s="13"/>
      <c r="I736" s="13"/>
      <c r="J736" s="13"/>
      <c r="K736" s="30"/>
    </row>
    <row r="737" spans="1:11" x14ac:dyDescent="0.2">
      <c r="A737" s="26"/>
      <c r="B737" s="26"/>
      <c r="C737" s="26"/>
      <c r="D737" s="27"/>
      <c r="F737" s="63"/>
      <c r="G737" s="13"/>
      <c r="H737" s="13"/>
      <c r="I737" s="13"/>
      <c r="J737" s="13"/>
      <c r="K737" s="30"/>
    </row>
    <row r="738" spans="1:11" x14ac:dyDescent="0.2">
      <c r="A738" s="26"/>
      <c r="B738" s="26"/>
      <c r="C738" s="26"/>
      <c r="D738" s="27"/>
      <c r="F738" s="63"/>
      <c r="G738" s="13"/>
      <c r="H738" s="13"/>
      <c r="I738" s="13"/>
      <c r="J738" s="13"/>
      <c r="K738" s="30"/>
    </row>
    <row r="739" spans="1:11" x14ac:dyDescent="0.2">
      <c r="A739" s="26"/>
      <c r="B739" s="26"/>
      <c r="C739" s="26"/>
      <c r="D739" s="27"/>
      <c r="F739" s="63"/>
      <c r="G739" s="13"/>
      <c r="H739" s="13"/>
      <c r="I739" s="13"/>
      <c r="J739" s="13"/>
      <c r="K739" s="30"/>
    </row>
    <row r="740" spans="1:11" x14ac:dyDescent="0.2">
      <c r="A740" s="26"/>
      <c r="B740" s="26"/>
      <c r="C740" s="26"/>
      <c r="D740" s="27"/>
      <c r="F740" s="63"/>
      <c r="G740" s="13"/>
      <c r="H740" s="13"/>
      <c r="I740" s="13"/>
      <c r="J740" s="13"/>
      <c r="K740" s="30"/>
    </row>
    <row r="741" spans="1:11" x14ac:dyDescent="0.2">
      <c r="A741" s="26"/>
      <c r="B741" s="26"/>
      <c r="C741" s="26"/>
      <c r="D741" s="27"/>
      <c r="F741" s="63"/>
      <c r="G741" s="13"/>
      <c r="H741" s="13"/>
      <c r="I741" s="13"/>
      <c r="J741" s="13"/>
      <c r="K741" s="30"/>
    </row>
    <row r="742" spans="1:11" x14ac:dyDescent="0.2">
      <c r="A742" s="26"/>
      <c r="B742" s="26"/>
      <c r="C742" s="26"/>
      <c r="D742" s="27"/>
      <c r="F742" s="63"/>
      <c r="G742" s="13"/>
      <c r="H742" s="13"/>
      <c r="I742" s="13"/>
      <c r="J742" s="13"/>
      <c r="K742" s="30"/>
    </row>
    <row r="743" spans="1:11" x14ac:dyDescent="0.2">
      <c r="A743" s="26"/>
      <c r="B743" s="26"/>
      <c r="C743" s="26"/>
      <c r="D743" s="27"/>
      <c r="F743" s="63"/>
      <c r="G743" s="13"/>
      <c r="H743" s="13"/>
      <c r="I743" s="13"/>
      <c r="J743" s="13"/>
      <c r="K743" s="30"/>
    </row>
    <row r="744" spans="1:11" x14ac:dyDescent="0.2">
      <c r="A744" s="26"/>
      <c r="B744" s="26"/>
      <c r="C744" s="26"/>
      <c r="D744" s="27"/>
      <c r="F744" s="63"/>
      <c r="G744" s="13"/>
      <c r="H744" s="13"/>
      <c r="I744" s="13"/>
      <c r="J744" s="13"/>
      <c r="K744" s="30"/>
    </row>
    <row r="745" spans="1:11" x14ac:dyDescent="0.2">
      <c r="A745" s="26"/>
      <c r="B745" s="26"/>
      <c r="C745" s="26"/>
      <c r="D745" s="27"/>
      <c r="F745" s="63"/>
      <c r="G745" s="13"/>
      <c r="H745" s="13"/>
      <c r="I745" s="13"/>
      <c r="J745" s="13"/>
      <c r="K745" s="30"/>
    </row>
    <row r="746" spans="1:11" x14ac:dyDescent="0.2">
      <c r="A746" s="26"/>
      <c r="B746" s="26"/>
      <c r="C746" s="26"/>
      <c r="D746" s="27"/>
      <c r="F746" s="63"/>
      <c r="G746" s="13"/>
      <c r="H746" s="13"/>
      <c r="I746" s="13"/>
      <c r="J746" s="13"/>
      <c r="K746" s="30"/>
    </row>
    <row r="747" spans="1:11" x14ac:dyDescent="0.2">
      <c r="A747" s="26"/>
      <c r="B747" s="26"/>
      <c r="C747" s="26"/>
      <c r="D747" s="27"/>
      <c r="F747" s="63"/>
      <c r="G747" s="13"/>
      <c r="H747" s="13"/>
      <c r="I747" s="13"/>
      <c r="J747" s="13"/>
      <c r="K747" s="30"/>
    </row>
    <row r="748" spans="1:11" x14ac:dyDescent="0.2">
      <c r="A748" s="26"/>
      <c r="B748" s="26"/>
      <c r="C748" s="26"/>
      <c r="D748" s="27"/>
      <c r="F748" s="63"/>
      <c r="G748" s="13"/>
      <c r="H748" s="13"/>
      <c r="I748" s="13"/>
      <c r="J748" s="13"/>
      <c r="K748" s="30"/>
    </row>
    <row r="749" spans="1:11" x14ac:dyDescent="0.2">
      <c r="A749" s="26"/>
      <c r="B749" s="26"/>
      <c r="C749" s="26"/>
      <c r="D749" s="27"/>
      <c r="F749" s="63"/>
      <c r="G749" s="13"/>
      <c r="H749" s="13"/>
      <c r="I749" s="13"/>
      <c r="J749" s="13"/>
      <c r="K749" s="30"/>
    </row>
    <row r="750" spans="1:11" x14ac:dyDescent="0.2">
      <c r="A750" s="26"/>
      <c r="B750" s="26"/>
      <c r="C750" s="26"/>
      <c r="D750" s="27"/>
      <c r="F750" s="63"/>
      <c r="G750" s="13"/>
      <c r="H750" s="13"/>
      <c r="I750" s="13"/>
      <c r="J750" s="13"/>
      <c r="K750" s="30"/>
    </row>
    <row r="751" spans="1:11" x14ac:dyDescent="0.2">
      <c r="A751" s="26"/>
      <c r="B751" s="26"/>
      <c r="C751" s="26"/>
      <c r="D751" s="27"/>
      <c r="F751" s="63"/>
      <c r="G751" s="13"/>
      <c r="H751" s="13"/>
      <c r="I751" s="13"/>
      <c r="J751" s="13"/>
      <c r="K751" s="30"/>
    </row>
    <row r="752" spans="1:11" x14ac:dyDescent="0.2">
      <c r="A752" s="26"/>
      <c r="B752" s="26"/>
      <c r="C752" s="26"/>
      <c r="D752" s="27"/>
      <c r="F752" s="63"/>
      <c r="G752" s="13"/>
      <c r="H752" s="13"/>
      <c r="I752" s="13"/>
      <c r="J752" s="13"/>
      <c r="K752" s="30"/>
    </row>
    <row r="753" spans="1:11" x14ac:dyDescent="0.2">
      <c r="A753" s="26"/>
      <c r="B753" s="26"/>
      <c r="C753" s="26"/>
      <c r="D753" s="27"/>
      <c r="F753" s="63"/>
      <c r="G753" s="13"/>
      <c r="H753" s="13"/>
      <c r="I753" s="13"/>
      <c r="J753" s="13"/>
      <c r="K753" s="30"/>
    </row>
    <row r="754" spans="1:11" x14ac:dyDescent="0.2">
      <c r="A754" s="26"/>
      <c r="B754" s="26"/>
      <c r="C754" s="26"/>
      <c r="D754" s="27"/>
      <c r="F754" s="63"/>
      <c r="G754" s="13"/>
      <c r="H754" s="13"/>
      <c r="I754" s="13"/>
      <c r="J754" s="13"/>
      <c r="K754" s="30"/>
    </row>
    <row r="755" spans="1:11" x14ac:dyDescent="0.2">
      <c r="A755" s="26"/>
      <c r="B755" s="26"/>
      <c r="C755" s="26"/>
      <c r="D755" s="27"/>
      <c r="F755" s="63"/>
      <c r="G755" s="13"/>
      <c r="H755" s="13"/>
      <c r="I755" s="13"/>
      <c r="J755" s="13"/>
      <c r="K755" s="30"/>
    </row>
    <row r="756" spans="1:11" x14ac:dyDescent="0.2">
      <c r="A756" s="26"/>
      <c r="B756" s="26"/>
      <c r="C756" s="26"/>
      <c r="D756" s="27"/>
      <c r="F756" s="63"/>
      <c r="G756" s="13"/>
      <c r="H756" s="13"/>
      <c r="I756" s="13"/>
      <c r="J756" s="13"/>
      <c r="K756" s="30"/>
    </row>
    <row r="757" spans="1:11" x14ac:dyDescent="0.2">
      <c r="A757" s="26"/>
      <c r="B757" s="26"/>
      <c r="C757" s="26"/>
      <c r="D757" s="27"/>
      <c r="F757" s="63"/>
      <c r="G757" s="13"/>
      <c r="H757" s="13"/>
      <c r="I757" s="13"/>
      <c r="J757" s="13"/>
      <c r="K757" s="30"/>
    </row>
    <row r="758" spans="1:11" x14ac:dyDescent="0.2">
      <c r="A758" s="26"/>
      <c r="B758" s="26"/>
      <c r="C758" s="26"/>
      <c r="D758" s="27"/>
      <c r="F758" s="63"/>
      <c r="G758" s="13"/>
      <c r="H758" s="13"/>
      <c r="I758" s="13"/>
      <c r="J758" s="13"/>
      <c r="K758" s="30"/>
    </row>
    <row r="759" spans="1:11" x14ac:dyDescent="0.2">
      <c r="A759" s="26"/>
      <c r="B759" s="26"/>
      <c r="C759" s="26"/>
      <c r="D759" s="27"/>
      <c r="F759" s="63"/>
      <c r="G759" s="13"/>
      <c r="H759" s="13"/>
      <c r="I759" s="13"/>
      <c r="J759" s="13"/>
      <c r="K759" s="30"/>
    </row>
    <row r="760" spans="1:11" x14ac:dyDescent="0.2">
      <c r="A760" s="26"/>
      <c r="B760" s="26"/>
      <c r="C760" s="26"/>
      <c r="D760" s="27"/>
      <c r="F760" s="63"/>
      <c r="G760" s="13"/>
      <c r="H760" s="13"/>
      <c r="I760" s="13"/>
      <c r="J760" s="13"/>
      <c r="K760" s="30"/>
    </row>
    <row r="761" spans="1:11" x14ac:dyDescent="0.2">
      <c r="A761" s="26"/>
      <c r="B761" s="26"/>
      <c r="C761" s="26"/>
      <c r="D761" s="27"/>
      <c r="F761" s="63"/>
      <c r="G761" s="13"/>
      <c r="H761" s="13"/>
      <c r="I761" s="13"/>
      <c r="J761" s="13"/>
      <c r="K761" s="30"/>
    </row>
    <row r="762" spans="1:11" x14ac:dyDescent="0.2">
      <c r="A762" s="26"/>
      <c r="B762" s="26"/>
      <c r="C762" s="26"/>
      <c r="D762" s="27"/>
      <c r="F762" s="63"/>
      <c r="G762" s="13"/>
      <c r="H762" s="13"/>
      <c r="I762" s="13"/>
      <c r="J762" s="13"/>
      <c r="K762" s="30"/>
    </row>
    <row r="763" spans="1:11" x14ac:dyDescent="0.2">
      <c r="A763" s="26"/>
      <c r="B763" s="26"/>
      <c r="C763" s="26"/>
      <c r="D763" s="27"/>
      <c r="F763" s="63"/>
      <c r="G763" s="13"/>
      <c r="H763" s="13"/>
      <c r="I763" s="13"/>
      <c r="J763" s="13"/>
      <c r="K763" s="30"/>
    </row>
    <row r="764" spans="1:11" x14ac:dyDescent="0.2">
      <c r="A764" s="26"/>
      <c r="B764" s="26"/>
      <c r="C764" s="26"/>
      <c r="D764" s="27"/>
      <c r="F764" s="63"/>
      <c r="G764" s="13"/>
      <c r="H764" s="13"/>
      <c r="I764" s="13"/>
      <c r="J764" s="13"/>
      <c r="K764" s="30"/>
    </row>
    <row r="765" spans="1:11" x14ac:dyDescent="0.2">
      <c r="A765" s="26"/>
      <c r="B765" s="26"/>
      <c r="C765" s="26"/>
      <c r="D765" s="27"/>
      <c r="F765" s="63"/>
      <c r="G765" s="13"/>
      <c r="H765" s="13"/>
      <c r="I765" s="13"/>
      <c r="J765" s="13"/>
      <c r="K765" s="30"/>
    </row>
    <row r="766" spans="1:11" x14ac:dyDescent="0.2">
      <c r="A766" s="26"/>
      <c r="B766" s="26"/>
      <c r="C766" s="26"/>
      <c r="D766" s="27"/>
      <c r="F766" s="63"/>
      <c r="G766" s="13"/>
      <c r="H766" s="13"/>
      <c r="I766" s="13"/>
      <c r="J766" s="13"/>
      <c r="K766" s="30"/>
    </row>
    <row r="767" spans="1:11" x14ac:dyDescent="0.2">
      <c r="A767" s="26"/>
      <c r="B767" s="26"/>
      <c r="C767" s="26"/>
      <c r="D767" s="27"/>
      <c r="F767" s="63"/>
      <c r="G767" s="13"/>
      <c r="H767" s="13"/>
      <c r="I767" s="13"/>
      <c r="J767" s="13"/>
      <c r="K767" s="30"/>
    </row>
    <row r="768" spans="1:11" x14ac:dyDescent="0.2">
      <c r="A768" s="26"/>
      <c r="B768" s="26"/>
      <c r="C768" s="26"/>
      <c r="D768" s="27"/>
      <c r="F768" s="63"/>
      <c r="G768" s="13"/>
      <c r="H768" s="13"/>
      <c r="I768" s="13"/>
      <c r="J768" s="13"/>
      <c r="K768" s="30"/>
    </row>
    <row r="769" spans="1:11" x14ac:dyDescent="0.2">
      <c r="A769" s="26"/>
      <c r="B769" s="26"/>
      <c r="C769" s="26"/>
      <c r="D769" s="27"/>
      <c r="F769" s="63"/>
      <c r="G769" s="13"/>
      <c r="H769" s="13"/>
      <c r="I769" s="13"/>
      <c r="J769" s="13"/>
      <c r="K769" s="30"/>
    </row>
    <row r="770" spans="1:11" x14ac:dyDescent="0.2">
      <c r="A770" s="26"/>
      <c r="B770" s="26"/>
      <c r="C770" s="26"/>
      <c r="D770" s="27"/>
      <c r="F770" s="63"/>
      <c r="G770" s="13"/>
      <c r="H770" s="13"/>
      <c r="I770" s="13"/>
      <c r="J770" s="13"/>
      <c r="K770" s="30"/>
    </row>
    <row r="771" spans="1:11" x14ac:dyDescent="0.2">
      <c r="A771" s="26"/>
      <c r="B771" s="26"/>
      <c r="C771" s="26"/>
      <c r="D771" s="27"/>
      <c r="F771" s="63"/>
      <c r="G771" s="13"/>
      <c r="H771" s="13"/>
      <c r="I771" s="13"/>
      <c r="J771" s="13"/>
      <c r="K771" s="30"/>
    </row>
    <row r="772" spans="1:11" x14ac:dyDescent="0.2">
      <c r="A772" s="26"/>
      <c r="B772" s="26"/>
      <c r="C772" s="26"/>
      <c r="D772" s="27"/>
      <c r="F772" s="63"/>
      <c r="G772" s="13"/>
      <c r="H772" s="13"/>
      <c r="I772" s="13"/>
      <c r="J772" s="13"/>
      <c r="K772" s="30"/>
    </row>
    <row r="773" spans="1:11" x14ac:dyDescent="0.2">
      <c r="A773" s="26"/>
      <c r="B773" s="26"/>
      <c r="C773" s="26"/>
      <c r="D773" s="27"/>
      <c r="F773" s="63"/>
      <c r="G773" s="13"/>
      <c r="H773" s="13"/>
      <c r="I773" s="13"/>
      <c r="J773" s="13"/>
      <c r="K773" s="30"/>
    </row>
    <row r="774" spans="1:11" x14ac:dyDescent="0.2">
      <c r="A774" s="26"/>
      <c r="B774" s="26"/>
      <c r="C774" s="26"/>
      <c r="D774" s="27"/>
      <c r="F774" s="63"/>
      <c r="G774" s="13"/>
      <c r="H774" s="13"/>
      <c r="I774" s="13"/>
      <c r="J774" s="13"/>
      <c r="K774" s="30"/>
    </row>
    <row r="775" spans="1:11" x14ac:dyDescent="0.2">
      <c r="A775" s="26"/>
      <c r="B775" s="26"/>
      <c r="C775" s="26"/>
      <c r="D775" s="27"/>
      <c r="F775" s="63"/>
      <c r="G775" s="13"/>
      <c r="H775" s="13"/>
      <c r="I775" s="13"/>
      <c r="J775" s="13"/>
      <c r="K775" s="30"/>
    </row>
    <row r="776" spans="1:11" x14ac:dyDescent="0.2">
      <c r="A776" s="26"/>
      <c r="B776" s="26"/>
      <c r="C776" s="26"/>
      <c r="D776" s="27"/>
      <c r="F776" s="63"/>
      <c r="G776" s="13"/>
      <c r="H776" s="13"/>
      <c r="I776" s="13"/>
      <c r="J776" s="13"/>
      <c r="K776" s="30"/>
    </row>
    <row r="777" spans="1:11" x14ac:dyDescent="0.2">
      <c r="A777" s="26"/>
      <c r="B777" s="26"/>
      <c r="C777" s="26"/>
      <c r="D777" s="27"/>
      <c r="F777" s="63"/>
      <c r="G777" s="13"/>
      <c r="H777" s="13"/>
      <c r="I777" s="13"/>
      <c r="J777" s="13"/>
      <c r="K777" s="30"/>
    </row>
    <row r="778" spans="1:11" x14ac:dyDescent="0.2">
      <c r="A778" s="26"/>
      <c r="B778" s="26"/>
      <c r="C778" s="26"/>
      <c r="D778" s="27"/>
      <c r="F778" s="63"/>
      <c r="G778" s="13"/>
      <c r="H778" s="13"/>
      <c r="I778" s="13"/>
      <c r="J778" s="13"/>
      <c r="K778" s="30"/>
    </row>
    <row r="779" spans="1:11" x14ac:dyDescent="0.2">
      <c r="A779" s="26"/>
      <c r="B779" s="26"/>
      <c r="C779" s="26"/>
      <c r="D779" s="27"/>
      <c r="F779" s="63"/>
      <c r="G779" s="13"/>
      <c r="H779" s="13"/>
      <c r="I779" s="13"/>
      <c r="J779" s="13"/>
      <c r="K779" s="30"/>
    </row>
    <row r="780" spans="1:11" x14ac:dyDescent="0.2">
      <c r="A780" s="26"/>
      <c r="B780" s="26"/>
      <c r="C780" s="26"/>
      <c r="D780" s="27"/>
      <c r="F780" s="63"/>
      <c r="G780" s="13"/>
      <c r="H780" s="13"/>
      <c r="I780" s="13"/>
      <c r="J780" s="13"/>
      <c r="K780" s="30"/>
    </row>
    <row r="781" spans="1:11" x14ac:dyDescent="0.2">
      <c r="A781" s="26"/>
      <c r="B781" s="26"/>
      <c r="C781" s="26"/>
      <c r="D781" s="27"/>
      <c r="F781" s="63"/>
      <c r="G781" s="13"/>
      <c r="H781" s="13"/>
      <c r="I781" s="13"/>
      <c r="J781" s="13"/>
      <c r="K781" s="30"/>
    </row>
    <row r="782" spans="1:11" x14ac:dyDescent="0.2">
      <c r="A782" s="26"/>
      <c r="B782" s="26"/>
      <c r="C782" s="26"/>
      <c r="D782" s="27"/>
      <c r="F782" s="63"/>
      <c r="G782" s="13"/>
      <c r="H782" s="13"/>
      <c r="I782" s="13"/>
      <c r="J782" s="13"/>
      <c r="K782" s="30"/>
    </row>
    <row r="783" spans="1:11" x14ac:dyDescent="0.2">
      <c r="A783" s="26"/>
      <c r="B783" s="26"/>
      <c r="C783" s="26"/>
      <c r="D783" s="27"/>
      <c r="F783" s="63"/>
      <c r="G783" s="13"/>
      <c r="H783" s="13"/>
      <c r="I783" s="13"/>
      <c r="J783" s="13"/>
      <c r="K783" s="30"/>
    </row>
    <row r="784" spans="1:11" x14ac:dyDescent="0.2">
      <c r="A784" s="26"/>
      <c r="B784" s="26"/>
      <c r="C784" s="26"/>
      <c r="D784" s="27"/>
      <c r="F784" s="63"/>
      <c r="G784" s="13"/>
      <c r="H784" s="13"/>
      <c r="I784" s="13"/>
      <c r="J784" s="13"/>
      <c r="K784" s="30"/>
    </row>
    <row r="785" spans="1:11" x14ac:dyDescent="0.2">
      <c r="A785" s="26"/>
      <c r="B785" s="26"/>
      <c r="C785" s="26"/>
      <c r="D785" s="27"/>
      <c r="F785" s="63"/>
      <c r="G785" s="13"/>
      <c r="H785" s="13"/>
      <c r="I785" s="13"/>
      <c r="J785" s="13"/>
      <c r="K785" s="30"/>
    </row>
    <row r="786" spans="1:11" x14ac:dyDescent="0.2">
      <c r="A786" s="26"/>
      <c r="B786" s="26"/>
      <c r="C786" s="26"/>
      <c r="D786" s="27"/>
      <c r="F786" s="63"/>
      <c r="G786" s="13"/>
      <c r="H786" s="13"/>
      <c r="I786" s="13"/>
      <c r="J786" s="13"/>
      <c r="K786" s="30"/>
    </row>
    <row r="787" spans="1:11" x14ac:dyDescent="0.2">
      <c r="A787" s="26"/>
      <c r="B787" s="26"/>
      <c r="C787" s="26"/>
      <c r="D787" s="27"/>
      <c r="F787" s="63"/>
      <c r="G787" s="13"/>
      <c r="H787" s="13"/>
      <c r="I787" s="13"/>
      <c r="J787" s="13"/>
      <c r="K787" s="30"/>
    </row>
    <row r="788" spans="1:11" x14ac:dyDescent="0.2">
      <c r="A788" s="26"/>
      <c r="B788" s="26"/>
      <c r="C788" s="26"/>
      <c r="D788" s="27"/>
      <c r="F788" s="63"/>
      <c r="G788" s="13"/>
      <c r="H788" s="13"/>
      <c r="I788" s="13"/>
      <c r="J788" s="13"/>
      <c r="K788" s="30"/>
    </row>
    <row r="789" spans="1:11" x14ac:dyDescent="0.2">
      <c r="A789" s="26"/>
      <c r="B789" s="26"/>
      <c r="C789" s="26"/>
      <c r="D789" s="27"/>
      <c r="F789" s="63"/>
      <c r="G789" s="13"/>
      <c r="H789" s="13"/>
      <c r="I789" s="13"/>
      <c r="J789" s="13"/>
      <c r="K789" s="30"/>
    </row>
    <row r="790" spans="1:11" x14ac:dyDescent="0.2">
      <c r="A790" s="26"/>
      <c r="B790" s="26"/>
      <c r="C790" s="26"/>
      <c r="D790" s="27"/>
      <c r="F790" s="63"/>
      <c r="G790" s="13"/>
      <c r="H790" s="13"/>
      <c r="I790" s="13"/>
      <c r="J790" s="13"/>
      <c r="K790" s="30"/>
    </row>
    <row r="791" spans="1:11" x14ac:dyDescent="0.2">
      <c r="A791" s="26"/>
      <c r="B791" s="26"/>
      <c r="C791" s="26"/>
      <c r="D791" s="27"/>
      <c r="F791" s="63"/>
      <c r="G791" s="13"/>
      <c r="H791" s="13"/>
      <c r="I791" s="13"/>
      <c r="J791" s="13"/>
      <c r="K791" s="30"/>
    </row>
    <row r="792" spans="1:11" x14ac:dyDescent="0.2">
      <c r="A792" s="26"/>
      <c r="B792" s="26"/>
      <c r="C792" s="26"/>
      <c r="D792" s="27"/>
      <c r="F792" s="63"/>
      <c r="G792" s="13"/>
      <c r="H792" s="13"/>
      <c r="I792" s="13"/>
      <c r="J792" s="13"/>
      <c r="K792" s="30"/>
    </row>
    <row r="793" spans="1:11" x14ac:dyDescent="0.2">
      <c r="A793" s="26"/>
      <c r="B793" s="26"/>
      <c r="C793" s="26"/>
      <c r="D793" s="27"/>
      <c r="F793" s="63"/>
      <c r="G793" s="13"/>
      <c r="H793" s="13"/>
      <c r="I793" s="13"/>
      <c r="J793" s="13"/>
      <c r="K793" s="30"/>
    </row>
    <row r="794" spans="1:11" x14ac:dyDescent="0.2">
      <c r="A794" s="26"/>
      <c r="B794" s="26"/>
      <c r="C794" s="26"/>
      <c r="D794" s="27"/>
      <c r="F794" s="63"/>
      <c r="G794" s="13"/>
      <c r="H794" s="13"/>
      <c r="I794" s="13"/>
      <c r="J794" s="13"/>
      <c r="K794" s="30"/>
    </row>
    <row r="795" spans="1:11" x14ac:dyDescent="0.2">
      <c r="A795" s="26"/>
      <c r="B795" s="26"/>
      <c r="C795" s="26"/>
      <c r="D795" s="27"/>
      <c r="F795" s="63"/>
      <c r="G795" s="13"/>
      <c r="H795" s="13"/>
      <c r="I795" s="13"/>
      <c r="J795" s="13"/>
      <c r="K795" s="30"/>
    </row>
    <row r="796" spans="1:11" x14ac:dyDescent="0.2">
      <c r="A796" s="26"/>
      <c r="B796" s="26"/>
      <c r="C796" s="26"/>
      <c r="D796" s="27"/>
      <c r="F796" s="63"/>
      <c r="G796" s="13"/>
      <c r="H796" s="13"/>
      <c r="I796" s="13"/>
      <c r="J796" s="13"/>
      <c r="K796" s="30"/>
    </row>
    <row r="797" spans="1:11" x14ac:dyDescent="0.2">
      <c r="A797" s="26"/>
      <c r="B797" s="26"/>
      <c r="C797" s="26"/>
      <c r="D797" s="27"/>
      <c r="F797" s="63"/>
      <c r="G797" s="13"/>
      <c r="H797" s="13"/>
      <c r="I797" s="13"/>
      <c r="J797" s="13"/>
      <c r="K797" s="30"/>
    </row>
    <row r="798" spans="1:11" x14ac:dyDescent="0.2">
      <c r="A798" s="26"/>
      <c r="B798" s="26"/>
      <c r="C798" s="26"/>
      <c r="D798" s="27"/>
      <c r="F798" s="63"/>
      <c r="G798" s="13"/>
      <c r="H798" s="13"/>
      <c r="I798" s="13"/>
      <c r="J798" s="13"/>
      <c r="K798" s="30"/>
    </row>
    <row r="799" spans="1:11" x14ac:dyDescent="0.2">
      <c r="A799" s="26"/>
      <c r="B799" s="26"/>
      <c r="C799" s="26"/>
      <c r="D799" s="27"/>
      <c r="F799" s="63"/>
      <c r="G799" s="13"/>
      <c r="H799" s="13"/>
      <c r="I799" s="13"/>
      <c r="J799" s="13"/>
      <c r="K799" s="30"/>
    </row>
    <row r="800" spans="1:11" x14ac:dyDescent="0.2">
      <c r="A800" s="26"/>
      <c r="B800" s="26"/>
      <c r="C800" s="26"/>
      <c r="D800" s="27"/>
      <c r="F800" s="63"/>
      <c r="G800" s="13"/>
      <c r="H800" s="13"/>
      <c r="I800" s="13"/>
      <c r="J800" s="13"/>
      <c r="K800" s="30"/>
    </row>
    <row r="801" spans="1:11" x14ac:dyDescent="0.2">
      <c r="A801" s="26"/>
      <c r="B801" s="26"/>
      <c r="C801" s="26"/>
      <c r="D801" s="27"/>
      <c r="F801" s="63"/>
      <c r="G801" s="13"/>
      <c r="H801" s="13"/>
      <c r="I801" s="13"/>
      <c r="J801" s="13"/>
      <c r="K801" s="30"/>
    </row>
    <row r="802" spans="1:11" x14ac:dyDescent="0.2">
      <c r="A802" s="26"/>
      <c r="B802" s="26"/>
      <c r="C802" s="26"/>
      <c r="D802" s="27"/>
      <c r="F802" s="63"/>
      <c r="G802" s="13"/>
      <c r="H802" s="13"/>
      <c r="I802" s="13"/>
      <c r="J802" s="13"/>
      <c r="K802" s="30"/>
    </row>
    <row r="803" spans="1:11" x14ac:dyDescent="0.2">
      <c r="A803" s="26"/>
      <c r="B803" s="26"/>
      <c r="C803" s="26"/>
      <c r="D803" s="27"/>
      <c r="F803" s="63"/>
      <c r="G803" s="13"/>
      <c r="H803" s="13"/>
      <c r="I803" s="13"/>
      <c r="J803" s="13"/>
      <c r="K803" s="30"/>
    </row>
    <row r="804" spans="1:11" x14ac:dyDescent="0.2">
      <c r="A804" s="26"/>
      <c r="B804" s="26"/>
      <c r="C804" s="26"/>
      <c r="D804" s="27"/>
      <c r="F804" s="63"/>
      <c r="G804" s="13"/>
      <c r="H804" s="13"/>
      <c r="I804" s="13"/>
      <c r="J804" s="13"/>
      <c r="K804" s="30"/>
    </row>
    <row r="805" spans="1:11" x14ac:dyDescent="0.2">
      <c r="A805" s="26"/>
      <c r="B805" s="26"/>
      <c r="C805" s="26"/>
      <c r="D805" s="27"/>
      <c r="F805" s="63"/>
      <c r="G805" s="13"/>
      <c r="H805" s="13"/>
      <c r="I805" s="13"/>
      <c r="J805" s="13"/>
      <c r="K805" s="30"/>
    </row>
    <row r="806" spans="1:11" x14ac:dyDescent="0.2">
      <c r="A806" s="26"/>
      <c r="B806" s="26"/>
      <c r="C806" s="26"/>
      <c r="D806" s="27"/>
      <c r="F806" s="63"/>
      <c r="G806" s="13"/>
      <c r="H806" s="13"/>
      <c r="I806" s="13"/>
      <c r="J806" s="13"/>
      <c r="K806" s="30"/>
    </row>
    <row r="807" spans="1:11" x14ac:dyDescent="0.2">
      <c r="A807" s="26"/>
      <c r="B807" s="26"/>
      <c r="C807" s="26"/>
      <c r="D807" s="27"/>
      <c r="F807" s="63"/>
      <c r="G807" s="13"/>
      <c r="H807" s="13"/>
      <c r="I807" s="13"/>
      <c r="J807" s="13"/>
      <c r="K807" s="30"/>
    </row>
    <row r="808" spans="1:11" x14ac:dyDescent="0.2">
      <c r="A808" s="26"/>
      <c r="B808" s="26"/>
      <c r="C808" s="26"/>
      <c r="D808" s="27"/>
      <c r="F808" s="63"/>
      <c r="G808" s="13"/>
      <c r="H808" s="13"/>
      <c r="I808" s="13"/>
      <c r="J808" s="13"/>
      <c r="K808" s="30"/>
    </row>
    <row r="809" spans="1:11" x14ac:dyDescent="0.2">
      <c r="A809" s="26"/>
      <c r="B809" s="26"/>
      <c r="C809" s="26"/>
      <c r="D809" s="27"/>
      <c r="F809" s="63"/>
      <c r="G809" s="13"/>
      <c r="H809" s="13"/>
      <c r="I809" s="13"/>
      <c r="J809" s="13"/>
      <c r="K809" s="30"/>
    </row>
    <row r="810" spans="1:11" x14ac:dyDescent="0.2">
      <c r="A810" s="26"/>
      <c r="B810" s="26"/>
      <c r="C810" s="26"/>
      <c r="D810" s="27"/>
      <c r="F810" s="63"/>
      <c r="G810" s="13"/>
      <c r="H810" s="13"/>
      <c r="I810" s="13"/>
      <c r="J810" s="13"/>
      <c r="K810" s="30"/>
    </row>
    <row r="811" spans="1:11" x14ac:dyDescent="0.2">
      <c r="A811" s="26"/>
      <c r="B811" s="26"/>
      <c r="C811" s="26"/>
      <c r="D811" s="27"/>
      <c r="F811" s="63"/>
      <c r="G811" s="13"/>
      <c r="H811" s="13"/>
      <c r="I811" s="13"/>
      <c r="J811" s="13"/>
      <c r="K811" s="30"/>
    </row>
    <row r="812" spans="1:11" x14ac:dyDescent="0.2">
      <c r="A812" s="26"/>
      <c r="B812" s="26"/>
      <c r="C812" s="26"/>
      <c r="D812" s="27"/>
      <c r="F812" s="63"/>
      <c r="G812" s="13"/>
      <c r="H812" s="13"/>
      <c r="I812" s="13"/>
      <c r="J812" s="13"/>
      <c r="K812" s="30"/>
    </row>
    <row r="813" spans="1:11" x14ac:dyDescent="0.2">
      <c r="A813" s="26"/>
      <c r="B813" s="26"/>
      <c r="C813" s="26"/>
      <c r="D813" s="27"/>
      <c r="F813" s="63"/>
      <c r="G813" s="13"/>
      <c r="H813" s="13"/>
      <c r="I813" s="13"/>
      <c r="J813" s="13"/>
      <c r="K813" s="30"/>
    </row>
    <row r="814" spans="1:11" x14ac:dyDescent="0.2">
      <c r="A814" s="26"/>
      <c r="B814" s="26"/>
      <c r="C814" s="26"/>
      <c r="D814" s="27"/>
      <c r="F814" s="63"/>
      <c r="G814" s="13"/>
      <c r="H814" s="13"/>
      <c r="I814" s="13"/>
      <c r="J814" s="13"/>
      <c r="K814" s="30"/>
    </row>
    <row r="815" spans="1:11" x14ac:dyDescent="0.2">
      <c r="A815" s="26"/>
      <c r="B815" s="26"/>
      <c r="C815" s="26"/>
      <c r="D815" s="27"/>
      <c r="F815" s="63"/>
      <c r="G815" s="13"/>
      <c r="H815" s="13"/>
      <c r="I815" s="13"/>
      <c r="J815" s="13"/>
      <c r="K815" s="30"/>
    </row>
    <row r="816" spans="1:11" x14ac:dyDescent="0.2">
      <c r="A816" s="26"/>
      <c r="B816" s="26"/>
      <c r="C816" s="26"/>
      <c r="D816" s="27"/>
      <c r="F816" s="63"/>
      <c r="G816" s="13"/>
      <c r="H816" s="13"/>
      <c r="I816" s="13"/>
      <c r="J816" s="13"/>
      <c r="K816" s="30"/>
    </row>
    <row r="817" spans="1:11" x14ac:dyDescent="0.2">
      <c r="A817" s="26"/>
      <c r="B817" s="26"/>
      <c r="C817" s="26"/>
      <c r="D817" s="27"/>
      <c r="F817" s="63"/>
      <c r="G817" s="13"/>
      <c r="H817" s="13"/>
      <c r="I817" s="13"/>
      <c r="J817" s="13"/>
      <c r="K817" s="30"/>
    </row>
    <row r="818" spans="1:11" x14ac:dyDescent="0.2">
      <c r="A818" s="26"/>
      <c r="B818" s="26"/>
      <c r="C818" s="26"/>
      <c r="D818" s="27"/>
      <c r="F818" s="63"/>
      <c r="G818" s="13"/>
      <c r="H818" s="13"/>
      <c r="I818" s="13"/>
      <c r="J818" s="13"/>
      <c r="K818" s="30"/>
    </row>
    <row r="819" spans="1:11" x14ac:dyDescent="0.2">
      <c r="A819" s="26"/>
      <c r="B819" s="26"/>
      <c r="C819" s="26"/>
      <c r="D819" s="27"/>
      <c r="F819" s="63"/>
      <c r="G819" s="13"/>
      <c r="H819" s="13"/>
      <c r="I819" s="13"/>
      <c r="J819" s="13"/>
      <c r="K819" s="30"/>
    </row>
    <row r="820" spans="1:11" x14ac:dyDescent="0.2">
      <c r="A820" s="26"/>
      <c r="B820" s="26"/>
      <c r="C820" s="26"/>
      <c r="D820" s="27"/>
      <c r="F820" s="63"/>
      <c r="G820" s="13"/>
      <c r="H820" s="13"/>
      <c r="I820" s="13"/>
      <c r="J820" s="13"/>
      <c r="K820" s="30"/>
    </row>
    <row r="821" spans="1:11" x14ac:dyDescent="0.2">
      <c r="A821" s="26"/>
      <c r="B821" s="26"/>
      <c r="C821" s="26"/>
      <c r="D821" s="27"/>
      <c r="F821" s="63"/>
      <c r="G821" s="13"/>
      <c r="H821" s="13"/>
      <c r="I821" s="13"/>
      <c r="J821" s="13"/>
      <c r="K821" s="30"/>
    </row>
    <row r="822" spans="1:11" x14ac:dyDescent="0.2">
      <c r="A822" s="26"/>
      <c r="B822" s="26"/>
      <c r="C822" s="26"/>
      <c r="D822" s="27"/>
      <c r="F822" s="63"/>
      <c r="G822" s="13"/>
      <c r="H822" s="13"/>
      <c r="I822" s="13"/>
      <c r="J822" s="13"/>
      <c r="K822" s="30"/>
    </row>
    <row r="823" spans="1:11" x14ac:dyDescent="0.2">
      <c r="A823" s="26"/>
      <c r="B823" s="26"/>
      <c r="C823" s="26"/>
      <c r="D823" s="27"/>
      <c r="F823" s="63"/>
      <c r="G823" s="13"/>
      <c r="H823" s="13"/>
      <c r="I823" s="13"/>
      <c r="J823" s="13"/>
      <c r="K823" s="30"/>
    </row>
    <row r="824" spans="1:11" x14ac:dyDescent="0.2">
      <c r="A824" s="26"/>
      <c r="B824" s="26"/>
      <c r="C824" s="26"/>
      <c r="D824" s="27"/>
      <c r="F824" s="63"/>
      <c r="G824" s="13"/>
      <c r="H824" s="13"/>
      <c r="I824" s="13"/>
      <c r="J824" s="13"/>
      <c r="K824" s="30"/>
    </row>
    <row r="825" spans="1:11" x14ac:dyDescent="0.2">
      <c r="A825" s="26"/>
      <c r="B825" s="26"/>
      <c r="C825" s="26"/>
      <c r="D825" s="27"/>
      <c r="F825" s="63"/>
      <c r="G825" s="13"/>
      <c r="H825" s="13"/>
      <c r="I825" s="13"/>
      <c r="J825" s="13"/>
      <c r="K825" s="30"/>
    </row>
    <row r="826" spans="1:11" x14ac:dyDescent="0.2">
      <c r="A826" s="26"/>
      <c r="B826" s="26"/>
      <c r="C826" s="26"/>
      <c r="D826" s="27"/>
      <c r="F826" s="63"/>
      <c r="G826" s="13"/>
      <c r="H826" s="13"/>
      <c r="I826" s="13"/>
      <c r="J826" s="13"/>
      <c r="K826" s="30"/>
    </row>
    <row r="827" spans="1:11" x14ac:dyDescent="0.2">
      <c r="A827" s="26"/>
      <c r="B827" s="26"/>
      <c r="C827" s="26"/>
      <c r="D827" s="27"/>
      <c r="F827" s="63"/>
      <c r="G827" s="13"/>
      <c r="H827" s="13"/>
      <c r="I827" s="13"/>
      <c r="J827" s="13"/>
      <c r="K827" s="30"/>
    </row>
    <row r="828" spans="1:11" x14ac:dyDescent="0.2">
      <c r="A828" s="26"/>
      <c r="B828" s="26"/>
      <c r="C828" s="26"/>
      <c r="D828" s="27"/>
      <c r="F828" s="63"/>
      <c r="G828" s="13"/>
      <c r="H828" s="13"/>
      <c r="I828" s="13"/>
      <c r="J828" s="13"/>
      <c r="K828" s="30"/>
    </row>
    <row r="829" spans="1:11" x14ac:dyDescent="0.2">
      <c r="A829" s="26"/>
      <c r="B829" s="26"/>
      <c r="C829" s="26"/>
      <c r="D829" s="27"/>
      <c r="F829" s="63"/>
      <c r="G829" s="13"/>
      <c r="H829" s="13"/>
      <c r="I829" s="13"/>
      <c r="J829" s="13"/>
      <c r="K829" s="30"/>
    </row>
    <row r="830" spans="1:11" x14ac:dyDescent="0.2">
      <c r="A830" s="26"/>
      <c r="B830" s="26"/>
      <c r="C830" s="26"/>
      <c r="D830" s="27"/>
      <c r="F830" s="63"/>
      <c r="G830" s="13"/>
      <c r="H830" s="13"/>
      <c r="I830" s="13"/>
      <c r="J830" s="13"/>
      <c r="K830" s="30"/>
    </row>
    <row r="831" spans="1:11" x14ac:dyDescent="0.2">
      <c r="A831" s="26"/>
      <c r="B831" s="26"/>
      <c r="C831" s="26"/>
      <c r="D831" s="27"/>
      <c r="F831" s="63"/>
      <c r="G831" s="13"/>
      <c r="H831" s="13"/>
      <c r="I831" s="13"/>
      <c r="J831" s="13"/>
      <c r="K831" s="30"/>
    </row>
    <row r="832" spans="1:11" x14ac:dyDescent="0.2">
      <c r="A832" s="26"/>
      <c r="B832" s="26"/>
      <c r="C832" s="26"/>
      <c r="D832" s="27"/>
      <c r="F832" s="63"/>
      <c r="G832" s="13"/>
      <c r="H832" s="13"/>
      <c r="I832" s="13"/>
      <c r="J832" s="13"/>
      <c r="K832" s="30"/>
    </row>
    <row r="833" spans="1:11" x14ac:dyDescent="0.2">
      <c r="A833" s="26"/>
      <c r="B833" s="26"/>
      <c r="C833" s="26"/>
      <c r="D833" s="27"/>
      <c r="F833" s="63"/>
      <c r="G833" s="13"/>
      <c r="H833" s="13"/>
      <c r="I833" s="13"/>
      <c r="J833" s="13"/>
      <c r="K833" s="30"/>
    </row>
    <row r="834" spans="1:11" x14ac:dyDescent="0.2">
      <c r="A834" s="26"/>
      <c r="B834" s="26"/>
      <c r="C834" s="26"/>
      <c r="D834" s="27"/>
      <c r="F834" s="63"/>
      <c r="G834" s="13"/>
      <c r="H834" s="13"/>
      <c r="I834" s="13"/>
      <c r="J834" s="13"/>
      <c r="K834" s="30"/>
    </row>
    <row r="835" spans="1:11" x14ac:dyDescent="0.2">
      <c r="A835" s="26"/>
      <c r="B835" s="26"/>
      <c r="C835" s="26"/>
      <c r="D835" s="27"/>
      <c r="F835" s="63"/>
      <c r="G835" s="13"/>
      <c r="H835" s="13"/>
      <c r="I835" s="13"/>
      <c r="J835" s="13"/>
      <c r="K835" s="30"/>
    </row>
    <row r="836" spans="1:11" x14ac:dyDescent="0.2">
      <c r="A836" s="26"/>
      <c r="B836" s="26"/>
      <c r="C836" s="26"/>
      <c r="D836" s="27"/>
      <c r="F836" s="63"/>
      <c r="G836" s="13"/>
      <c r="H836" s="13"/>
      <c r="I836" s="13"/>
      <c r="J836" s="13"/>
      <c r="K836" s="30"/>
    </row>
    <row r="837" spans="1:11" x14ac:dyDescent="0.2">
      <c r="A837" s="26"/>
      <c r="B837" s="26"/>
      <c r="C837" s="26"/>
      <c r="D837" s="27"/>
      <c r="F837" s="63"/>
      <c r="G837" s="13"/>
      <c r="H837" s="13"/>
      <c r="I837" s="13"/>
      <c r="J837" s="13"/>
      <c r="K837" s="30"/>
    </row>
    <row r="838" spans="1:11" x14ac:dyDescent="0.2">
      <c r="A838" s="26"/>
      <c r="B838" s="26"/>
      <c r="C838" s="26"/>
      <c r="D838" s="27"/>
      <c r="F838" s="63"/>
      <c r="G838" s="13"/>
      <c r="H838" s="13"/>
      <c r="I838" s="13"/>
      <c r="J838" s="13"/>
      <c r="K838" s="30"/>
    </row>
    <row r="839" spans="1:11" x14ac:dyDescent="0.2">
      <c r="A839" s="26"/>
      <c r="B839" s="26"/>
      <c r="C839" s="26"/>
      <c r="D839" s="27"/>
      <c r="F839" s="63"/>
      <c r="G839" s="13"/>
      <c r="H839" s="13"/>
      <c r="I839" s="13"/>
      <c r="J839" s="13"/>
      <c r="K839" s="30"/>
    </row>
    <row r="840" spans="1:11" x14ac:dyDescent="0.2">
      <c r="A840" s="26"/>
      <c r="B840" s="26"/>
      <c r="C840" s="26"/>
      <c r="D840" s="27"/>
      <c r="F840" s="63"/>
      <c r="G840" s="13"/>
      <c r="H840" s="13"/>
      <c r="I840" s="13"/>
      <c r="J840" s="13"/>
      <c r="K840" s="30"/>
    </row>
    <row r="841" spans="1:11" x14ac:dyDescent="0.2">
      <c r="A841" s="26"/>
      <c r="B841" s="26"/>
      <c r="C841" s="26"/>
      <c r="D841" s="27"/>
      <c r="F841" s="63"/>
      <c r="G841" s="13"/>
      <c r="H841" s="13"/>
      <c r="I841" s="13"/>
      <c r="J841" s="13"/>
      <c r="K841" s="30"/>
    </row>
    <row r="842" spans="1:11" x14ac:dyDescent="0.2">
      <c r="A842" s="26"/>
      <c r="B842" s="26"/>
      <c r="C842" s="26"/>
      <c r="D842" s="27"/>
      <c r="F842" s="63"/>
      <c r="G842" s="13"/>
      <c r="H842" s="13"/>
      <c r="I842" s="13"/>
      <c r="J842" s="13"/>
      <c r="K842" s="30"/>
    </row>
    <row r="843" spans="1:11" x14ac:dyDescent="0.2">
      <c r="A843" s="26"/>
      <c r="B843" s="26"/>
      <c r="C843" s="26"/>
      <c r="D843" s="27"/>
      <c r="F843" s="63"/>
      <c r="G843" s="13"/>
      <c r="H843" s="13"/>
      <c r="I843" s="13"/>
      <c r="J843" s="13"/>
      <c r="K843" s="30"/>
    </row>
    <row r="844" spans="1:11" x14ac:dyDescent="0.2">
      <c r="A844" s="26"/>
      <c r="B844" s="26"/>
      <c r="C844" s="26"/>
      <c r="D844" s="27"/>
      <c r="F844" s="63"/>
      <c r="G844" s="13"/>
      <c r="H844" s="13"/>
      <c r="I844" s="13"/>
      <c r="J844" s="13"/>
      <c r="K844" s="30"/>
    </row>
    <row r="845" spans="1:11" x14ac:dyDescent="0.2">
      <c r="A845" s="26"/>
      <c r="B845" s="26"/>
      <c r="C845" s="26"/>
      <c r="D845" s="27"/>
      <c r="F845" s="63"/>
      <c r="G845" s="13"/>
      <c r="H845" s="13"/>
      <c r="I845" s="13"/>
      <c r="J845" s="13"/>
      <c r="K845" s="30"/>
    </row>
    <row r="846" spans="1:11" x14ac:dyDescent="0.2">
      <c r="A846" s="26"/>
      <c r="B846" s="26"/>
      <c r="C846" s="26"/>
      <c r="D846" s="27"/>
      <c r="F846" s="63"/>
      <c r="G846" s="13"/>
      <c r="H846" s="13"/>
      <c r="I846" s="13"/>
      <c r="J846" s="13"/>
      <c r="K846" s="30"/>
    </row>
    <row r="847" spans="1:11" x14ac:dyDescent="0.2">
      <c r="A847" s="26"/>
      <c r="B847" s="26"/>
      <c r="C847" s="26"/>
      <c r="D847" s="27"/>
      <c r="F847" s="63"/>
      <c r="G847" s="13"/>
      <c r="H847" s="13"/>
      <c r="I847" s="13"/>
      <c r="J847" s="13"/>
      <c r="K847" s="30"/>
    </row>
    <row r="848" spans="1:11" x14ac:dyDescent="0.2">
      <c r="A848" s="26"/>
      <c r="B848" s="26"/>
      <c r="C848" s="26"/>
      <c r="D848" s="27"/>
      <c r="F848" s="63"/>
      <c r="G848" s="13"/>
      <c r="H848" s="13"/>
      <c r="I848" s="13"/>
      <c r="J848" s="13"/>
      <c r="K848" s="30"/>
    </row>
    <row r="849" spans="1:11" x14ac:dyDescent="0.2">
      <c r="A849" s="26"/>
      <c r="B849" s="26"/>
      <c r="C849" s="26"/>
      <c r="D849" s="27"/>
      <c r="F849" s="63"/>
      <c r="G849" s="13"/>
      <c r="H849" s="13"/>
      <c r="I849" s="13"/>
      <c r="J849" s="13"/>
      <c r="K849" s="30"/>
    </row>
    <row r="850" spans="1:11" x14ac:dyDescent="0.2">
      <c r="A850" s="26"/>
      <c r="B850" s="26"/>
      <c r="C850" s="26"/>
      <c r="D850" s="27"/>
      <c r="F850" s="63"/>
      <c r="G850" s="13"/>
      <c r="H850" s="13"/>
      <c r="I850" s="13"/>
      <c r="J850" s="13"/>
      <c r="K850" s="30"/>
    </row>
    <row r="851" spans="1:11" x14ac:dyDescent="0.2">
      <c r="A851" s="26"/>
      <c r="B851" s="26"/>
      <c r="C851" s="26"/>
      <c r="D851" s="27"/>
      <c r="F851" s="63"/>
      <c r="G851" s="13"/>
      <c r="H851" s="13"/>
      <c r="I851" s="13"/>
      <c r="J851" s="13"/>
      <c r="K851" s="30"/>
    </row>
    <row r="852" spans="1:11" x14ac:dyDescent="0.2">
      <c r="A852" s="26"/>
      <c r="B852" s="26"/>
      <c r="C852" s="26"/>
      <c r="D852" s="27"/>
      <c r="F852" s="63"/>
      <c r="G852" s="13"/>
      <c r="H852" s="13"/>
      <c r="I852" s="13"/>
      <c r="J852" s="13"/>
      <c r="K852" s="30"/>
    </row>
    <row r="853" spans="1:11" x14ac:dyDescent="0.2">
      <c r="A853" s="26"/>
      <c r="B853" s="26"/>
      <c r="C853" s="26"/>
      <c r="D853" s="27"/>
      <c r="F853" s="63"/>
      <c r="G853" s="13"/>
      <c r="H853" s="13"/>
      <c r="I853" s="13"/>
      <c r="J853" s="13"/>
      <c r="K853" s="30"/>
    </row>
    <row r="854" spans="1:11" x14ac:dyDescent="0.2">
      <c r="A854" s="26"/>
      <c r="B854" s="26"/>
      <c r="C854" s="26"/>
      <c r="D854" s="27"/>
      <c r="F854" s="63"/>
      <c r="G854" s="13"/>
      <c r="H854" s="13"/>
      <c r="I854" s="13"/>
      <c r="J854" s="13"/>
      <c r="K854" s="30"/>
    </row>
    <row r="855" spans="1:11" x14ac:dyDescent="0.2">
      <c r="A855" s="26"/>
      <c r="B855" s="26"/>
      <c r="C855" s="26"/>
      <c r="D855" s="27"/>
      <c r="F855" s="63"/>
      <c r="G855" s="13"/>
      <c r="H855" s="13"/>
      <c r="I855" s="13"/>
      <c r="J855" s="13"/>
      <c r="K855" s="30"/>
    </row>
    <row r="856" spans="1:11" x14ac:dyDescent="0.2">
      <c r="A856" s="26"/>
      <c r="B856" s="26"/>
      <c r="C856" s="26"/>
      <c r="D856" s="27"/>
      <c r="F856" s="63"/>
      <c r="G856" s="13"/>
      <c r="H856" s="13"/>
      <c r="I856" s="13"/>
      <c r="J856" s="13"/>
      <c r="K856" s="30"/>
    </row>
    <row r="857" spans="1:11" x14ac:dyDescent="0.2">
      <c r="A857" s="26"/>
      <c r="B857" s="26"/>
      <c r="C857" s="26"/>
      <c r="D857" s="27"/>
      <c r="F857" s="63"/>
      <c r="G857" s="13"/>
      <c r="H857" s="13"/>
      <c r="I857" s="13"/>
      <c r="J857" s="13"/>
      <c r="K857" s="30"/>
    </row>
    <row r="858" spans="1:11" x14ac:dyDescent="0.2">
      <c r="A858" s="26"/>
      <c r="B858" s="26"/>
      <c r="C858" s="26"/>
      <c r="D858" s="27"/>
      <c r="F858" s="63"/>
      <c r="G858" s="13"/>
      <c r="H858" s="13"/>
      <c r="I858" s="13"/>
      <c r="J858" s="13"/>
      <c r="K858" s="30"/>
    </row>
    <row r="859" spans="1:11" x14ac:dyDescent="0.2">
      <c r="A859" s="26"/>
      <c r="B859" s="26"/>
      <c r="C859" s="26"/>
      <c r="D859" s="27"/>
      <c r="F859" s="63"/>
      <c r="G859" s="13"/>
      <c r="H859" s="13"/>
      <c r="I859" s="13"/>
      <c r="J859" s="13"/>
      <c r="K859" s="30"/>
    </row>
    <row r="860" spans="1:11" x14ac:dyDescent="0.2">
      <c r="A860" s="26"/>
      <c r="B860" s="26"/>
      <c r="C860" s="26"/>
      <c r="D860" s="27"/>
      <c r="F860" s="63"/>
      <c r="G860" s="13"/>
      <c r="H860" s="13"/>
      <c r="I860" s="13"/>
      <c r="J860" s="13"/>
      <c r="K860" s="30"/>
    </row>
    <row r="861" spans="1:11" x14ac:dyDescent="0.2">
      <c r="A861" s="26"/>
      <c r="B861" s="26"/>
      <c r="C861" s="26"/>
      <c r="D861" s="27"/>
      <c r="F861" s="63"/>
      <c r="G861" s="13"/>
      <c r="H861" s="13"/>
      <c r="I861" s="13"/>
      <c r="J861" s="13"/>
      <c r="K861" s="30"/>
    </row>
    <row r="862" spans="1:11" x14ac:dyDescent="0.2">
      <c r="A862" s="26"/>
      <c r="B862" s="26"/>
      <c r="C862" s="26"/>
      <c r="D862" s="27"/>
      <c r="F862" s="63"/>
      <c r="G862" s="13"/>
      <c r="H862" s="13"/>
      <c r="I862" s="13"/>
      <c r="J862" s="13"/>
      <c r="K862" s="30"/>
    </row>
    <row r="863" spans="1:11" x14ac:dyDescent="0.2">
      <c r="A863" s="26"/>
      <c r="B863" s="26"/>
      <c r="C863" s="26"/>
      <c r="D863" s="27"/>
      <c r="F863" s="63"/>
      <c r="G863" s="13"/>
      <c r="H863" s="13"/>
      <c r="I863" s="13"/>
      <c r="J863" s="13"/>
      <c r="K863" s="30"/>
    </row>
    <row r="864" spans="1:11" x14ac:dyDescent="0.2">
      <c r="A864" s="26"/>
      <c r="B864" s="26"/>
      <c r="C864" s="26"/>
      <c r="D864" s="27"/>
      <c r="F864" s="63"/>
      <c r="G864" s="13"/>
      <c r="H864" s="13"/>
      <c r="I864" s="13"/>
      <c r="J864" s="13"/>
      <c r="K864" s="30"/>
    </row>
    <row r="865" spans="1:11" x14ac:dyDescent="0.2">
      <c r="A865" s="26"/>
      <c r="B865" s="26"/>
      <c r="C865" s="26"/>
      <c r="D865" s="27"/>
      <c r="F865" s="63"/>
      <c r="G865" s="13"/>
      <c r="H865" s="13"/>
      <c r="I865" s="13"/>
      <c r="J865" s="13"/>
      <c r="K865" s="30"/>
    </row>
    <row r="866" spans="1:11" x14ac:dyDescent="0.2">
      <c r="A866" s="26"/>
      <c r="B866" s="26"/>
      <c r="C866" s="26"/>
      <c r="D866" s="27"/>
      <c r="F866" s="63"/>
      <c r="G866" s="13"/>
      <c r="H866" s="13"/>
      <c r="I866" s="13"/>
      <c r="J866" s="13"/>
      <c r="K866" s="30"/>
    </row>
    <row r="867" spans="1:11" x14ac:dyDescent="0.2">
      <c r="A867" s="26"/>
      <c r="B867" s="26"/>
      <c r="C867" s="26"/>
      <c r="D867" s="27"/>
      <c r="F867" s="63"/>
      <c r="G867" s="13"/>
      <c r="H867" s="13"/>
      <c r="I867" s="13"/>
      <c r="J867" s="13"/>
      <c r="K867" s="30"/>
    </row>
    <row r="868" spans="1:11" x14ac:dyDescent="0.2">
      <c r="A868" s="26"/>
      <c r="B868" s="26"/>
      <c r="C868" s="26"/>
      <c r="D868" s="27"/>
      <c r="F868" s="63"/>
      <c r="G868" s="13"/>
      <c r="H868" s="13"/>
      <c r="I868" s="13"/>
      <c r="J868" s="13"/>
      <c r="K868" s="30"/>
    </row>
    <row r="869" spans="1:11" x14ac:dyDescent="0.2">
      <c r="A869" s="26"/>
      <c r="B869" s="26"/>
      <c r="C869" s="26"/>
      <c r="D869" s="27"/>
      <c r="F869" s="63"/>
      <c r="G869" s="13"/>
      <c r="H869" s="13"/>
      <c r="I869" s="13"/>
      <c r="J869" s="13"/>
      <c r="K869" s="30"/>
    </row>
    <row r="870" spans="1:11" x14ac:dyDescent="0.2">
      <c r="A870" s="26"/>
      <c r="B870" s="26"/>
      <c r="C870" s="26"/>
      <c r="D870" s="27"/>
      <c r="F870" s="63"/>
      <c r="G870" s="13"/>
      <c r="H870" s="13"/>
      <c r="I870" s="13"/>
      <c r="J870" s="13"/>
      <c r="K870" s="30"/>
    </row>
    <row r="871" spans="1:11" x14ac:dyDescent="0.2">
      <c r="A871" s="26"/>
      <c r="B871" s="26"/>
      <c r="C871" s="26"/>
      <c r="D871" s="27"/>
      <c r="F871" s="63"/>
      <c r="G871" s="13"/>
      <c r="H871" s="13"/>
      <c r="I871" s="13"/>
      <c r="J871" s="13"/>
      <c r="K871" s="30"/>
    </row>
    <row r="872" spans="1:11" x14ac:dyDescent="0.2">
      <c r="A872" s="26"/>
      <c r="B872" s="26"/>
      <c r="C872" s="26"/>
      <c r="D872" s="27"/>
      <c r="F872" s="63"/>
      <c r="G872" s="13"/>
      <c r="H872" s="13"/>
      <c r="I872" s="13"/>
      <c r="J872" s="13"/>
      <c r="K872" s="30"/>
    </row>
    <row r="873" spans="1:11" x14ac:dyDescent="0.2">
      <c r="A873" s="26"/>
      <c r="B873" s="26"/>
      <c r="C873" s="26"/>
      <c r="D873" s="27"/>
      <c r="F873" s="63"/>
      <c r="G873" s="13"/>
      <c r="H873" s="13"/>
      <c r="I873" s="13"/>
      <c r="J873" s="13"/>
      <c r="K873" s="30"/>
    </row>
    <row r="874" spans="1:11" x14ac:dyDescent="0.2">
      <c r="A874" s="26"/>
      <c r="B874" s="26"/>
      <c r="C874" s="26"/>
      <c r="D874" s="27"/>
      <c r="F874" s="63"/>
      <c r="G874" s="13"/>
      <c r="H874" s="13"/>
      <c r="I874" s="13"/>
      <c r="J874" s="13"/>
      <c r="K874" s="30"/>
    </row>
    <row r="875" spans="1:11" x14ac:dyDescent="0.2">
      <c r="A875" s="26"/>
      <c r="B875" s="26"/>
      <c r="C875" s="26"/>
      <c r="D875" s="27"/>
      <c r="F875" s="63"/>
      <c r="G875" s="13"/>
      <c r="H875" s="13"/>
      <c r="I875" s="13"/>
      <c r="J875" s="13"/>
      <c r="K875" s="30"/>
    </row>
    <row r="876" spans="1:11" x14ac:dyDescent="0.2">
      <c r="A876" s="26"/>
      <c r="B876" s="26"/>
      <c r="C876" s="26"/>
      <c r="D876" s="27"/>
      <c r="F876" s="63"/>
      <c r="G876" s="13"/>
      <c r="H876" s="13"/>
      <c r="I876" s="13"/>
      <c r="J876" s="13"/>
      <c r="K876" s="30"/>
    </row>
    <row r="877" spans="1:11" x14ac:dyDescent="0.2">
      <c r="A877" s="26"/>
      <c r="B877" s="26"/>
      <c r="C877" s="26"/>
      <c r="D877" s="27"/>
      <c r="F877" s="63"/>
      <c r="G877" s="13"/>
      <c r="H877" s="13"/>
      <c r="I877" s="13"/>
      <c r="J877" s="13"/>
      <c r="K877" s="30"/>
    </row>
    <row r="878" spans="1:11" x14ac:dyDescent="0.2">
      <c r="A878" s="26"/>
      <c r="B878" s="26"/>
      <c r="C878" s="26"/>
      <c r="D878" s="27"/>
      <c r="F878" s="63"/>
      <c r="G878" s="13"/>
      <c r="H878" s="13"/>
      <c r="I878" s="13"/>
      <c r="J878" s="13"/>
      <c r="K878" s="30"/>
    </row>
    <row r="879" spans="1:11" x14ac:dyDescent="0.2">
      <c r="A879" s="26"/>
      <c r="B879" s="26"/>
      <c r="C879" s="26"/>
      <c r="D879" s="27"/>
      <c r="F879" s="63"/>
      <c r="G879" s="13"/>
      <c r="H879" s="13"/>
      <c r="I879" s="13"/>
      <c r="J879" s="13"/>
      <c r="K879" s="30"/>
    </row>
    <row r="880" spans="1:11" x14ac:dyDescent="0.2">
      <c r="A880" s="26"/>
      <c r="B880" s="26"/>
      <c r="C880" s="26"/>
      <c r="D880" s="27"/>
      <c r="F880" s="63"/>
      <c r="G880" s="13"/>
      <c r="H880" s="13"/>
      <c r="I880" s="13"/>
      <c r="J880" s="13"/>
      <c r="K880" s="30"/>
    </row>
    <row r="881" spans="1:11" x14ac:dyDescent="0.2">
      <c r="A881" s="26"/>
      <c r="B881" s="26"/>
      <c r="C881" s="26"/>
      <c r="D881" s="27"/>
      <c r="F881" s="63"/>
      <c r="G881" s="13"/>
      <c r="H881" s="13"/>
      <c r="I881" s="13"/>
      <c r="J881" s="13"/>
      <c r="K881" s="30"/>
    </row>
    <row r="882" spans="1:11" x14ac:dyDescent="0.2">
      <c r="A882" s="26"/>
      <c r="B882" s="26"/>
      <c r="C882" s="26"/>
      <c r="D882" s="27"/>
      <c r="F882" s="63"/>
      <c r="G882" s="13"/>
      <c r="H882" s="13"/>
      <c r="I882" s="13"/>
      <c r="J882" s="13"/>
      <c r="K882" s="30"/>
    </row>
    <row r="883" spans="1:11" x14ac:dyDescent="0.2">
      <c r="A883" s="26"/>
      <c r="B883" s="26"/>
      <c r="C883" s="26"/>
      <c r="D883" s="27"/>
      <c r="F883" s="63"/>
      <c r="G883" s="13"/>
      <c r="H883" s="13"/>
      <c r="I883" s="13"/>
      <c r="J883" s="13"/>
      <c r="K883" s="30"/>
    </row>
    <row r="884" spans="1:11" x14ac:dyDescent="0.2">
      <c r="A884" s="26"/>
      <c r="B884" s="26"/>
      <c r="C884" s="26"/>
      <c r="D884" s="27"/>
      <c r="F884" s="63"/>
      <c r="G884" s="13"/>
      <c r="H884" s="13"/>
      <c r="I884" s="13"/>
      <c r="J884" s="13"/>
      <c r="K884" s="30"/>
    </row>
    <row r="885" spans="1:11" x14ac:dyDescent="0.2">
      <c r="A885" s="26"/>
      <c r="B885" s="26"/>
      <c r="C885" s="26"/>
      <c r="D885" s="27"/>
      <c r="F885" s="63"/>
      <c r="G885" s="13"/>
      <c r="H885" s="13"/>
      <c r="I885" s="13"/>
      <c r="J885" s="13"/>
      <c r="K885" s="30"/>
    </row>
    <row r="886" spans="1:11" x14ac:dyDescent="0.2">
      <c r="A886" s="26"/>
      <c r="B886" s="26"/>
      <c r="C886" s="26"/>
      <c r="D886" s="27"/>
      <c r="F886" s="63"/>
      <c r="G886" s="13"/>
      <c r="H886" s="13"/>
      <c r="I886" s="13"/>
      <c r="J886" s="13"/>
      <c r="K886" s="30"/>
    </row>
    <row r="887" spans="1:11" x14ac:dyDescent="0.2">
      <c r="A887" s="26"/>
      <c r="B887" s="26"/>
      <c r="C887" s="26"/>
      <c r="D887" s="27"/>
      <c r="F887" s="63"/>
      <c r="G887" s="13"/>
      <c r="H887" s="13"/>
      <c r="I887" s="13"/>
      <c r="J887" s="13"/>
      <c r="K887" s="30"/>
    </row>
    <row r="888" spans="1:11" x14ac:dyDescent="0.2">
      <c r="A888" s="26"/>
      <c r="B888" s="26"/>
      <c r="C888" s="26"/>
      <c r="D888" s="27"/>
      <c r="F888" s="63"/>
      <c r="G888" s="13"/>
      <c r="H888" s="13"/>
      <c r="I888" s="13"/>
      <c r="J888" s="13"/>
      <c r="K888" s="30"/>
    </row>
    <row r="889" spans="1:11" x14ac:dyDescent="0.2">
      <c r="A889" s="26"/>
      <c r="B889" s="26"/>
      <c r="C889" s="26"/>
      <c r="D889" s="27"/>
      <c r="F889" s="63"/>
      <c r="G889" s="13"/>
      <c r="H889" s="13"/>
      <c r="I889" s="13"/>
      <c r="J889" s="13"/>
      <c r="K889" s="30"/>
    </row>
    <row r="890" spans="1:11" x14ac:dyDescent="0.2">
      <c r="A890" s="26"/>
      <c r="B890" s="26"/>
      <c r="C890" s="26"/>
      <c r="D890" s="27"/>
      <c r="F890" s="63"/>
      <c r="G890" s="13"/>
      <c r="H890" s="13"/>
      <c r="I890" s="13"/>
      <c r="J890" s="13"/>
      <c r="K890" s="30"/>
    </row>
    <row r="891" spans="1:11" x14ac:dyDescent="0.2">
      <c r="A891" s="26"/>
      <c r="B891" s="26"/>
      <c r="C891" s="26"/>
      <c r="D891" s="27"/>
      <c r="F891" s="63"/>
      <c r="G891" s="13"/>
      <c r="H891" s="13"/>
      <c r="I891" s="13"/>
      <c r="J891" s="13"/>
      <c r="K891" s="30"/>
    </row>
    <row r="892" spans="1:11" x14ac:dyDescent="0.2">
      <c r="A892" s="26"/>
      <c r="B892" s="26"/>
      <c r="C892" s="26"/>
      <c r="D892" s="27"/>
      <c r="F892" s="63"/>
      <c r="G892" s="13"/>
      <c r="H892" s="13"/>
      <c r="I892" s="13"/>
      <c r="J892" s="13"/>
      <c r="K892" s="30"/>
    </row>
    <row r="893" spans="1:11" x14ac:dyDescent="0.2">
      <c r="A893" s="26"/>
      <c r="B893" s="26"/>
      <c r="C893" s="26"/>
      <c r="D893" s="27"/>
      <c r="F893" s="63"/>
      <c r="G893" s="13"/>
      <c r="H893" s="13"/>
      <c r="I893" s="13"/>
      <c r="J893" s="13"/>
      <c r="K893" s="30"/>
    </row>
    <row r="894" spans="1:11" x14ac:dyDescent="0.2">
      <c r="A894" s="26"/>
      <c r="B894" s="26"/>
      <c r="C894" s="26"/>
      <c r="D894" s="27"/>
      <c r="F894" s="63"/>
      <c r="G894" s="13"/>
      <c r="H894" s="13"/>
      <c r="I894" s="13"/>
      <c r="J894" s="13"/>
      <c r="K894" s="30"/>
    </row>
    <row r="895" spans="1:11" x14ac:dyDescent="0.2">
      <c r="A895" s="26"/>
      <c r="B895" s="26"/>
      <c r="C895" s="26"/>
      <c r="D895" s="27"/>
      <c r="F895" s="63"/>
      <c r="G895" s="13"/>
      <c r="H895" s="13"/>
      <c r="I895" s="13"/>
      <c r="J895" s="13"/>
      <c r="K895" s="30"/>
    </row>
    <row r="896" spans="1:11" x14ac:dyDescent="0.2">
      <c r="A896" s="26"/>
      <c r="B896" s="26"/>
      <c r="C896" s="26"/>
      <c r="D896" s="27"/>
      <c r="F896" s="63"/>
      <c r="G896" s="13"/>
      <c r="H896" s="13"/>
      <c r="I896" s="13"/>
      <c r="J896" s="13"/>
      <c r="K896" s="30"/>
    </row>
    <row r="897" spans="1:11" x14ac:dyDescent="0.2">
      <c r="A897" s="26"/>
      <c r="B897" s="26"/>
      <c r="C897" s="26"/>
      <c r="D897" s="27"/>
      <c r="F897" s="63"/>
      <c r="G897" s="13"/>
      <c r="H897" s="13"/>
      <c r="I897" s="13"/>
      <c r="J897" s="13"/>
      <c r="K897" s="30"/>
    </row>
    <row r="898" spans="1:11" x14ac:dyDescent="0.2">
      <c r="A898" s="26"/>
      <c r="B898" s="26"/>
      <c r="C898" s="26"/>
      <c r="D898" s="27"/>
      <c r="F898" s="63"/>
      <c r="G898" s="13"/>
      <c r="H898" s="13"/>
      <c r="I898" s="13"/>
      <c r="J898" s="13"/>
      <c r="K898" s="30"/>
    </row>
    <row r="899" spans="1:11" x14ac:dyDescent="0.2">
      <c r="A899" s="26"/>
      <c r="B899" s="26"/>
      <c r="C899" s="26"/>
      <c r="D899" s="27"/>
      <c r="F899" s="63"/>
      <c r="G899" s="13"/>
      <c r="H899" s="13"/>
      <c r="I899" s="13"/>
      <c r="J899" s="13"/>
      <c r="K899" s="30"/>
    </row>
    <row r="900" spans="1:11" x14ac:dyDescent="0.2">
      <c r="A900" s="26"/>
      <c r="B900" s="26"/>
      <c r="C900" s="26"/>
      <c r="D900" s="27"/>
      <c r="F900" s="63"/>
      <c r="G900" s="13"/>
      <c r="H900" s="13"/>
      <c r="I900" s="13"/>
      <c r="J900" s="13"/>
      <c r="K900" s="30"/>
    </row>
    <row r="901" spans="1:11" x14ac:dyDescent="0.2">
      <c r="A901" s="26"/>
      <c r="B901" s="26"/>
      <c r="C901" s="26"/>
      <c r="D901" s="27"/>
      <c r="F901" s="63"/>
      <c r="G901" s="13"/>
      <c r="H901" s="13"/>
      <c r="I901" s="13"/>
      <c r="J901" s="13"/>
      <c r="K901" s="30"/>
    </row>
    <row r="902" spans="1:11" x14ac:dyDescent="0.2">
      <c r="A902" s="26"/>
      <c r="B902" s="26"/>
      <c r="C902" s="26"/>
      <c r="D902" s="27"/>
      <c r="F902" s="63"/>
      <c r="G902" s="13"/>
      <c r="H902" s="13"/>
      <c r="I902" s="13"/>
      <c r="J902" s="13"/>
      <c r="K902" s="30"/>
    </row>
    <row r="903" spans="1:11" x14ac:dyDescent="0.2">
      <c r="A903" s="26"/>
      <c r="B903" s="26"/>
      <c r="C903" s="26"/>
      <c r="D903" s="27"/>
      <c r="F903" s="63"/>
      <c r="G903" s="13"/>
      <c r="H903" s="13"/>
      <c r="I903" s="13"/>
      <c r="J903" s="13"/>
      <c r="K903" s="30"/>
    </row>
    <row r="904" spans="1:11" x14ac:dyDescent="0.2">
      <c r="A904" s="26"/>
      <c r="B904" s="26"/>
      <c r="C904" s="26"/>
      <c r="D904" s="27"/>
      <c r="F904" s="63"/>
      <c r="G904" s="13"/>
      <c r="H904" s="13"/>
      <c r="I904" s="13"/>
      <c r="J904" s="13"/>
      <c r="K904" s="30"/>
    </row>
    <row r="905" spans="1:11" x14ac:dyDescent="0.2">
      <c r="A905" s="26"/>
      <c r="B905" s="26"/>
      <c r="C905" s="26"/>
      <c r="D905" s="27"/>
      <c r="F905" s="63"/>
      <c r="G905" s="13"/>
      <c r="H905" s="13"/>
      <c r="I905" s="13"/>
      <c r="J905" s="13"/>
      <c r="K905" s="30"/>
    </row>
    <row r="906" spans="1:11" x14ac:dyDescent="0.2">
      <c r="A906" s="26"/>
      <c r="B906" s="26"/>
      <c r="C906" s="26"/>
      <c r="D906" s="27"/>
      <c r="F906" s="63"/>
      <c r="G906" s="13"/>
      <c r="H906" s="13"/>
      <c r="I906" s="13"/>
      <c r="J906" s="13"/>
      <c r="K906" s="30"/>
    </row>
    <row r="907" spans="1:11" x14ac:dyDescent="0.2">
      <c r="A907" s="26"/>
      <c r="B907" s="26"/>
      <c r="C907" s="26"/>
      <c r="D907" s="27"/>
      <c r="F907" s="63"/>
      <c r="G907" s="13"/>
      <c r="H907" s="13"/>
      <c r="I907" s="13"/>
      <c r="J907" s="13"/>
      <c r="K907" s="30"/>
    </row>
    <row r="908" spans="1:11" x14ac:dyDescent="0.2">
      <c r="A908" s="26"/>
      <c r="B908" s="26"/>
      <c r="C908" s="26"/>
      <c r="D908" s="27"/>
      <c r="F908" s="63"/>
      <c r="G908" s="13"/>
      <c r="H908" s="13"/>
      <c r="I908" s="13"/>
      <c r="J908" s="13"/>
      <c r="K908" s="30"/>
    </row>
    <row r="909" spans="1:11" x14ac:dyDescent="0.2">
      <c r="A909" s="26"/>
      <c r="B909" s="26"/>
      <c r="C909" s="26"/>
      <c r="D909" s="27"/>
      <c r="F909" s="63"/>
      <c r="G909" s="13"/>
      <c r="H909" s="13"/>
      <c r="I909" s="13"/>
      <c r="J909" s="13"/>
      <c r="K909" s="30"/>
    </row>
    <row r="910" spans="1:11" x14ac:dyDescent="0.2">
      <c r="A910" s="26"/>
      <c r="B910" s="26"/>
      <c r="C910" s="26"/>
      <c r="D910" s="27"/>
      <c r="F910" s="63"/>
      <c r="G910" s="13"/>
      <c r="H910" s="13"/>
      <c r="I910" s="13"/>
      <c r="J910" s="13"/>
      <c r="K910" s="30"/>
    </row>
    <row r="911" spans="1:11" x14ac:dyDescent="0.2">
      <c r="A911" s="26"/>
      <c r="B911" s="26"/>
      <c r="C911" s="26"/>
      <c r="D911" s="27"/>
      <c r="F911" s="63"/>
      <c r="G911" s="13"/>
      <c r="H911" s="13"/>
      <c r="I911" s="13"/>
      <c r="J911" s="13"/>
      <c r="K911" s="30"/>
    </row>
    <row r="912" spans="1:11" x14ac:dyDescent="0.2">
      <c r="A912" s="26"/>
      <c r="B912" s="26"/>
      <c r="C912" s="26"/>
      <c r="D912" s="27"/>
      <c r="F912" s="63"/>
      <c r="G912" s="13"/>
      <c r="H912" s="13"/>
      <c r="I912" s="13"/>
      <c r="J912" s="13"/>
      <c r="K912" s="30"/>
    </row>
    <row r="913" spans="1:11" x14ac:dyDescent="0.2">
      <c r="A913" s="26"/>
      <c r="B913" s="26"/>
      <c r="C913" s="26"/>
      <c r="D913" s="27"/>
      <c r="F913" s="63"/>
      <c r="G913" s="13"/>
      <c r="H913" s="13"/>
      <c r="I913" s="13"/>
      <c r="J913" s="13"/>
      <c r="K913" s="30"/>
    </row>
    <row r="914" spans="1:11" x14ac:dyDescent="0.2">
      <c r="A914" s="26"/>
      <c r="B914" s="26"/>
      <c r="C914" s="26"/>
      <c r="D914" s="27"/>
      <c r="F914" s="63"/>
      <c r="G914" s="13"/>
      <c r="H914" s="13"/>
      <c r="I914" s="13"/>
      <c r="J914" s="13"/>
      <c r="K914" s="30"/>
    </row>
    <row r="915" spans="1:11" x14ac:dyDescent="0.2">
      <c r="A915" s="26"/>
      <c r="B915" s="26"/>
      <c r="C915" s="26"/>
      <c r="D915" s="27"/>
      <c r="F915" s="63"/>
      <c r="G915" s="13"/>
      <c r="H915" s="13"/>
      <c r="I915" s="13"/>
      <c r="J915" s="13"/>
      <c r="K915" s="30"/>
    </row>
    <row r="916" spans="1:11" x14ac:dyDescent="0.2">
      <c r="A916" s="26"/>
      <c r="B916" s="26"/>
      <c r="C916" s="26"/>
      <c r="D916" s="27"/>
      <c r="F916" s="63"/>
      <c r="G916" s="13"/>
      <c r="H916" s="13"/>
      <c r="I916" s="13"/>
      <c r="J916" s="13"/>
      <c r="K916" s="30"/>
    </row>
    <row r="917" spans="1:11" x14ac:dyDescent="0.2">
      <c r="A917" s="26"/>
      <c r="B917" s="26"/>
      <c r="C917" s="26"/>
      <c r="D917" s="27"/>
      <c r="F917" s="63"/>
      <c r="G917" s="13"/>
      <c r="H917" s="13"/>
      <c r="I917" s="13"/>
      <c r="J917" s="13"/>
      <c r="K917" s="30"/>
    </row>
    <row r="918" spans="1:11" x14ac:dyDescent="0.2">
      <c r="A918" s="26"/>
      <c r="B918" s="26"/>
      <c r="C918" s="26"/>
      <c r="D918" s="27"/>
      <c r="F918" s="63"/>
      <c r="G918" s="13"/>
      <c r="H918" s="13"/>
      <c r="I918" s="13"/>
      <c r="J918" s="13"/>
      <c r="K918" s="30"/>
    </row>
    <row r="919" spans="1:11" x14ac:dyDescent="0.2">
      <c r="A919" s="26"/>
      <c r="B919" s="26"/>
      <c r="C919" s="26"/>
      <c r="D919" s="27"/>
      <c r="F919" s="63"/>
      <c r="G919" s="13"/>
      <c r="H919" s="13"/>
      <c r="I919" s="13"/>
      <c r="J919" s="13"/>
      <c r="K919" s="30"/>
    </row>
    <row r="920" spans="1:11" x14ac:dyDescent="0.2">
      <c r="A920" s="26"/>
      <c r="B920" s="26"/>
      <c r="C920" s="26"/>
      <c r="D920" s="27"/>
      <c r="F920" s="63"/>
      <c r="G920" s="13"/>
      <c r="H920" s="13"/>
      <c r="I920" s="13"/>
      <c r="J920" s="13"/>
      <c r="K920" s="30"/>
    </row>
    <row r="921" spans="1:11" x14ac:dyDescent="0.2">
      <c r="A921" s="26"/>
      <c r="B921" s="26"/>
      <c r="C921" s="26"/>
      <c r="D921" s="27"/>
      <c r="F921" s="63"/>
      <c r="G921" s="13"/>
      <c r="H921" s="13"/>
      <c r="I921" s="13"/>
      <c r="J921" s="13"/>
      <c r="K921" s="30"/>
    </row>
    <row r="922" spans="1:11" x14ac:dyDescent="0.2">
      <c r="A922" s="26"/>
      <c r="B922" s="26"/>
      <c r="C922" s="26"/>
      <c r="D922" s="27"/>
      <c r="F922" s="63"/>
      <c r="G922" s="13"/>
      <c r="H922" s="13"/>
      <c r="I922" s="13"/>
      <c r="J922" s="13"/>
      <c r="K922" s="30"/>
    </row>
    <row r="923" spans="1:11" x14ac:dyDescent="0.2">
      <c r="A923" s="26"/>
      <c r="B923" s="26"/>
      <c r="C923" s="26"/>
      <c r="D923" s="27"/>
      <c r="F923" s="63"/>
      <c r="G923" s="13"/>
      <c r="H923" s="13"/>
      <c r="I923" s="13"/>
      <c r="J923" s="13"/>
      <c r="K923" s="30"/>
    </row>
    <row r="924" spans="1:11" x14ac:dyDescent="0.2">
      <c r="A924" s="26"/>
      <c r="B924" s="26"/>
      <c r="C924" s="26"/>
      <c r="D924" s="27"/>
      <c r="F924" s="63"/>
      <c r="G924" s="13"/>
      <c r="H924" s="13"/>
      <c r="I924" s="13"/>
      <c r="J924" s="13"/>
      <c r="K924" s="30"/>
    </row>
    <row r="925" spans="1:11" x14ac:dyDescent="0.2">
      <c r="A925" s="26"/>
      <c r="B925" s="26"/>
      <c r="C925" s="26"/>
      <c r="D925" s="27"/>
      <c r="F925" s="63"/>
      <c r="G925" s="13"/>
      <c r="H925" s="13"/>
      <c r="I925" s="13"/>
      <c r="J925" s="13"/>
      <c r="K925" s="30"/>
    </row>
    <row r="926" spans="1:11" x14ac:dyDescent="0.2">
      <c r="A926" s="26"/>
      <c r="B926" s="26"/>
      <c r="C926" s="26"/>
      <c r="D926" s="27"/>
      <c r="F926" s="63"/>
      <c r="G926" s="13"/>
      <c r="H926" s="13"/>
      <c r="I926" s="13"/>
      <c r="J926" s="13"/>
      <c r="K926" s="30"/>
    </row>
    <row r="927" spans="1:11" x14ac:dyDescent="0.2">
      <c r="A927" s="26"/>
      <c r="B927" s="26"/>
      <c r="C927" s="26"/>
      <c r="D927" s="27"/>
      <c r="F927" s="63"/>
      <c r="G927" s="13"/>
      <c r="H927" s="13"/>
      <c r="I927" s="13"/>
      <c r="J927" s="13"/>
      <c r="K927" s="30"/>
    </row>
    <row r="928" spans="1:11" x14ac:dyDescent="0.2">
      <c r="A928" s="26"/>
      <c r="B928" s="26"/>
      <c r="C928" s="26"/>
      <c r="D928" s="27"/>
      <c r="F928" s="63"/>
      <c r="G928" s="13"/>
      <c r="H928" s="13"/>
      <c r="I928" s="13"/>
      <c r="J928" s="13"/>
      <c r="K928" s="30"/>
    </row>
    <row r="929" spans="1:11" x14ac:dyDescent="0.2">
      <c r="A929" s="26"/>
      <c r="B929" s="26"/>
      <c r="C929" s="26"/>
      <c r="D929" s="27"/>
      <c r="F929" s="63"/>
      <c r="G929" s="13"/>
      <c r="H929" s="13"/>
      <c r="I929" s="13"/>
      <c r="J929" s="13"/>
      <c r="K929" s="30"/>
    </row>
    <row r="930" spans="1:11" x14ac:dyDescent="0.2">
      <c r="A930" s="26"/>
      <c r="B930" s="26"/>
      <c r="C930" s="26"/>
      <c r="D930" s="27"/>
      <c r="F930" s="63"/>
      <c r="G930" s="13"/>
      <c r="H930" s="13"/>
      <c r="I930" s="13"/>
      <c r="J930" s="13"/>
      <c r="K930" s="30"/>
    </row>
    <row r="931" spans="1:11" x14ac:dyDescent="0.2">
      <c r="A931" s="26"/>
      <c r="B931" s="26"/>
      <c r="C931" s="26"/>
      <c r="D931" s="27"/>
      <c r="F931" s="63"/>
      <c r="G931" s="13"/>
      <c r="H931" s="13"/>
      <c r="I931" s="13"/>
      <c r="J931" s="13"/>
      <c r="K931" s="30"/>
    </row>
    <row r="932" spans="1:11" x14ac:dyDescent="0.2">
      <c r="A932" s="26"/>
      <c r="B932" s="26"/>
      <c r="C932" s="26"/>
      <c r="D932" s="27"/>
      <c r="F932" s="63"/>
      <c r="G932" s="13"/>
      <c r="H932" s="13"/>
      <c r="I932" s="13"/>
      <c r="J932" s="13"/>
      <c r="K932" s="30"/>
    </row>
    <row r="933" spans="1:11" x14ac:dyDescent="0.2">
      <c r="A933" s="26"/>
      <c r="B933" s="26"/>
      <c r="C933" s="26"/>
      <c r="D933" s="27"/>
      <c r="F933" s="63"/>
      <c r="G933" s="13"/>
      <c r="H933" s="13"/>
      <c r="I933" s="13"/>
      <c r="J933" s="13"/>
      <c r="K933" s="30"/>
    </row>
    <row r="934" spans="1:11" x14ac:dyDescent="0.2">
      <c r="A934" s="26"/>
      <c r="B934" s="26"/>
      <c r="C934" s="26"/>
      <c r="D934" s="27"/>
      <c r="F934" s="63"/>
      <c r="G934" s="13"/>
      <c r="H934" s="13"/>
      <c r="I934" s="13"/>
      <c r="J934" s="13"/>
      <c r="K934" s="30"/>
    </row>
    <row r="935" spans="1:11" x14ac:dyDescent="0.2">
      <c r="A935" s="26"/>
      <c r="B935" s="26"/>
      <c r="C935" s="26"/>
      <c r="D935" s="27"/>
      <c r="F935" s="63"/>
      <c r="G935" s="13"/>
      <c r="H935" s="13"/>
      <c r="I935" s="13"/>
      <c r="J935" s="13"/>
      <c r="K935" s="30"/>
    </row>
    <row r="936" spans="1:11" x14ac:dyDescent="0.2">
      <c r="A936" s="26"/>
      <c r="B936" s="26"/>
      <c r="C936" s="26"/>
      <c r="D936" s="27"/>
      <c r="F936" s="63"/>
      <c r="G936" s="13"/>
      <c r="H936" s="13"/>
      <c r="I936" s="13"/>
      <c r="J936" s="13"/>
      <c r="K936" s="30"/>
    </row>
    <row r="937" spans="1:11" x14ac:dyDescent="0.2">
      <c r="A937" s="26"/>
      <c r="B937" s="26"/>
      <c r="C937" s="26"/>
      <c r="D937" s="27"/>
      <c r="F937" s="63"/>
      <c r="G937" s="13"/>
      <c r="H937" s="13"/>
      <c r="I937" s="13"/>
      <c r="J937" s="13"/>
      <c r="K937" s="30"/>
    </row>
    <row r="938" spans="1:11" x14ac:dyDescent="0.2">
      <c r="A938" s="26"/>
      <c r="B938" s="26"/>
      <c r="C938" s="26"/>
      <c r="D938" s="27"/>
      <c r="F938" s="63"/>
      <c r="G938" s="13"/>
      <c r="H938" s="13"/>
      <c r="I938" s="13"/>
      <c r="J938" s="13"/>
      <c r="K938" s="30"/>
    </row>
    <row r="939" spans="1:11" x14ac:dyDescent="0.2">
      <c r="A939" s="26"/>
      <c r="B939" s="26"/>
      <c r="C939" s="26"/>
      <c r="D939" s="27"/>
      <c r="F939" s="63"/>
      <c r="G939" s="13"/>
      <c r="H939" s="13"/>
      <c r="I939" s="13"/>
      <c r="J939" s="13"/>
      <c r="K939" s="30"/>
    </row>
    <row r="940" spans="1:11" x14ac:dyDescent="0.2">
      <c r="A940" s="26"/>
      <c r="B940" s="26"/>
      <c r="C940" s="26"/>
      <c r="D940" s="27"/>
      <c r="F940" s="63"/>
      <c r="G940" s="13"/>
      <c r="H940" s="13"/>
      <c r="I940" s="13"/>
      <c r="J940" s="13"/>
      <c r="K940" s="30"/>
    </row>
    <row r="941" spans="1:11" x14ac:dyDescent="0.2">
      <c r="A941" s="26"/>
      <c r="B941" s="26"/>
      <c r="C941" s="26"/>
      <c r="D941" s="27"/>
      <c r="F941" s="63"/>
      <c r="G941" s="13"/>
      <c r="H941" s="13"/>
      <c r="I941" s="13"/>
      <c r="J941" s="13"/>
      <c r="K941" s="30"/>
    </row>
    <row r="942" spans="1:11" x14ac:dyDescent="0.2">
      <c r="A942" s="26"/>
      <c r="B942" s="26"/>
      <c r="C942" s="26"/>
      <c r="D942" s="27"/>
      <c r="F942" s="63"/>
      <c r="G942" s="13"/>
      <c r="H942" s="13"/>
      <c r="I942" s="13"/>
      <c r="J942" s="13"/>
      <c r="K942" s="30"/>
    </row>
    <row r="943" spans="1:11" x14ac:dyDescent="0.2">
      <c r="A943" s="26"/>
      <c r="B943" s="26"/>
      <c r="C943" s="26"/>
      <c r="D943" s="27"/>
      <c r="F943" s="63"/>
      <c r="G943" s="13"/>
      <c r="H943" s="13"/>
      <c r="I943" s="13"/>
      <c r="J943" s="13"/>
      <c r="K943" s="30"/>
    </row>
    <row r="944" spans="1:11" x14ac:dyDescent="0.2">
      <c r="A944" s="26"/>
      <c r="B944" s="26"/>
      <c r="C944" s="26"/>
      <c r="D944" s="27"/>
      <c r="F944" s="63"/>
      <c r="G944" s="13"/>
      <c r="H944" s="13"/>
      <c r="I944" s="13"/>
      <c r="J944" s="13"/>
      <c r="K944" s="30"/>
    </row>
    <row r="945" spans="1:11" x14ac:dyDescent="0.2">
      <c r="A945" s="26"/>
      <c r="B945" s="26"/>
      <c r="C945" s="26"/>
      <c r="D945" s="27"/>
      <c r="F945" s="63"/>
      <c r="G945" s="13"/>
      <c r="H945" s="13"/>
      <c r="I945" s="13"/>
      <c r="J945" s="13"/>
      <c r="K945" s="30"/>
    </row>
    <row r="946" spans="1:11" x14ac:dyDescent="0.2">
      <c r="A946" s="26"/>
      <c r="B946" s="26"/>
      <c r="C946" s="26"/>
      <c r="D946" s="27"/>
      <c r="F946" s="63"/>
      <c r="G946" s="13"/>
      <c r="H946" s="13"/>
      <c r="I946" s="13"/>
      <c r="J946" s="13"/>
      <c r="K946" s="30"/>
    </row>
    <row r="947" spans="1:11" x14ac:dyDescent="0.2">
      <c r="A947" s="26"/>
      <c r="B947" s="26"/>
      <c r="C947" s="26"/>
      <c r="D947" s="27"/>
      <c r="F947" s="63"/>
      <c r="G947" s="13"/>
      <c r="H947" s="13"/>
      <c r="I947" s="13"/>
      <c r="J947" s="13"/>
      <c r="K947" s="30"/>
    </row>
    <row r="948" spans="1:11" x14ac:dyDescent="0.2">
      <c r="A948" s="26"/>
      <c r="B948" s="26"/>
      <c r="C948" s="26"/>
      <c r="D948" s="27"/>
      <c r="F948" s="63"/>
      <c r="G948" s="13"/>
      <c r="H948" s="13"/>
      <c r="I948" s="13"/>
      <c r="J948" s="13"/>
      <c r="K948" s="30"/>
    </row>
    <row r="949" spans="1:11" x14ac:dyDescent="0.2">
      <c r="A949" s="26"/>
      <c r="B949" s="26"/>
      <c r="C949" s="26"/>
      <c r="D949" s="27"/>
      <c r="F949" s="63"/>
      <c r="G949" s="13"/>
      <c r="H949" s="13"/>
      <c r="I949" s="13"/>
      <c r="J949" s="13"/>
      <c r="K949" s="30"/>
    </row>
    <row r="950" spans="1:11" x14ac:dyDescent="0.2">
      <c r="A950" s="26"/>
      <c r="B950" s="26"/>
      <c r="C950" s="26"/>
      <c r="D950" s="27"/>
      <c r="F950" s="63"/>
      <c r="G950" s="13"/>
      <c r="H950" s="13"/>
      <c r="I950" s="13"/>
      <c r="J950" s="13"/>
      <c r="K950" s="30"/>
    </row>
    <row r="951" spans="1:11" x14ac:dyDescent="0.2">
      <c r="A951" s="26"/>
      <c r="B951" s="26"/>
      <c r="C951" s="26"/>
      <c r="D951" s="27"/>
      <c r="F951" s="63"/>
      <c r="G951" s="13"/>
      <c r="H951" s="13"/>
      <c r="I951" s="13"/>
      <c r="J951" s="13"/>
      <c r="K951" s="30"/>
    </row>
    <row r="952" spans="1:11" x14ac:dyDescent="0.2">
      <c r="A952" s="26"/>
      <c r="B952" s="26"/>
      <c r="C952" s="26"/>
      <c r="D952" s="27"/>
      <c r="F952" s="63"/>
      <c r="G952" s="13"/>
      <c r="H952" s="13"/>
      <c r="I952" s="13"/>
      <c r="J952" s="13"/>
      <c r="K952" s="30"/>
    </row>
    <row r="953" spans="1:11" x14ac:dyDescent="0.2">
      <c r="A953" s="26"/>
      <c r="B953" s="26"/>
      <c r="C953" s="26"/>
      <c r="D953" s="27"/>
      <c r="F953" s="63"/>
      <c r="G953" s="13"/>
      <c r="H953" s="13"/>
      <c r="I953" s="13"/>
      <c r="J953" s="13"/>
      <c r="K953" s="30"/>
    </row>
    <row r="954" spans="1:11" x14ac:dyDescent="0.2">
      <c r="A954" s="26"/>
      <c r="B954" s="26"/>
      <c r="C954" s="26"/>
      <c r="D954" s="27"/>
      <c r="F954" s="63"/>
      <c r="G954" s="13"/>
      <c r="H954" s="13"/>
      <c r="I954" s="13"/>
      <c r="J954" s="13"/>
      <c r="K954" s="30"/>
    </row>
    <row r="955" spans="1:11" x14ac:dyDescent="0.2">
      <c r="A955" s="26"/>
      <c r="B955" s="26"/>
      <c r="C955" s="26"/>
      <c r="D955" s="27"/>
      <c r="F955" s="63"/>
      <c r="G955" s="13"/>
      <c r="H955" s="13"/>
      <c r="I955" s="13"/>
      <c r="J955" s="13"/>
      <c r="K955" s="30"/>
    </row>
    <row r="956" spans="1:11" x14ac:dyDescent="0.2">
      <c r="A956" s="26"/>
      <c r="B956" s="26"/>
      <c r="C956" s="26"/>
      <c r="D956" s="27"/>
      <c r="F956" s="63"/>
      <c r="G956" s="13"/>
      <c r="H956" s="13"/>
      <c r="I956" s="13"/>
      <c r="J956" s="13"/>
      <c r="K956" s="30"/>
    </row>
    <row r="957" spans="1:11" x14ac:dyDescent="0.2">
      <c r="A957" s="26"/>
      <c r="B957" s="26"/>
      <c r="C957" s="26"/>
      <c r="D957" s="27"/>
      <c r="F957" s="63"/>
      <c r="G957" s="13"/>
      <c r="H957" s="13"/>
      <c r="I957" s="13"/>
      <c r="J957" s="13"/>
      <c r="K957" s="30"/>
    </row>
    <row r="958" spans="1:11" x14ac:dyDescent="0.2">
      <c r="A958" s="26"/>
      <c r="B958" s="26"/>
      <c r="C958" s="26"/>
      <c r="D958" s="27"/>
      <c r="F958" s="63"/>
      <c r="G958" s="13"/>
      <c r="H958" s="13"/>
      <c r="I958" s="13"/>
      <c r="J958" s="13"/>
      <c r="K958" s="30"/>
    </row>
    <row r="959" spans="1:11" x14ac:dyDescent="0.2">
      <c r="A959" s="26"/>
      <c r="B959" s="26"/>
      <c r="C959" s="26"/>
      <c r="D959" s="27"/>
      <c r="F959" s="63"/>
      <c r="G959" s="13"/>
      <c r="H959" s="13"/>
      <c r="I959" s="13"/>
      <c r="J959" s="13"/>
      <c r="K959" s="30"/>
    </row>
    <row r="960" spans="1:11" x14ac:dyDescent="0.2">
      <c r="A960" s="26"/>
      <c r="B960" s="26"/>
      <c r="C960" s="26"/>
      <c r="D960" s="27"/>
      <c r="F960" s="63"/>
      <c r="G960" s="13"/>
      <c r="H960" s="13"/>
      <c r="I960" s="13"/>
      <c r="J960" s="13"/>
      <c r="K960" s="30"/>
    </row>
    <row r="961" spans="1:11" x14ac:dyDescent="0.2">
      <c r="A961" s="26"/>
      <c r="B961" s="26"/>
      <c r="C961" s="26"/>
      <c r="D961" s="27"/>
      <c r="F961" s="63"/>
      <c r="G961" s="13"/>
      <c r="H961" s="13"/>
      <c r="I961" s="13"/>
      <c r="J961" s="13"/>
      <c r="K961" s="30"/>
    </row>
    <row r="962" spans="1:11" x14ac:dyDescent="0.2">
      <c r="A962" s="26"/>
      <c r="B962" s="26"/>
      <c r="C962" s="26"/>
      <c r="D962" s="27"/>
      <c r="F962" s="63"/>
      <c r="G962" s="13"/>
      <c r="H962" s="13"/>
      <c r="I962" s="13"/>
      <c r="J962" s="13"/>
      <c r="K962" s="30"/>
    </row>
    <row r="963" spans="1:11" x14ac:dyDescent="0.2">
      <c r="A963" s="26"/>
      <c r="B963" s="26"/>
      <c r="C963" s="26"/>
      <c r="D963" s="27"/>
      <c r="F963" s="63"/>
      <c r="G963" s="13"/>
      <c r="H963" s="13"/>
      <c r="I963" s="13"/>
      <c r="J963" s="13"/>
      <c r="K963" s="30"/>
    </row>
    <row r="964" spans="1:11" x14ac:dyDescent="0.2">
      <c r="A964" s="26"/>
      <c r="B964" s="26"/>
      <c r="C964" s="26"/>
      <c r="D964" s="27"/>
      <c r="F964" s="63"/>
      <c r="G964" s="13"/>
      <c r="H964" s="13"/>
      <c r="I964" s="13"/>
      <c r="J964" s="13"/>
      <c r="K964" s="30"/>
    </row>
    <row r="965" spans="1:11" x14ac:dyDescent="0.2">
      <c r="A965" s="26"/>
      <c r="B965" s="26"/>
      <c r="C965" s="26"/>
      <c r="D965" s="27"/>
      <c r="F965" s="63"/>
      <c r="G965" s="13"/>
      <c r="H965" s="13"/>
      <c r="I965" s="13"/>
      <c r="J965" s="13"/>
      <c r="K965" s="30"/>
    </row>
    <row r="966" spans="1:11" x14ac:dyDescent="0.2">
      <c r="A966" s="26"/>
      <c r="B966" s="26"/>
      <c r="C966" s="26"/>
      <c r="D966" s="27"/>
      <c r="F966" s="63"/>
      <c r="G966" s="13"/>
      <c r="H966" s="13"/>
      <c r="I966" s="13"/>
      <c r="J966" s="13"/>
      <c r="K966" s="30"/>
    </row>
    <row r="967" spans="1:11" x14ac:dyDescent="0.2">
      <c r="A967" s="26"/>
      <c r="B967" s="26"/>
      <c r="C967" s="26"/>
      <c r="D967" s="27"/>
      <c r="F967" s="63"/>
      <c r="G967" s="13"/>
      <c r="H967" s="13"/>
      <c r="I967" s="13"/>
      <c r="J967" s="13"/>
      <c r="K967" s="30"/>
    </row>
    <row r="968" spans="1:11" x14ac:dyDescent="0.2">
      <c r="A968" s="26"/>
      <c r="B968" s="26"/>
      <c r="C968" s="26"/>
      <c r="D968" s="27"/>
      <c r="F968" s="63"/>
      <c r="G968" s="13"/>
      <c r="H968" s="13"/>
      <c r="I968" s="13"/>
      <c r="J968" s="13"/>
      <c r="K968" s="30"/>
    </row>
    <row r="969" spans="1:11" x14ac:dyDescent="0.2">
      <c r="A969" s="26"/>
      <c r="B969" s="26"/>
      <c r="C969" s="26"/>
      <c r="D969" s="27"/>
      <c r="F969" s="63"/>
      <c r="G969" s="13"/>
      <c r="H969" s="13"/>
      <c r="I969" s="13"/>
      <c r="J969" s="13"/>
      <c r="K969" s="30"/>
    </row>
    <row r="970" spans="1:11" x14ac:dyDescent="0.2">
      <c r="A970" s="26"/>
      <c r="B970" s="26"/>
      <c r="C970" s="26"/>
      <c r="D970" s="27"/>
      <c r="F970" s="63"/>
      <c r="G970" s="13"/>
      <c r="H970" s="13"/>
      <c r="I970" s="13"/>
      <c r="J970" s="13"/>
      <c r="K970" s="30"/>
    </row>
    <row r="971" spans="1:11" x14ac:dyDescent="0.2">
      <c r="A971" s="26"/>
      <c r="B971" s="26"/>
      <c r="C971" s="26"/>
      <c r="D971" s="27"/>
      <c r="F971" s="63"/>
      <c r="G971" s="13"/>
      <c r="H971" s="13"/>
      <c r="I971" s="13"/>
      <c r="J971" s="13"/>
      <c r="K971" s="30"/>
    </row>
    <row r="972" spans="1:11" x14ac:dyDescent="0.2">
      <c r="A972" s="26"/>
      <c r="B972" s="26"/>
      <c r="C972" s="26"/>
      <c r="D972" s="27"/>
      <c r="F972" s="63"/>
      <c r="G972" s="13"/>
      <c r="H972" s="13"/>
      <c r="I972" s="13"/>
      <c r="J972" s="13"/>
      <c r="K972" s="30"/>
    </row>
    <row r="973" spans="1:11" x14ac:dyDescent="0.2">
      <c r="A973" s="26"/>
      <c r="B973" s="26"/>
      <c r="C973" s="26"/>
      <c r="D973" s="27"/>
      <c r="F973" s="63"/>
      <c r="G973" s="13"/>
      <c r="H973" s="13"/>
      <c r="I973" s="13"/>
      <c r="J973" s="13"/>
      <c r="K973" s="30"/>
    </row>
    <row r="974" spans="1:11" x14ac:dyDescent="0.2">
      <c r="A974" s="26"/>
      <c r="B974" s="26"/>
      <c r="C974" s="26"/>
      <c r="D974" s="27"/>
      <c r="F974" s="63"/>
      <c r="G974" s="13"/>
      <c r="H974" s="13"/>
      <c r="I974" s="13"/>
      <c r="J974" s="13"/>
      <c r="K974" s="30"/>
    </row>
    <row r="975" spans="1:11" x14ac:dyDescent="0.2">
      <c r="A975" s="26"/>
      <c r="B975" s="26"/>
      <c r="C975" s="26"/>
      <c r="D975" s="27"/>
      <c r="F975" s="63"/>
      <c r="G975" s="13"/>
      <c r="H975" s="13"/>
      <c r="I975" s="13"/>
      <c r="J975" s="13"/>
      <c r="K975" s="30"/>
    </row>
    <row r="976" spans="1:11" x14ac:dyDescent="0.2">
      <c r="A976" s="26"/>
      <c r="B976" s="26"/>
      <c r="C976" s="26"/>
      <c r="D976" s="27"/>
      <c r="F976" s="63"/>
      <c r="G976" s="13"/>
      <c r="H976" s="13"/>
      <c r="I976" s="13"/>
      <c r="J976" s="13"/>
      <c r="K976" s="30"/>
    </row>
    <row r="977" spans="1:11" x14ac:dyDescent="0.2">
      <c r="A977" s="26"/>
      <c r="B977" s="26"/>
      <c r="C977" s="26"/>
      <c r="D977" s="27"/>
      <c r="F977" s="63"/>
      <c r="G977" s="13"/>
      <c r="H977" s="13"/>
      <c r="I977" s="13"/>
      <c r="J977" s="13"/>
      <c r="K977" s="30"/>
    </row>
    <row r="978" spans="1:11" x14ac:dyDescent="0.2">
      <c r="A978" s="26"/>
      <c r="B978" s="26"/>
      <c r="C978" s="26"/>
      <c r="D978" s="27"/>
      <c r="F978" s="63"/>
      <c r="G978" s="13"/>
      <c r="H978" s="13"/>
      <c r="I978" s="13"/>
      <c r="J978" s="13"/>
      <c r="K978" s="30"/>
    </row>
    <row r="979" spans="1:11" x14ac:dyDescent="0.2">
      <c r="A979" s="26"/>
      <c r="B979" s="26"/>
      <c r="C979" s="26"/>
      <c r="D979" s="27"/>
      <c r="F979" s="63"/>
      <c r="G979" s="13"/>
      <c r="H979" s="13"/>
      <c r="I979" s="13"/>
      <c r="J979" s="13"/>
      <c r="K979" s="30"/>
    </row>
    <row r="980" spans="1:11" x14ac:dyDescent="0.2">
      <c r="A980" s="26"/>
      <c r="B980" s="26"/>
      <c r="C980" s="26"/>
      <c r="D980" s="27"/>
      <c r="F980" s="63"/>
      <c r="G980" s="13"/>
      <c r="H980" s="13"/>
      <c r="I980" s="13"/>
      <c r="J980" s="13"/>
      <c r="K980" s="30"/>
    </row>
    <row r="981" spans="1:11" x14ac:dyDescent="0.2">
      <c r="A981" s="26"/>
      <c r="B981" s="26"/>
      <c r="C981" s="26"/>
      <c r="D981" s="27"/>
      <c r="F981" s="63"/>
      <c r="G981" s="13"/>
      <c r="H981" s="13"/>
      <c r="I981" s="13"/>
      <c r="J981" s="13"/>
      <c r="K981" s="30"/>
    </row>
    <row r="982" spans="1:11" x14ac:dyDescent="0.2">
      <c r="A982" s="26"/>
      <c r="B982" s="26"/>
      <c r="C982" s="26"/>
      <c r="D982" s="27"/>
      <c r="F982" s="63"/>
      <c r="G982" s="13"/>
      <c r="H982" s="13"/>
      <c r="I982" s="13"/>
      <c r="J982" s="13"/>
      <c r="K982" s="30"/>
    </row>
    <row r="983" spans="1:11" x14ac:dyDescent="0.2">
      <c r="A983" s="26"/>
      <c r="B983" s="26"/>
      <c r="C983" s="26"/>
      <c r="D983" s="27"/>
      <c r="F983" s="63"/>
      <c r="G983" s="13"/>
      <c r="H983" s="13"/>
      <c r="I983" s="13"/>
      <c r="J983" s="13"/>
      <c r="K983" s="30"/>
    </row>
    <row r="984" spans="1:11" x14ac:dyDescent="0.2">
      <c r="A984" s="26"/>
      <c r="B984" s="26"/>
      <c r="C984" s="26"/>
      <c r="D984" s="27"/>
      <c r="F984" s="63"/>
      <c r="G984" s="13"/>
      <c r="H984" s="13"/>
      <c r="I984" s="13"/>
      <c r="J984" s="13"/>
      <c r="K984" s="30"/>
    </row>
    <row r="985" spans="1:11" x14ac:dyDescent="0.2">
      <c r="A985" s="26"/>
      <c r="B985" s="26"/>
      <c r="C985" s="26"/>
      <c r="D985" s="27"/>
      <c r="F985" s="63"/>
      <c r="G985" s="13"/>
      <c r="H985" s="13"/>
      <c r="I985" s="13"/>
      <c r="J985" s="13"/>
      <c r="K985" s="30"/>
    </row>
    <row r="986" spans="1:11" x14ac:dyDescent="0.2">
      <c r="A986" s="26"/>
      <c r="B986" s="26"/>
      <c r="C986" s="26"/>
      <c r="D986" s="27"/>
      <c r="F986" s="63"/>
      <c r="G986" s="13"/>
      <c r="H986" s="13"/>
      <c r="I986" s="13"/>
      <c r="J986" s="13"/>
      <c r="K986" s="30"/>
    </row>
    <row r="987" spans="1:11" x14ac:dyDescent="0.2">
      <c r="A987" s="26"/>
      <c r="B987" s="26"/>
      <c r="C987" s="26"/>
      <c r="D987" s="27"/>
      <c r="F987" s="63"/>
      <c r="G987" s="13"/>
      <c r="H987" s="13"/>
      <c r="I987" s="13"/>
      <c r="J987" s="13"/>
      <c r="K987" s="30"/>
    </row>
    <row r="988" spans="1:11" x14ac:dyDescent="0.2">
      <c r="A988" s="26"/>
      <c r="B988" s="26"/>
      <c r="C988" s="26"/>
      <c r="D988" s="27"/>
      <c r="F988" s="63"/>
      <c r="G988" s="13"/>
      <c r="H988" s="13"/>
      <c r="I988" s="13"/>
      <c r="J988" s="13"/>
      <c r="K988" s="30"/>
    </row>
    <row r="989" spans="1:11" x14ac:dyDescent="0.2">
      <c r="A989" s="26"/>
      <c r="B989" s="26"/>
      <c r="C989" s="26"/>
      <c r="D989" s="27"/>
      <c r="F989" s="63"/>
      <c r="G989" s="13"/>
      <c r="H989" s="13"/>
      <c r="I989" s="13"/>
      <c r="J989" s="13"/>
      <c r="K989" s="30"/>
    </row>
    <row r="990" spans="1:11" x14ac:dyDescent="0.2">
      <c r="A990" s="26"/>
      <c r="B990" s="26"/>
      <c r="C990" s="26"/>
      <c r="D990" s="27"/>
      <c r="F990" s="63"/>
      <c r="G990" s="13"/>
      <c r="H990" s="13"/>
      <c r="I990" s="13"/>
      <c r="J990" s="13"/>
      <c r="K990" s="30"/>
    </row>
    <row r="991" spans="1:11" x14ac:dyDescent="0.2">
      <c r="A991" s="26"/>
      <c r="B991" s="26"/>
      <c r="C991" s="26"/>
      <c r="D991" s="27"/>
      <c r="F991" s="63"/>
      <c r="G991" s="13"/>
      <c r="H991" s="13"/>
      <c r="I991" s="13"/>
      <c r="J991" s="13"/>
      <c r="K991" s="30"/>
    </row>
    <row r="992" spans="1:11" x14ac:dyDescent="0.2">
      <c r="A992" s="26"/>
      <c r="B992" s="26"/>
      <c r="C992" s="26"/>
      <c r="D992" s="27"/>
      <c r="F992" s="63"/>
      <c r="G992" s="13"/>
      <c r="H992" s="13"/>
      <c r="I992" s="13"/>
      <c r="J992" s="13"/>
      <c r="K992" s="30"/>
    </row>
    <row r="993" spans="1:11" x14ac:dyDescent="0.2">
      <c r="A993" s="26"/>
      <c r="B993" s="26"/>
      <c r="C993" s="26"/>
      <c r="D993" s="27"/>
      <c r="F993" s="63"/>
      <c r="G993" s="13"/>
      <c r="H993" s="13"/>
      <c r="I993" s="13"/>
      <c r="J993" s="13"/>
      <c r="K993" s="30"/>
    </row>
    <row r="994" spans="1:11" x14ac:dyDescent="0.2">
      <c r="A994" s="26"/>
      <c r="B994" s="26"/>
      <c r="C994" s="26"/>
      <c r="D994" s="27"/>
      <c r="F994" s="63"/>
      <c r="G994" s="13"/>
      <c r="H994" s="13"/>
      <c r="I994" s="13"/>
      <c r="J994" s="13"/>
      <c r="K994" s="30"/>
    </row>
    <row r="995" spans="1:11" x14ac:dyDescent="0.2">
      <c r="A995" s="26"/>
      <c r="B995" s="26"/>
      <c r="C995" s="26"/>
      <c r="D995" s="27"/>
      <c r="F995" s="63"/>
      <c r="G995" s="13"/>
      <c r="H995" s="13"/>
      <c r="I995" s="13"/>
      <c r="J995" s="13"/>
      <c r="K995" s="30"/>
    </row>
    <row r="996" spans="1:11" x14ac:dyDescent="0.2">
      <c r="A996" s="26"/>
      <c r="B996" s="26"/>
      <c r="C996" s="26"/>
      <c r="D996" s="27"/>
      <c r="F996" s="63"/>
      <c r="G996" s="13"/>
      <c r="H996" s="13"/>
      <c r="I996" s="13"/>
      <c r="J996" s="13"/>
      <c r="K996" s="30"/>
    </row>
    <row r="997" spans="1:11" x14ac:dyDescent="0.2">
      <c r="A997" s="26"/>
      <c r="B997" s="26"/>
      <c r="C997" s="26"/>
      <c r="D997" s="27"/>
      <c r="F997" s="63"/>
      <c r="G997" s="13"/>
      <c r="H997" s="13"/>
      <c r="I997" s="13"/>
      <c r="J997" s="13"/>
      <c r="K997" s="30"/>
    </row>
    <row r="998" spans="1:11" x14ac:dyDescent="0.2">
      <c r="A998" s="26"/>
      <c r="B998" s="26"/>
      <c r="C998" s="26"/>
      <c r="D998" s="27"/>
      <c r="F998" s="63"/>
      <c r="G998" s="13"/>
      <c r="H998" s="13"/>
      <c r="I998" s="13"/>
      <c r="J998" s="13"/>
      <c r="K998" s="30"/>
    </row>
    <row r="999" spans="1:11" x14ac:dyDescent="0.2">
      <c r="A999" s="26"/>
      <c r="B999" s="26"/>
      <c r="C999" s="26"/>
      <c r="D999" s="27"/>
      <c r="F999" s="63"/>
      <c r="G999" s="13"/>
      <c r="H999" s="13"/>
      <c r="I999" s="13"/>
      <c r="J999" s="13"/>
      <c r="K999" s="30"/>
    </row>
    <row r="1000" spans="1:11" x14ac:dyDescent="0.2">
      <c r="A1000" s="26"/>
      <c r="B1000" s="26"/>
      <c r="C1000" s="26"/>
      <c r="D1000" s="27"/>
      <c r="F1000" s="63"/>
      <c r="G1000" s="13"/>
      <c r="H1000" s="13"/>
      <c r="I1000" s="13"/>
      <c r="J1000" s="13"/>
      <c r="K1000" s="30"/>
    </row>
    <row r="1001" spans="1:11" x14ac:dyDescent="0.2">
      <c r="A1001" s="26"/>
      <c r="B1001" s="26"/>
      <c r="C1001" s="26"/>
      <c r="D1001" s="27"/>
      <c r="F1001" s="63"/>
      <c r="G1001" s="13"/>
      <c r="H1001" s="13"/>
      <c r="I1001" s="13"/>
      <c r="J1001" s="13"/>
      <c r="K1001" s="30"/>
    </row>
    <row r="1002" spans="1:11" x14ac:dyDescent="0.2">
      <c r="A1002" s="26"/>
      <c r="B1002" s="26"/>
      <c r="C1002" s="26"/>
      <c r="D1002" s="27"/>
      <c r="F1002" s="63"/>
      <c r="G1002" s="13"/>
      <c r="H1002" s="13"/>
      <c r="I1002" s="13"/>
      <c r="J1002" s="13"/>
      <c r="K1002" s="30"/>
    </row>
    <row r="1003" spans="1:11" x14ac:dyDescent="0.2">
      <c r="A1003" s="26"/>
      <c r="B1003" s="26"/>
      <c r="C1003" s="26"/>
      <c r="D1003" s="27"/>
      <c r="F1003" s="63"/>
      <c r="G1003" s="13"/>
      <c r="H1003" s="13"/>
      <c r="I1003" s="13"/>
      <c r="J1003" s="13"/>
      <c r="K1003" s="30"/>
    </row>
    <row r="1004" spans="1:11" x14ac:dyDescent="0.2">
      <c r="A1004" s="26"/>
      <c r="B1004" s="26"/>
      <c r="C1004" s="26"/>
      <c r="D1004" s="27"/>
      <c r="F1004" s="63"/>
      <c r="G1004" s="13"/>
      <c r="H1004" s="13"/>
      <c r="I1004" s="13"/>
      <c r="J1004" s="13"/>
      <c r="K1004" s="30"/>
    </row>
    <row r="1005" spans="1:11" x14ac:dyDescent="0.2">
      <c r="A1005" s="26"/>
      <c r="B1005" s="26"/>
      <c r="C1005" s="26"/>
      <c r="D1005" s="27"/>
      <c r="F1005" s="63"/>
      <c r="G1005" s="13"/>
      <c r="H1005" s="13"/>
      <c r="I1005" s="13"/>
      <c r="J1005" s="13"/>
      <c r="K1005" s="30"/>
    </row>
    <row r="1006" spans="1:11" x14ac:dyDescent="0.2">
      <c r="A1006" s="26"/>
      <c r="B1006" s="26"/>
      <c r="C1006" s="26"/>
      <c r="D1006" s="27"/>
      <c r="F1006" s="63"/>
      <c r="G1006" s="13"/>
      <c r="H1006" s="13"/>
      <c r="I1006" s="13"/>
      <c r="J1006" s="13"/>
      <c r="K1006" s="30"/>
    </row>
    <row r="1007" spans="1:11" x14ac:dyDescent="0.2">
      <c r="A1007" s="26"/>
      <c r="B1007" s="26"/>
      <c r="C1007" s="26"/>
      <c r="D1007" s="27"/>
      <c r="F1007" s="63"/>
      <c r="G1007" s="13"/>
      <c r="H1007" s="13"/>
      <c r="I1007" s="13"/>
      <c r="J1007" s="13"/>
      <c r="K1007" s="30"/>
    </row>
    <row r="1008" spans="1:11" x14ac:dyDescent="0.2">
      <c r="A1008" s="26"/>
      <c r="B1008" s="26"/>
      <c r="C1008" s="26"/>
      <c r="D1008" s="27"/>
      <c r="F1008" s="63"/>
      <c r="G1008" s="13"/>
      <c r="H1008" s="13"/>
      <c r="I1008" s="13"/>
      <c r="J1008" s="13"/>
      <c r="K1008" s="30"/>
    </row>
    <row r="1009" spans="1:11" x14ac:dyDescent="0.2">
      <c r="A1009" s="26"/>
      <c r="B1009" s="26"/>
      <c r="C1009" s="26"/>
      <c r="D1009" s="27"/>
      <c r="F1009" s="63"/>
      <c r="G1009" s="13"/>
      <c r="H1009" s="13"/>
      <c r="I1009" s="13"/>
      <c r="J1009" s="13"/>
      <c r="K1009" s="30"/>
    </row>
    <row r="1010" spans="1:11" x14ac:dyDescent="0.2">
      <c r="A1010" s="26"/>
      <c r="B1010" s="26"/>
      <c r="C1010" s="26"/>
      <c r="D1010" s="27"/>
      <c r="F1010" s="63"/>
      <c r="G1010" s="13"/>
      <c r="H1010" s="13"/>
      <c r="I1010" s="13"/>
      <c r="J1010" s="13"/>
      <c r="K1010" s="30"/>
    </row>
    <row r="1011" spans="1:11" x14ac:dyDescent="0.2">
      <c r="A1011" s="26"/>
      <c r="B1011" s="26"/>
      <c r="C1011" s="26"/>
      <c r="D1011" s="27"/>
      <c r="F1011" s="63"/>
      <c r="G1011" s="13"/>
      <c r="H1011" s="13"/>
      <c r="I1011" s="13"/>
      <c r="J1011" s="13"/>
      <c r="K1011" s="30"/>
    </row>
    <row r="1012" spans="1:11" x14ac:dyDescent="0.2">
      <c r="A1012" s="26"/>
      <c r="B1012" s="26"/>
      <c r="C1012" s="26"/>
      <c r="D1012" s="27"/>
      <c r="F1012" s="63"/>
      <c r="G1012" s="13"/>
      <c r="H1012" s="13"/>
      <c r="I1012" s="13"/>
      <c r="J1012" s="13"/>
      <c r="K1012" s="30"/>
    </row>
    <row r="1013" spans="1:11" x14ac:dyDescent="0.2">
      <c r="A1013" s="26"/>
      <c r="B1013" s="26"/>
      <c r="C1013" s="26"/>
      <c r="D1013" s="27"/>
      <c r="F1013" s="63"/>
      <c r="G1013" s="13"/>
      <c r="H1013" s="13"/>
      <c r="I1013" s="13"/>
      <c r="J1013" s="13"/>
      <c r="K1013" s="30"/>
    </row>
    <row r="1014" spans="1:11" x14ac:dyDescent="0.2">
      <c r="A1014" s="26"/>
      <c r="B1014" s="26"/>
      <c r="C1014" s="26"/>
      <c r="D1014" s="27"/>
      <c r="F1014" s="63"/>
      <c r="G1014" s="13"/>
      <c r="H1014" s="13"/>
      <c r="I1014" s="13"/>
      <c r="J1014" s="13"/>
      <c r="K1014" s="30"/>
    </row>
    <row r="1015" spans="1:11" x14ac:dyDescent="0.2">
      <c r="A1015" s="26"/>
      <c r="B1015" s="26"/>
      <c r="C1015" s="26"/>
      <c r="D1015" s="27"/>
      <c r="F1015" s="63"/>
      <c r="G1015" s="13"/>
      <c r="H1015" s="13"/>
      <c r="I1015" s="13"/>
      <c r="J1015" s="13"/>
      <c r="K1015" s="30"/>
    </row>
    <row r="1016" spans="1:11" x14ac:dyDescent="0.2">
      <c r="A1016" s="26"/>
      <c r="B1016" s="26"/>
      <c r="C1016" s="26"/>
      <c r="D1016" s="27"/>
      <c r="F1016" s="63"/>
      <c r="G1016" s="13"/>
      <c r="H1016" s="13"/>
      <c r="I1016" s="13"/>
      <c r="J1016" s="13"/>
      <c r="K1016" s="30"/>
    </row>
    <row r="1017" spans="1:11" x14ac:dyDescent="0.2">
      <c r="A1017" s="26"/>
      <c r="B1017" s="26"/>
      <c r="C1017" s="26"/>
      <c r="D1017" s="27"/>
      <c r="F1017" s="63"/>
      <c r="G1017" s="13"/>
      <c r="H1017" s="13"/>
      <c r="I1017" s="13"/>
      <c r="J1017" s="13"/>
      <c r="K1017" s="30"/>
    </row>
    <row r="1018" spans="1:11" x14ac:dyDescent="0.2">
      <c r="A1018" s="26"/>
      <c r="B1018" s="26"/>
      <c r="C1018" s="26"/>
      <c r="D1018" s="27"/>
      <c r="F1018" s="63"/>
      <c r="G1018" s="13"/>
      <c r="H1018" s="13"/>
      <c r="I1018" s="13"/>
      <c r="J1018" s="13"/>
      <c r="K1018" s="30"/>
    </row>
    <row r="1019" spans="1:11" x14ac:dyDescent="0.2">
      <c r="A1019" s="26"/>
      <c r="B1019" s="26"/>
      <c r="C1019" s="26"/>
      <c r="D1019" s="27"/>
      <c r="F1019" s="63"/>
      <c r="G1019" s="13"/>
      <c r="H1019" s="13"/>
      <c r="I1019" s="13"/>
      <c r="J1019" s="13"/>
      <c r="K1019" s="30"/>
    </row>
    <row r="1020" spans="1:11" x14ac:dyDescent="0.2">
      <c r="A1020" s="26"/>
      <c r="B1020" s="26"/>
      <c r="C1020" s="26"/>
      <c r="D1020" s="27"/>
      <c r="F1020" s="63"/>
      <c r="G1020" s="13"/>
      <c r="H1020" s="13"/>
      <c r="I1020" s="13"/>
      <c r="J1020" s="13"/>
      <c r="K1020" s="30"/>
    </row>
    <row r="1021" spans="1:11" x14ac:dyDescent="0.2">
      <c r="A1021" s="26"/>
      <c r="B1021" s="26"/>
      <c r="C1021" s="26"/>
      <c r="D1021" s="27"/>
      <c r="F1021" s="63"/>
      <c r="G1021" s="13"/>
      <c r="H1021" s="13"/>
      <c r="I1021" s="13"/>
      <c r="J1021" s="13"/>
      <c r="K1021" s="30"/>
    </row>
    <row r="1022" spans="1:11" x14ac:dyDescent="0.2">
      <c r="A1022" s="26"/>
      <c r="B1022" s="26"/>
      <c r="C1022" s="26"/>
      <c r="D1022" s="27"/>
      <c r="F1022" s="63"/>
      <c r="G1022" s="13"/>
      <c r="H1022" s="13"/>
      <c r="I1022" s="13"/>
      <c r="J1022" s="13"/>
      <c r="K1022" s="30"/>
    </row>
    <row r="1023" spans="1:11" x14ac:dyDescent="0.2">
      <c r="A1023" s="26"/>
      <c r="B1023" s="26"/>
      <c r="C1023" s="26"/>
      <c r="D1023" s="27"/>
      <c r="F1023" s="63"/>
      <c r="G1023" s="13"/>
      <c r="H1023" s="13"/>
      <c r="I1023" s="13"/>
      <c r="J1023" s="13"/>
      <c r="K1023" s="30"/>
    </row>
    <row r="1024" spans="1:11" x14ac:dyDescent="0.2">
      <c r="A1024" s="26"/>
      <c r="B1024" s="26"/>
      <c r="C1024" s="26"/>
      <c r="D1024" s="27"/>
      <c r="F1024" s="63"/>
      <c r="G1024" s="13"/>
      <c r="H1024" s="13"/>
      <c r="I1024" s="13"/>
      <c r="J1024" s="13"/>
      <c r="K1024" s="30"/>
    </row>
    <row r="1025" spans="1:11" x14ac:dyDescent="0.2">
      <c r="A1025" s="26"/>
      <c r="B1025" s="26"/>
      <c r="C1025" s="26"/>
      <c r="D1025" s="27"/>
      <c r="F1025" s="63"/>
      <c r="G1025" s="13"/>
      <c r="H1025" s="13"/>
      <c r="I1025" s="13"/>
      <c r="J1025" s="13"/>
      <c r="K1025" s="30"/>
    </row>
    <row r="1026" spans="1:11" x14ac:dyDescent="0.2">
      <c r="A1026" s="26"/>
      <c r="B1026" s="26"/>
      <c r="C1026" s="26"/>
      <c r="D1026" s="27"/>
      <c r="F1026" s="63"/>
      <c r="G1026" s="13"/>
      <c r="H1026" s="13"/>
      <c r="I1026" s="13"/>
      <c r="J1026" s="13"/>
      <c r="K1026" s="30"/>
    </row>
    <row r="1027" spans="1:11" x14ac:dyDescent="0.2">
      <c r="A1027" s="26"/>
      <c r="B1027" s="26"/>
      <c r="C1027" s="26"/>
      <c r="D1027" s="27"/>
      <c r="F1027" s="63"/>
      <c r="G1027" s="13"/>
      <c r="H1027" s="13"/>
      <c r="I1027" s="13"/>
      <c r="J1027" s="13"/>
      <c r="K1027" s="30"/>
    </row>
    <row r="1028" spans="1:11" x14ac:dyDescent="0.2">
      <c r="A1028" s="26"/>
      <c r="B1028" s="26"/>
      <c r="C1028" s="26"/>
      <c r="D1028" s="27"/>
      <c r="F1028" s="63"/>
      <c r="G1028" s="13"/>
      <c r="H1028" s="13"/>
      <c r="I1028" s="13"/>
      <c r="J1028" s="13"/>
      <c r="K1028" s="30"/>
    </row>
    <row r="1029" spans="1:11" x14ac:dyDescent="0.2">
      <c r="A1029" s="26"/>
      <c r="B1029" s="26"/>
      <c r="C1029" s="26"/>
      <c r="D1029" s="27"/>
      <c r="F1029" s="63"/>
      <c r="G1029" s="13"/>
      <c r="H1029" s="13"/>
      <c r="I1029" s="13"/>
      <c r="J1029" s="13"/>
      <c r="K1029" s="30"/>
    </row>
    <row r="1030" spans="1:11" x14ac:dyDescent="0.2">
      <c r="A1030" s="26"/>
      <c r="B1030" s="26"/>
      <c r="C1030" s="26"/>
      <c r="D1030" s="27"/>
      <c r="F1030" s="63"/>
      <c r="G1030" s="13"/>
      <c r="H1030" s="13"/>
      <c r="I1030" s="13"/>
      <c r="J1030" s="13"/>
      <c r="K1030" s="30"/>
    </row>
    <row r="1031" spans="1:11" x14ac:dyDescent="0.2">
      <c r="A1031" s="26"/>
      <c r="B1031" s="26"/>
      <c r="C1031" s="26"/>
      <c r="D1031" s="27"/>
      <c r="F1031" s="63"/>
      <c r="G1031" s="13"/>
      <c r="H1031" s="13"/>
      <c r="I1031" s="13"/>
      <c r="J1031" s="13"/>
      <c r="K1031" s="30"/>
    </row>
    <row r="1032" spans="1:11" x14ac:dyDescent="0.2">
      <c r="A1032" s="26"/>
      <c r="B1032" s="26"/>
      <c r="C1032" s="26"/>
      <c r="D1032" s="27"/>
      <c r="F1032" s="63"/>
      <c r="G1032" s="13"/>
      <c r="H1032" s="13"/>
      <c r="I1032" s="13"/>
      <c r="J1032" s="13"/>
      <c r="K1032" s="30"/>
    </row>
    <row r="1033" spans="1:11" x14ac:dyDescent="0.2">
      <c r="A1033" s="26"/>
      <c r="B1033" s="26"/>
      <c r="C1033" s="26"/>
      <c r="D1033" s="27"/>
      <c r="F1033" s="63"/>
      <c r="G1033" s="13"/>
      <c r="H1033" s="13"/>
      <c r="I1033" s="13"/>
      <c r="J1033" s="13"/>
      <c r="K1033" s="30"/>
    </row>
    <row r="1034" spans="1:11" x14ac:dyDescent="0.2">
      <c r="A1034" s="26"/>
      <c r="B1034" s="26"/>
      <c r="C1034" s="26"/>
      <c r="D1034" s="27"/>
      <c r="F1034" s="63"/>
      <c r="G1034" s="13"/>
      <c r="H1034" s="13"/>
      <c r="I1034" s="13"/>
      <c r="J1034" s="13"/>
      <c r="K1034" s="30"/>
    </row>
    <row r="1035" spans="1:11" x14ac:dyDescent="0.2">
      <c r="A1035" s="26"/>
      <c r="B1035" s="26"/>
      <c r="C1035" s="26"/>
      <c r="D1035" s="27"/>
      <c r="F1035" s="63"/>
      <c r="G1035" s="13"/>
      <c r="H1035" s="13"/>
      <c r="I1035" s="13"/>
      <c r="J1035" s="13"/>
      <c r="K1035" s="30"/>
    </row>
    <row r="1036" spans="1:11" x14ac:dyDescent="0.2">
      <c r="A1036" s="26"/>
      <c r="B1036" s="26"/>
      <c r="C1036" s="26"/>
      <c r="D1036" s="27"/>
      <c r="F1036" s="63"/>
      <c r="G1036" s="13"/>
      <c r="H1036" s="13"/>
      <c r="I1036" s="13"/>
      <c r="J1036" s="13"/>
      <c r="K1036" s="30"/>
    </row>
    <row r="1037" spans="1:11" x14ac:dyDescent="0.2">
      <c r="A1037" s="26"/>
      <c r="B1037" s="26"/>
      <c r="C1037" s="26"/>
      <c r="D1037" s="27"/>
      <c r="F1037" s="63"/>
      <c r="G1037" s="13"/>
      <c r="H1037" s="13"/>
      <c r="I1037" s="13"/>
      <c r="J1037" s="13"/>
      <c r="K1037" s="30"/>
    </row>
    <row r="1038" spans="1:11" x14ac:dyDescent="0.2">
      <c r="A1038" s="26"/>
      <c r="B1038" s="26"/>
      <c r="C1038" s="26"/>
      <c r="D1038" s="27"/>
      <c r="F1038" s="63"/>
      <c r="G1038" s="13"/>
      <c r="H1038" s="13"/>
      <c r="I1038" s="13"/>
      <c r="J1038" s="13"/>
      <c r="K1038" s="30"/>
    </row>
    <row r="1039" spans="1:11" x14ac:dyDescent="0.2">
      <c r="A1039" s="26"/>
      <c r="B1039" s="26"/>
      <c r="C1039" s="26"/>
      <c r="D1039" s="27"/>
      <c r="F1039" s="63"/>
      <c r="G1039" s="13"/>
      <c r="H1039" s="13"/>
      <c r="I1039" s="13"/>
      <c r="J1039" s="13"/>
      <c r="K1039" s="30"/>
    </row>
    <row r="1040" spans="1:11" x14ac:dyDescent="0.2">
      <c r="A1040" s="26"/>
      <c r="B1040" s="26"/>
      <c r="C1040" s="26"/>
      <c r="D1040" s="27"/>
      <c r="F1040" s="63"/>
      <c r="G1040" s="13"/>
      <c r="H1040" s="13"/>
      <c r="I1040" s="13"/>
      <c r="J1040" s="13"/>
      <c r="K1040" s="30"/>
    </row>
    <row r="1041" spans="1:11" x14ac:dyDescent="0.2">
      <c r="A1041" s="26"/>
      <c r="B1041" s="26"/>
      <c r="C1041" s="26"/>
      <c r="D1041" s="27"/>
      <c r="F1041" s="63"/>
      <c r="G1041" s="13"/>
      <c r="H1041" s="13"/>
      <c r="I1041" s="13"/>
      <c r="J1041" s="13"/>
      <c r="K1041" s="30"/>
    </row>
    <row r="1042" spans="1:11" x14ac:dyDescent="0.2">
      <c r="A1042" s="26"/>
      <c r="B1042" s="26"/>
      <c r="C1042" s="26"/>
      <c r="D1042" s="27"/>
      <c r="F1042" s="63"/>
      <c r="G1042" s="13"/>
      <c r="H1042" s="13"/>
      <c r="I1042" s="13"/>
      <c r="J1042" s="13"/>
      <c r="K1042" s="30"/>
    </row>
    <row r="1043" spans="1:11" x14ac:dyDescent="0.2">
      <c r="A1043" s="26"/>
      <c r="B1043" s="26"/>
      <c r="C1043" s="26"/>
      <c r="D1043" s="27"/>
      <c r="F1043" s="63"/>
      <c r="G1043" s="13"/>
      <c r="H1043" s="13"/>
      <c r="I1043" s="13"/>
      <c r="J1043" s="13"/>
      <c r="K1043" s="30"/>
    </row>
    <row r="1044" spans="1:11" x14ac:dyDescent="0.2">
      <c r="A1044" s="26"/>
      <c r="B1044" s="26"/>
      <c r="C1044" s="26"/>
      <c r="D1044" s="27"/>
      <c r="F1044" s="63"/>
      <c r="G1044" s="13"/>
      <c r="H1044" s="13"/>
      <c r="I1044" s="13"/>
      <c r="J1044" s="13"/>
      <c r="K1044" s="30"/>
    </row>
    <row r="1045" spans="1:11" x14ac:dyDescent="0.2">
      <c r="A1045" s="26"/>
      <c r="B1045" s="26"/>
      <c r="C1045" s="26"/>
      <c r="D1045" s="27"/>
      <c r="F1045" s="63"/>
      <c r="G1045" s="13"/>
      <c r="H1045" s="13"/>
      <c r="I1045" s="13"/>
      <c r="J1045" s="13"/>
      <c r="K1045" s="30"/>
    </row>
    <row r="1046" spans="1:11" x14ac:dyDescent="0.2">
      <c r="A1046" s="26"/>
      <c r="B1046" s="26"/>
      <c r="C1046" s="26"/>
      <c r="D1046" s="27"/>
      <c r="F1046" s="63"/>
      <c r="G1046" s="13"/>
      <c r="H1046" s="13"/>
      <c r="I1046" s="13"/>
      <c r="J1046" s="13"/>
      <c r="K1046" s="30"/>
    </row>
    <row r="1047" spans="1:11" x14ac:dyDescent="0.2">
      <c r="A1047" s="26"/>
      <c r="B1047" s="26"/>
      <c r="C1047" s="26"/>
      <c r="D1047" s="27"/>
      <c r="F1047" s="63"/>
      <c r="G1047" s="13"/>
      <c r="H1047" s="13"/>
      <c r="I1047" s="13"/>
      <c r="J1047" s="13"/>
      <c r="K1047" s="30"/>
    </row>
    <row r="1048" spans="1:11" x14ac:dyDescent="0.2">
      <c r="A1048" s="26"/>
      <c r="B1048" s="26"/>
      <c r="C1048" s="26"/>
      <c r="D1048" s="27"/>
      <c r="F1048" s="63"/>
      <c r="G1048" s="13"/>
      <c r="H1048" s="13"/>
      <c r="I1048" s="13"/>
      <c r="J1048" s="13"/>
      <c r="K1048" s="30"/>
    </row>
    <row r="1049" spans="1:11" x14ac:dyDescent="0.2">
      <c r="A1049" s="26"/>
      <c r="B1049" s="26"/>
      <c r="C1049" s="26"/>
      <c r="D1049" s="27"/>
      <c r="F1049" s="63"/>
      <c r="G1049" s="13"/>
      <c r="H1049" s="13"/>
      <c r="I1049" s="13"/>
      <c r="J1049" s="13"/>
      <c r="K1049" s="30"/>
    </row>
    <row r="1050" spans="1:11" x14ac:dyDescent="0.2">
      <c r="A1050" s="26"/>
      <c r="B1050" s="26"/>
      <c r="C1050" s="26"/>
      <c r="D1050" s="27"/>
      <c r="F1050" s="63"/>
      <c r="G1050" s="13"/>
      <c r="H1050" s="13"/>
      <c r="I1050" s="13"/>
      <c r="J1050" s="13"/>
      <c r="K1050" s="30"/>
    </row>
    <row r="1051" spans="1:11" x14ac:dyDescent="0.2">
      <c r="A1051" s="26"/>
      <c r="B1051" s="26"/>
      <c r="C1051" s="26"/>
      <c r="D1051" s="27"/>
      <c r="F1051" s="63"/>
      <c r="G1051" s="13"/>
      <c r="H1051" s="13"/>
      <c r="I1051" s="13"/>
      <c r="J1051" s="13"/>
      <c r="K1051" s="30"/>
    </row>
    <row r="1052" spans="1:11" x14ac:dyDescent="0.2">
      <c r="A1052" s="26"/>
      <c r="B1052" s="26"/>
      <c r="C1052" s="26"/>
      <c r="D1052" s="27"/>
      <c r="F1052" s="63"/>
      <c r="G1052" s="13"/>
      <c r="H1052" s="13"/>
      <c r="I1052" s="13"/>
      <c r="J1052" s="13"/>
      <c r="K1052" s="30"/>
    </row>
    <row r="1053" spans="1:11" x14ac:dyDescent="0.2">
      <c r="A1053" s="26"/>
      <c r="B1053" s="26"/>
      <c r="C1053" s="26"/>
      <c r="D1053" s="27"/>
      <c r="F1053" s="63"/>
      <c r="G1053" s="13"/>
      <c r="H1053" s="13"/>
      <c r="I1053" s="13"/>
      <c r="J1053" s="13"/>
      <c r="K1053" s="30"/>
    </row>
    <row r="1054" spans="1:11" x14ac:dyDescent="0.2">
      <c r="A1054" s="26"/>
      <c r="B1054" s="26"/>
      <c r="C1054" s="26"/>
      <c r="D1054" s="27"/>
      <c r="F1054" s="63"/>
      <c r="G1054" s="13"/>
      <c r="H1054" s="13"/>
      <c r="I1054" s="13"/>
      <c r="J1054" s="13"/>
      <c r="K1054" s="30"/>
    </row>
    <row r="1055" spans="1:11" x14ac:dyDescent="0.2">
      <c r="A1055" s="26"/>
      <c r="B1055" s="26"/>
      <c r="C1055" s="26"/>
      <c r="D1055" s="27"/>
      <c r="F1055" s="63"/>
      <c r="G1055" s="13"/>
      <c r="H1055" s="13"/>
      <c r="I1055" s="13"/>
      <c r="J1055" s="13"/>
      <c r="K1055" s="30"/>
    </row>
    <row r="1056" spans="1:11" x14ac:dyDescent="0.2">
      <c r="A1056" s="26"/>
      <c r="B1056" s="26"/>
      <c r="C1056" s="26"/>
      <c r="D1056" s="27"/>
      <c r="F1056" s="63"/>
      <c r="G1056" s="13"/>
      <c r="H1056" s="13"/>
      <c r="I1056" s="13"/>
      <c r="J1056" s="13"/>
      <c r="K1056" s="30"/>
    </row>
    <row r="1057" spans="1:11" x14ac:dyDescent="0.2">
      <c r="A1057" s="26"/>
      <c r="B1057" s="26"/>
      <c r="C1057" s="26"/>
      <c r="D1057" s="27"/>
      <c r="F1057" s="63"/>
      <c r="G1057" s="13"/>
      <c r="H1057" s="13"/>
      <c r="I1057" s="13"/>
      <c r="J1057" s="13"/>
      <c r="K1057" s="30"/>
    </row>
    <row r="1058" spans="1:11" x14ac:dyDescent="0.2">
      <c r="A1058" s="26"/>
      <c r="B1058" s="26"/>
      <c r="C1058" s="26"/>
      <c r="D1058" s="27"/>
      <c r="F1058" s="63"/>
      <c r="G1058" s="13"/>
      <c r="H1058" s="13"/>
      <c r="I1058" s="13"/>
      <c r="J1058" s="13"/>
      <c r="K1058" s="30"/>
    </row>
    <row r="1059" spans="1:11" x14ac:dyDescent="0.2">
      <c r="A1059" s="26"/>
      <c r="B1059" s="26"/>
      <c r="C1059" s="26"/>
      <c r="D1059" s="27"/>
      <c r="F1059" s="63"/>
      <c r="G1059" s="13"/>
      <c r="H1059" s="13"/>
      <c r="I1059" s="13"/>
      <c r="J1059" s="13"/>
      <c r="K1059" s="30"/>
    </row>
    <row r="1060" spans="1:11" x14ac:dyDescent="0.2">
      <c r="A1060" s="26"/>
      <c r="B1060" s="26"/>
      <c r="C1060" s="26"/>
      <c r="D1060" s="27"/>
      <c r="F1060" s="63"/>
      <c r="G1060" s="13"/>
      <c r="H1060" s="13"/>
      <c r="I1060" s="13"/>
      <c r="J1060" s="13"/>
      <c r="K1060" s="30"/>
    </row>
    <row r="1061" spans="1:11" x14ac:dyDescent="0.2">
      <c r="A1061" s="26"/>
      <c r="B1061" s="26"/>
      <c r="C1061" s="26"/>
      <c r="D1061" s="27"/>
      <c r="F1061" s="63"/>
      <c r="G1061" s="13"/>
      <c r="H1061" s="13"/>
      <c r="I1061" s="13"/>
      <c r="J1061" s="13"/>
      <c r="K1061" s="30"/>
    </row>
    <row r="1062" spans="1:11" x14ac:dyDescent="0.2">
      <c r="A1062" s="26"/>
      <c r="B1062" s="26"/>
      <c r="C1062" s="26"/>
      <c r="D1062" s="27"/>
      <c r="F1062" s="63"/>
      <c r="G1062" s="13"/>
      <c r="H1062" s="13"/>
      <c r="I1062" s="13"/>
      <c r="J1062" s="13"/>
      <c r="K1062" s="30"/>
    </row>
    <row r="1063" spans="1:11" x14ac:dyDescent="0.2">
      <c r="A1063" s="26"/>
      <c r="B1063" s="26"/>
      <c r="C1063" s="26"/>
      <c r="D1063" s="27"/>
      <c r="F1063" s="63"/>
      <c r="G1063" s="13"/>
      <c r="H1063" s="13"/>
      <c r="I1063" s="13"/>
      <c r="J1063" s="13"/>
      <c r="K1063" s="30"/>
    </row>
    <row r="1064" spans="1:11" x14ac:dyDescent="0.2">
      <c r="A1064" s="26"/>
      <c r="B1064" s="26"/>
      <c r="C1064" s="26"/>
      <c r="D1064" s="27"/>
      <c r="F1064" s="63"/>
      <c r="G1064" s="13"/>
      <c r="H1064" s="13"/>
      <c r="I1064" s="13"/>
      <c r="J1064" s="13"/>
      <c r="K1064" s="30"/>
    </row>
    <row r="1065" spans="1:11" x14ac:dyDescent="0.2">
      <c r="A1065" s="26"/>
      <c r="B1065" s="26"/>
      <c r="C1065" s="26"/>
      <c r="D1065" s="27"/>
      <c r="F1065" s="63"/>
      <c r="G1065" s="13"/>
      <c r="H1065" s="13"/>
      <c r="I1065" s="13"/>
      <c r="J1065" s="13"/>
      <c r="K1065" s="30"/>
    </row>
    <row r="1066" spans="1:11" x14ac:dyDescent="0.2">
      <c r="A1066" s="26"/>
      <c r="B1066" s="26"/>
      <c r="C1066" s="26"/>
      <c r="D1066" s="27"/>
      <c r="F1066" s="63"/>
      <c r="G1066" s="13"/>
      <c r="H1066" s="13"/>
      <c r="I1066" s="13"/>
      <c r="J1066" s="13"/>
      <c r="K1066" s="30"/>
    </row>
    <row r="1067" spans="1:11" x14ac:dyDescent="0.2">
      <c r="A1067" s="26"/>
      <c r="B1067" s="26"/>
      <c r="C1067" s="26"/>
      <c r="D1067" s="27"/>
      <c r="F1067" s="63"/>
      <c r="G1067" s="13"/>
      <c r="H1067" s="13"/>
      <c r="I1067" s="13"/>
      <c r="J1067" s="13"/>
      <c r="K1067" s="30"/>
    </row>
    <row r="1068" spans="1:11" x14ac:dyDescent="0.2">
      <c r="A1068" s="26"/>
      <c r="B1068" s="26"/>
      <c r="C1068" s="26"/>
      <c r="D1068" s="27"/>
      <c r="F1068" s="63"/>
      <c r="G1068" s="13"/>
      <c r="H1068" s="13"/>
      <c r="I1068" s="13"/>
      <c r="J1068" s="13"/>
      <c r="K1068" s="30"/>
    </row>
    <row r="1069" spans="1:11" x14ac:dyDescent="0.2">
      <c r="A1069" s="26"/>
      <c r="B1069" s="26"/>
      <c r="C1069" s="26"/>
      <c r="D1069" s="27"/>
      <c r="F1069" s="63"/>
      <c r="G1069" s="13"/>
      <c r="H1069" s="13"/>
      <c r="I1069" s="13"/>
      <c r="J1069" s="13"/>
      <c r="K1069" s="30"/>
    </row>
    <row r="1070" spans="1:11" x14ac:dyDescent="0.2">
      <c r="A1070" s="26"/>
      <c r="B1070" s="26"/>
      <c r="C1070" s="26"/>
      <c r="D1070" s="27"/>
      <c r="F1070" s="63"/>
      <c r="G1070" s="13"/>
      <c r="H1070" s="13"/>
      <c r="I1070" s="13"/>
      <c r="J1070" s="13"/>
      <c r="K1070" s="30"/>
    </row>
    <row r="1071" spans="1:11" x14ac:dyDescent="0.2">
      <c r="A1071" s="26"/>
      <c r="B1071" s="26"/>
      <c r="C1071" s="26"/>
      <c r="D1071" s="27"/>
      <c r="F1071" s="63"/>
      <c r="G1071" s="13"/>
      <c r="H1071" s="13"/>
      <c r="I1071" s="13"/>
      <c r="J1071" s="13"/>
      <c r="K1071" s="30"/>
    </row>
    <row r="1072" spans="1:11" x14ac:dyDescent="0.2">
      <c r="A1072" s="26"/>
      <c r="B1072" s="26"/>
      <c r="C1072" s="26"/>
      <c r="D1072" s="27"/>
      <c r="F1072" s="63"/>
      <c r="G1072" s="13"/>
      <c r="H1072" s="13"/>
      <c r="I1072" s="13"/>
      <c r="J1072" s="13"/>
      <c r="K1072" s="30"/>
    </row>
    <row r="1073" spans="1:11" x14ac:dyDescent="0.2">
      <c r="A1073" s="26"/>
      <c r="B1073" s="26"/>
      <c r="C1073" s="26"/>
      <c r="D1073" s="27"/>
      <c r="F1073" s="63"/>
      <c r="G1073" s="13"/>
      <c r="H1073" s="13"/>
      <c r="I1073" s="13"/>
      <c r="J1073" s="13"/>
      <c r="K1073" s="30"/>
    </row>
    <row r="1074" spans="1:11" x14ac:dyDescent="0.2">
      <c r="A1074" s="26"/>
      <c r="B1074" s="26"/>
      <c r="C1074" s="26"/>
      <c r="D1074" s="27"/>
      <c r="F1074" s="63"/>
      <c r="G1074" s="13"/>
      <c r="H1074" s="13"/>
      <c r="I1074" s="13"/>
      <c r="J1074" s="13"/>
      <c r="K1074" s="30"/>
    </row>
    <row r="1075" spans="1:11" x14ac:dyDescent="0.2">
      <c r="A1075" s="26"/>
      <c r="B1075" s="26"/>
      <c r="C1075" s="26"/>
      <c r="D1075" s="27"/>
      <c r="F1075" s="63"/>
      <c r="G1075" s="13"/>
      <c r="H1075" s="13"/>
      <c r="I1075" s="13"/>
      <c r="J1075" s="13"/>
      <c r="K1075" s="30"/>
    </row>
    <row r="1076" spans="1:11" x14ac:dyDescent="0.2">
      <c r="A1076" s="26"/>
      <c r="B1076" s="26"/>
      <c r="C1076" s="26"/>
      <c r="D1076" s="27"/>
      <c r="F1076" s="63"/>
      <c r="G1076" s="13"/>
      <c r="H1076" s="13"/>
      <c r="I1076" s="13"/>
      <c r="J1076" s="13"/>
      <c r="K1076" s="30"/>
    </row>
    <row r="1077" spans="1:11" x14ac:dyDescent="0.2">
      <c r="A1077" s="26"/>
      <c r="B1077" s="26"/>
      <c r="C1077" s="26"/>
      <c r="D1077" s="27"/>
      <c r="F1077" s="63"/>
      <c r="G1077" s="13"/>
      <c r="H1077" s="13"/>
      <c r="I1077" s="13"/>
      <c r="J1077" s="13"/>
      <c r="K1077" s="30"/>
    </row>
    <row r="1078" spans="1:11" x14ac:dyDescent="0.2">
      <c r="A1078" s="26"/>
      <c r="B1078" s="26"/>
      <c r="C1078" s="26"/>
      <c r="D1078" s="27"/>
      <c r="F1078" s="63"/>
      <c r="G1078" s="13"/>
      <c r="H1078" s="13"/>
      <c r="I1078" s="13"/>
      <c r="J1078" s="13"/>
      <c r="K1078" s="30"/>
    </row>
    <row r="1079" spans="1:11" x14ac:dyDescent="0.2">
      <c r="A1079" s="26"/>
      <c r="B1079" s="26"/>
      <c r="C1079" s="26"/>
      <c r="D1079" s="27"/>
      <c r="F1079" s="63"/>
      <c r="G1079" s="13"/>
      <c r="H1079" s="13"/>
      <c r="I1079" s="13"/>
      <c r="J1079" s="13"/>
      <c r="K1079" s="30"/>
    </row>
    <row r="1080" spans="1:11" x14ac:dyDescent="0.2">
      <c r="A1080" s="26"/>
      <c r="B1080" s="26"/>
      <c r="C1080" s="26"/>
      <c r="D1080" s="27"/>
      <c r="F1080" s="63"/>
      <c r="G1080" s="13"/>
      <c r="H1080" s="13"/>
      <c r="I1080" s="13"/>
      <c r="J1080" s="13"/>
      <c r="K1080" s="30"/>
    </row>
    <row r="1081" spans="1:11" x14ac:dyDescent="0.2">
      <c r="A1081" s="26"/>
      <c r="B1081" s="26"/>
      <c r="C1081" s="26"/>
      <c r="D1081" s="27"/>
      <c r="F1081" s="63"/>
      <c r="G1081" s="13"/>
      <c r="H1081" s="13"/>
      <c r="I1081" s="13"/>
      <c r="J1081" s="13"/>
      <c r="K1081" s="30"/>
    </row>
    <row r="1082" spans="1:11" x14ac:dyDescent="0.2">
      <c r="A1082" s="26"/>
      <c r="B1082" s="26"/>
      <c r="C1082" s="26"/>
      <c r="D1082" s="27"/>
      <c r="F1082" s="63"/>
      <c r="G1082" s="13"/>
      <c r="H1082" s="13"/>
      <c r="I1082" s="13"/>
      <c r="J1082" s="13"/>
      <c r="K1082" s="30"/>
    </row>
    <row r="1083" spans="1:11" x14ac:dyDescent="0.2">
      <c r="A1083" s="26"/>
      <c r="B1083" s="26"/>
      <c r="C1083" s="26"/>
      <c r="D1083" s="27"/>
      <c r="F1083" s="63"/>
      <c r="G1083" s="13"/>
      <c r="H1083" s="13"/>
      <c r="I1083" s="13"/>
      <c r="J1083" s="13"/>
      <c r="K1083" s="30"/>
    </row>
    <row r="1084" spans="1:11" x14ac:dyDescent="0.2">
      <c r="A1084" s="26"/>
      <c r="B1084" s="26"/>
      <c r="C1084" s="26"/>
      <c r="D1084" s="27"/>
      <c r="F1084" s="63"/>
      <c r="G1084" s="13"/>
      <c r="H1084" s="13"/>
      <c r="I1084" s="13"/>
      <c r="J1084" s="13"/>
      <c r="K1084" s="30"/>
    </row>
    <row r="1085" spans="1:11" x14ac:dyDescent="0.2">
      <c r="A1085" s="26"/>
      <c r="B1085" s="26"/>
      <c r="C1085" s="26"/>
      <c r="D1085" s="27"/>
      <c r="F1085" s="63"/>
      <c r="G1085" s="13"/>
      <c r="H1085" s="13"/>
      <c r="I1085" s="13"/>
      <c r="J1085" s="13"/>
      <c r="K1085" s="30"/>
    </row>
    <row r="1086" spans="1:11" x14ac:dyDescent="0.2">
      <c r="A1086" s="26"/>
      <c r="B1086" s="26"/>
      <c r="C1086" s="26"/>
      <c r="D1086" s="27"/>
      <c r="F1086" s="63"/>
      <c r="G1086" s="13"/>
      <c r="H1086" s="13"/>
      <c r="I1086" s="13"/>
      <c r="J1086" s="13"/>
      <c r="K1086" s="30"/>
    </row>
    <row r="1087" spans="1:11" x14ac:dyDescent="0.2">
      <c r="A1087" s="26"/>
      <c r="B1087" s="26"/>
      <c r="C1087" s="26"/>
      <c r="D1087" s="27"/>
      <c r="F1087" s="63"/>
      <c r="G1087" s="13"/>
      <c r="H1087" s="13"/>
      <c r="I1087" s="13"/>
      <c r="J1087" s="13"/>
      <c r="K1087" s="30"/>
    </row>
    <row r="1088" spans="1:11" x14ac:dyDescent="0.2">
      <c r="A1088" s="26"/>
      <c r="B1088" s="26"/>
      <c r="C1088" s="26"/>
      <c r="D1088" s="27"/>
      <c r="F1088" s="63"/>
      <c r="G1088" s="13"/>
      <c r="H1088" s="13"/>
      <c r="I1088" s="13"/>
      <c r="J1088" s="13"/>
      <c r="K1088" s="30"/>
    </row>
    <row r="1089" spans="1:11" x14ac:dyDescent="0.2">
      <c r="A1089" s="26"/>
      <c r="B1089" s="26"/>
      <c r="C1089" s="26"/>
      <c r="D1089" s="27"/>
      <c r="F1089" s="63"/>
      <c r="G1089" s="13"/>
      <c r="H1089" s="13"/>
      <c r="I1089" s="13"/>
      <c r="J1089" s="13"/>
      <c r="K1089" s="30"/>
    </row>
    <row r="1090" spans="1:11" x14ac:dyDescent="0.2">
      <c r="A1090" s="26"/>
      <c r="B1090" s="26"/>
      <c r="C1090" s="26"/>
      <c r="D1090" s="27"/>
      <c r="F1090" s="63"/>
      <c r="G1090" s="13"/>
      <c r="H1090" s="13"/>
      <c r="I1090" s="13"/>
      <c r="J1090" s="13"/>
      <c r="K1090" s="30"/>
    </row>
    <row r="1091" spans="1:11" x14ac:dyDescent="0.2">
      <c r="A1091" s="26"/>
      <c r="B1091" s="26"/>
      <c r="C1091" s="26"/>
      <c r="D1091" s="27"/>
      <c r="F1091" s="63"/>
      <c r="G1091" s="13"/>
      <c r="H1091" s="13"/>
      <c r="I1091" s="13"/>
      <c r="J1091" s="13"/>
      <c r="K1091" s="30"/>
    </row>
    <row r="1092" spans="1:11" x14ac:dyDescent="0.2">
      <c r="A1092" s="26"/>
      <c r="B1092" s="26"/>
      <c r="C1092" s="26"/>
      <c r="D1092" s="27"/>
      <c r="F1092" s="63"/>
      <c r="G1092" s="13"/>
      <c r="H1092" s="13"/>
      <c r="I1092" s="13"/>
      <c r="J1092" s="13"/>
      <c r="K1092" s="30"/>
    </row>
    <row r="1093" spans="1:11" x14ac:dyDescent="0.2">
      <c r="A1093" s="26"/>
      <c r="B1093" s="26"/>
      <c r="C1093" s="26"/>
      <c r="D1093" s="27"/>
      <c r="F1093" s="63"/>
      <c r="G1093" s="13"/>
      <c r="H1093" s="13"/>
      <c r="I1093" s="13"/>
      <c r="J1093" s="13"/>
      <c r="K1093" s="30"/>
    </row>
    <row r="1094" spans="1:11" x14ac:dyDescent="0.2">
      <c r="A1094" s="26"/>
      <c r="B1094" s="26"/>
      <c r="C1094" s="26"/>
      <c r="D1094" s="27"/>
      <c r="F1094" s="63"/>
      <c r="G1094" s="13"/>
      <c r="H1094" s="13"/>
      <c r="I1094" s="13"/>
      <c r="J1094" s="13"/>
      <c r="K1094" s="30"/>
    </row>
    <row r="1095" spans="1:11" x14ac:dyDescent="0.2">
      <c r="A1095" s="26"/>
      <c r="B1095" s="26"/>
      <c r="C1095" s="26"/>
      <c r="D1095" s="27"/>
      <c r="F1095" s="63"/>
      <c r="G1095" s="13"/>
      <c r="H1095" s="13"/>
      <c r="I1095" s="13"/>
      <c r="J1095" s="13"/>
      <c r="K1095" s="30"/>
    </row>
    <row r="1096" spans="1:11" x14ac:dyDescent="0.2">
      <c r="A1096" s="26"/>
      <c r="B1096" s="26"/>
      <c r="C1096" s="26"/>
      <c r="D1096" s="27"/>
      <c r="F1096" s="63"/>
      <c r="G1096" s="13"/>
      <c r="H1096" s="13"/>
      <c r="I1096" s="13"/>
      <c r="J1096" s="13"/>
      <c r="K1096" s="30"/>
    </row>
    <row r="1097" spans="1:11" x14ac:dyDescent="0.2">
      <c r="A1097" s="26"/>
      <c r="B1097" s="26"/>
      <c r="C1097" s="26"/>
      <c r="D1097" s="27"/>
      <c r="F1097" s="63"/>
      <c r="G1097" s="13"/>
      <c r="H1097" s="13"/>
      <c r="I1097" s="13"/>
      <c r="J1097" s="13"/>
      <c r="K1097" s="30"/>
    </row>
    <row r="1098" spans="1:11" x14ac:dyDescent="0.2">
      <c r="A1098" s="26"/>
      <c r="B1098" s="26"/>
      <c r="C1098" s="26"/>
      <c r="D1098" s="27"/>
      <c r="F1098" s="63"/>
      <c r="G1098" s="13"/>
      <c r="H1098" s="13"/>
      <c r="I1098" s="13"/>
      <c r="J1098" s="13"/>
      <c r="K1098" s="30"/>
    </row>
    <row r="1099" spans="1:11" x14ac:dyDescent="0.2">
      <c r="A1099" s="26"/>
      <c r="B1099" s="26"/>
      <c r="C1099" s="26"/>
      <c r="D1099" s="27"/>
      <c r="F1099" s="63"/>
      <c r="G1099" s="13"/>
      <c r="H1099" s="13"/>
      <c r="I1099" s="13"/>
      <c r="J1099" s="13"/>
      <c r="K1099" s="30"/>
    </row>
    <row r="1100" spans="1:11" x14ac:dyDescent="0.2">
      <c r="A1100" s="26"/>
      <c r="B1100" s="26"/>
      <c r="C1100" s="26"/>
      <c r="D1100" s="27"/>
      <c r="F1100" s="63"/>
      <c r="G1100" s="13"/>
      <c r="H1100" s="13"/>
      <c r="I1100" s="13"/>
      <c r="J1100" s="13"/>
      <c r="K1100" s="30"/>
    </row>
    <row r="1101" spans="1:11" x14ac:dyDescent="0.2">
      <c r="A1101" s="26"/>
      <c r="B1101" s="26"/>
      <c r="C1101" s="26"/>
      <c r="D1101" s="27"/>
      <c r="F1101" s="63"/>
      <c r="G1101" s="13"/>
      <c r="H1101" s="13"/>
      <c r="I1101" s="13"/>
      <c r="J1101" s="13"/>
      <c r="K1101" s="30"/>
    </row>
    <row r="1102" spans="1:11" x14ac:dyDescent="0.2">
      <c r="A1102" s="26"/>
      <c r="B1102" s="26"/>
      <c r="C1102" s="26"/>
      <c r="D1102" s="27"/>
      <c r="F1102" s="63"/>
      <c r="G1102" s="13"/>
      <c r="H1102" s="13"/>
      <c r="I1102" s="13"/>
      <c r="J1102" s="13"/>
      <c r="K1102" s="30"/>
    </row>
    <row r="1103" spans="1:11" x14ac:dyDescent="0.2">
      <c r="A1103" s="26"/>
      <c r="B1103" s="26"/>
      <c r="C1103" s="26"/>
      <c r="D1103" s="27"/>
      <c r="F1103" s="63"/>
      <c r="G1103" s="13"/>
      <c r="H1103" s="13"/>
      <c r="I1103" s="13"/>
      <c r="J1103" s="13"/>
      <c r="K1103" s="30"/>
    </row>
    <row r="1104" spans="1:11" x14ac:dyDescent="0.2">
      <c r="A1104" s="26"/>
      <c r="B1104" s="26"/>
      <c r="C1104" s="26"/>
      <c r="D1104" s="27"/>
      <c r="F1104" s="63"/>
      <c r="G1104" s="13"/>
      <c r="H1104" s="13"/>
      <c r="I1104" s="13"/>
      <c r="J1104" s="13"/>
      <c r="K1104" s="30"/>
    </row>
    <row r="1105" spans="1:11" x14ac:dyDescent="0.2">
      <c r="A1105" s="26"/>
      <c r="B1105" s="26"/>
      <c r="C1105" s="26"/>
      <c r="D1105" s="27"/>
      <c r="F1105" s="63"/>
      <c r="G1105" s="13"/>
      <c r="H1105" s="13"/>
      <c r="I1105" s="13"/>
      <c r="J1105" s="13"/>
      <c r="K1105" s="30"/>
    </row>
    <row r="1106" spans="1:11" x14ac:dyDescent="0.2">
      <c r="A1106" s="26"/>
      <c r="B1106" s="26"/>
      <c r="C1106" s="26"/>
      <c r="D1106" s="27"/>
      <c r="F1106" s="63"/>
      <c r="G1106" s="13"/>
      <c r="H1106" s="13"/>
      <c r="I1106" s="13"/>
      <c r="J1106" s="13"/>
      <c r="K1106" s="30"/>
    </row>
    <row r="1107" spans="1:11" x14ac:dyDescent="0.2">
      <c r="A1107" s="26"/>
      <c r="B1107" s="26"/>
      <c r="C1107" s="26"/>
      <c r="D1107" s="27"/>
      <c r="F1107" s="63"/>
      <c r="G1107" s="13"/>
      <c r="H1107" s="13"/>
      <c r="I1107" s="13"/>
      <c r="J1107" s="13"/>
      <c r="K1107" s="30"/>
    </row>
    <row r="1108" spans="1:11" x14ac:dyDescent="0.2">
      <c r="A1108" s="26"/>
      <c r="B1108" s="26"/>
      <c r="C1108" s="26"/>
      <c r="D1108" s="27"/>
      <c r="F1108" s="63"/>
      <c r="G1108" s="13"/>
      <c r="H1108" s="13"/>
      <c r="I1108" s="13"/>
      <c r="J1108" s="13"/>
      <c r="K1108" s="30"/>
    </row>
    <row r="1109" spans="1:11" x14ac:dyDescent="0.2">
      <c r="A1109" s="26"/>
      <c r="B1109" s="26"/>
      <c r="C1109" s="26"/>
      <c r="D1109" s="27"/>
      <c r="F1109" s="63"/>
      <c r="G1109" s="13"/>
      <c r="H1109" s="13"/>
      <c r="I1109" s="13"/>
      <c r="J1109" s="13"/>
      <c r="K1109" s="30"/>
    </row>
    <row r="1110" spans="1:11" x14ac:dyDescent="0.2">
      <c r="A1110" s="26"/>
      <c r="B1110" s="26"/>
      <c r="C1110" s="26"/>
      <c r="D1110" s="27"/>
      <c r="F1110" s="63"/>
      <c r="G1110" s="13"/>
      <c r="H1110" s="13"/>
      <c r="I1110" s="13"/>
      <c r="J1110" s="13"/>
      <c r="K1110" s="30"/>
    </row>
    <row r="1111" spans="1:11" x14ac:dyDescent="0.2">
      <c r="A1111" s="26"/>
      <c r="B1111" s="26"/>
      <c r="C1111" s="26"/>
      <c r="D1111" s="27"/>
      <c r="F1111" s="63"/>
      <c r="G1111" s="13"/>
      <c r="H1111" s="13"/>
      <c r="I1111" s="13"/>
      <c r="J1111" s="13"/>
      <c r="K1111" s="30"/>
    </row>
    <row r="1112" spans="1:11" x14ac:dyDescent="0.2">
      <c r="A1112" s="26"/>
      <c r="B1112" s="26"/>
      <c r="C1112" s="26"/>
      <c r="D1112" s="27"/>
      <c r="F1112" s="63"/>
      <c r="G1112" s="13"/>
      <c r="H1112" s="13"/>
      <c r="I1112" s="13"/>
      <c r="J1112" s="13"/>
      <c r="K1112" s="30"/>
    </row>
    <row r="1113" spans="1:11" x14ac:dyDescent="0.2">
      <c r="A1113" s="26"/>
      <c r="B1113" s="26"/>
      <c r="C1113" s="26"/>
      <c r="D1113" s="27"/>
      <c r="F1113" s="63"/>
      <c r="G1113" s="13"/>
      <c r="H1113" s="13"/>
      <c r="I1113" s="13"/>
      <c r="J1113" s="13"/>
      <c r="K1113" s="30"/>
    </row>
    <row r="1114" spans="1:11" x14ac:dyDescent="0.2">
      <c r="A1114" s="26"/>
      <c r="B1114" s="26"/>
      <c r="C1114" s="26"/>
      <c r="D1114" s="27"/>
      <c r="F1114" s="63"/>
      <c r="G1114" s="13"/>
      <c r="H1114" s="13"/>
      <c r="I1114" s="13"/>
      <c r="J1114" s="13"/>
      <c r="K1114" s="30"/>
    </row>
    <row r="1115" spans="1:11" x14ac:dyDescent="0.2">
      <c r="A1115" s="26"/>
      <c r="B1115" s="26"/>
      <c r="C1115" s="26"/>
      <c r="D1115" s="27"/>
      <c r="F1115" s="63"/>
      <c r="G1115" s="13"/>
      <c r="H1115" s="13"/>
      <c r="I1115" s="13"/>
      <c r="J1115" s="13"/>
      <c r="K1115" s="30"/>
    </row>
    <row r="1116" spans="1:11" x14ac:dyDescent="0.2">
      <c r="A1116" s="26"/>
      <c r="B1116" s="26"/>
      <c r="C1116" s="26"/>
      <c r="D1116" s="27"/>
      <c r="F1116" s="63"/>
      <c r="G1116" s="13"/>
      <c r="H1116" s="13"/>
      <c r="I1116" s="13"/>
      <c r="J1116" s="13"/>
      <c r="K1116" s="30"/>
    </row>
    <row r="1117" spans="1:11" x14ac:dyDescent="0.2">
      <c r="A1117" s="26"/>
      <c r="B1117" s="26"/>
      <c r="C1117" s="26"/>
      <c r="D1117" s="27"/>
      <c r="F1117" s="63"/>
      <c r="G1117" s="13"/>
      <c r="H1117" s="13"/>
      <c r="I1117" s="13"/>
      <c r="J1117" s="13"/>
      <c r="K1117" s="30"/>
    </row>
    <row r="1118" spans="1:11" x14ac:dyDescent="0.2">
      <c r="A1118" s="26"/>
      <c r="B1118" s="26"/>
      <c r="C1118" s="26"/>
      <c r="D1118" s="27"/>
      <c r="F1118" s="63"/>
      <c r="G1118" s="13"/>
      <c r="H1118" s="13"/>
      <c r="I1118" s="13"/>
      <c r="J1118" s="13"/>
      <c r="K1118" s="30"/>
    </row>
    <row r="1119" spans="1:11" x14ac:dyDescent="0.2">
      <c r="A1119" s="26"/>
      <c r="B1119" s="26"/>
      <c r="C1119" s="26"/>
      <c r="D1119" s="27"/>
      <c r="F1119" s="63"/>
      <c r="G1119" s="13"/>
      <c r="H1119" s="13"/>
      <c r="I1119" s="13"/>
      <c r="J1119" s="13"/>
      <c r="K1119" s="30"/>
    </row>
    <row r="1120" spans="1:11" x14ac:dyDescent="0.2">
      <c r="A1120" s="26"/>
      <c r="B1120" s="26"/>
      <c r="C1120" s="26"/>
      <c r="D1120" s="27"/>
      <c r="F1120" s="63"/>
      <c r="G1120" s="13"/>
      <c r="H1120" s="13"/>
      <c r="I1120" s="13"/>
      <c r="J1120" s="13"/>
      <c r="K1120" s="30"/>
    </row>
    <row r="1121" spans="1:11" x14ac:dyDescent="0.2">
      <c r="A1121" s="26"/>
      <c r="B1121" s="26"/>
      <c r="C1121" s="26"/>
      <c r="D1121" s="27"/>
      <c r="F1121" s="63"/>
      <c r="G1121" s="13"/>
      <c r="H1121" s="13"/>
      <c r="I1121" s="13"/>
      <c r="J1121" s="13"/>
      <c r="K1121" s="30"/>
    </row>
    <row r="1122" spans="1:11" x14ac:dyDescent="0.2">
      <c r="A1122" s="26"/>
      <c r="B1122" s="26"/>
      <c r="C1122" s="26"/>
      <c r="D1122" s="27"/>
      <c r="F1122" s="63"/>
      <c r="G1122" s="13"/>
      <c r="H1122" s="13"/>
      <c r="I1122" s="13"/>
      <c r="J1122" s="13"/>
      <c r="K1122" s="30"/>
    </row>
    <row r="1123" spans="1:11" x14ac:dyDescent="0.2">
      <c r="A1123" s="26"/>
      <c r="B1123" s="26"/>
      <c r="C1123" s="26"/>
      <c r="D1123" s="27"/>
      <c r="F1123" s="63"/>
      <c r="G1123" s="13"/>
      <c r="H1123" s="13"/>
      <c r="I1123" s="13"/>
      <c r="J1123" s="13"/>
      <c r="K1123" s="30"/>
    </row>
    <row r="1124" spans="1:11" x14ac:dyDescent="0.2">
      <c r="A1124" s="26"/>
      <c r="B1124" s="26"/>
      <c r="C1124" s="26"/>
      <c r="D1124" s="27"/>
      <c r="F1124" s="63"/>
      <c r="G1124" s="13"/>
      <c r="H1124" s="13"/>
      <c r="I1124" s="13"/>
      <c r="J1124" s="13"/>
      <c r="K1124" s="30"/>
    </row>
    <row r="1125" spans="1:11" x14ac:dyDescent="0.2">
      <c r="A1125" s="26"/>
      <c r="B1125" s="26"/>
      <c r="C1125" s="26"/>
      <c r="D1125" s="27"/>
      <c r="F1125" s="63"/>
      <c r="G1125" s="13"/>
      <c r="H1125" s="13"/>
      <c r="I1125" s="13"/>
      <c r="J1125" s="13"/>
      <c r="K1125" s="30"/>
    </row>
    <row r="1126" spans="1:11" x14ac:dyDescent="0.2">
      <c r="A1126" s="26"/>
      <c r="B1126" s="26"/>
      <c r="C1126" s="26"/>
      <c r="D1126" s="27"/>
      <c r="F1126" s="63"/>
      <c r="G1126" s="13"/>
      <c r="H1126" s="13"/>
      <c r="I1126" s="13"/>
      <c r="J1126" s="13"/>
      <c r="K1126" s="30"/>
    </row>
    <row r="1127" spans="1:11" x14ac:dyDescent="0.2">
      <c r="A1127" s="26"/>
      <c r="B1127" s="26"/>
      <c r="C1127" s="26"/>
      <c r="D1127" s="27"/>
      <c r="F1127" s="63"/>
      <c r="G1127" s="13"/>
      <c r="H1127" s="13"/>
      <c r="I1127" s="13"/>
      <c r="J1127" s="13"/>
      <c r="K1127" s="30"/>
    </row>
    <row r="1128" spans="1:11" x14ac:dyDescent="0.2">
      <c r="A1128" s="26"/>
      <c r="B1128" s="26"/>
      <c r="C1128" s="26"/>
      <c r="D1128" s="27"/>
      <c r="F1128" s="63"/>
      <c r="G1128" s="13"/>
      <c r="H1128" s="13"/>
      <c r="I1128" s="13"/>
      <c r="J1128" s="13"/>
      <c r="K1128" s="30"/>
    </row>
    <row r="1129" spans="1:11" x14ac:dyDescent="0.2">
      <c r="A1129" s="26"/>
      <c r="B1129" s="26"/>
      <c r="C1129" s="26"/>
      <c r="D1129" s="27"/>
      <c r="F1129" s="63"/>
      <c r="G1129" s="13"/>
      <c r="H1129" s="13"/>
      <c r="I1129" s="13"/>
      <c r="J1129" s="13"/>
      <c r="K1129" s="30"/>
    </row>
    <row r="1130" spans="1:11" x14ac:dyDescent="0.2">
      <c r="A1130" s="26"/>
      <c r="B1130" s="26"/>
      <c r="C1130" s="26"/>
      <c r="D1130" s="27"/>
      <c r="F1130" s="63"/>
      <c r="G1130" s="13"/>
      <c r="H1130" s="13"/>
      <c r="I1130" s="13"/>
      <c r="J1130" s="13"/>
      <c r="K1130" s="30"/>
    </row>
    <row r="1131" spans="1:11" x14ac:dyDescent="0.2">
      <c r="A1131" s="26"/>
      <c r="B1131" s="26"/>
      <c r="C1131" s="26"/>
      <c r="D1131" s="27"/>
      <c r="F1131" s="63"/>
      <c r="G1131" s="13"/>
      <c r="H1131" s="13"/>
      <c r="I1131" s="13"/>
      <c r="J1131" s="13"/>
      <c r="K1131" s="30"/>
    </row>
    <row r="1132" spans="1:11" x14ac:dyDescent="0.2">
      <c r="A1132" s="26"/>
      <c r="B1132" s="26"/>
      <c r="C1132" s="26"/>
      <c r="D1132" s="27"/>
      <c r="F1132" s="63"/>
      <c r="G1132" s="13"/>
      <c r="H1132" s="13"/>
      <c r="I1132" s="13"/>
      <c r="J1132" s="13"/>
      <c r="K1132" s="30"/>
    </row>
    <row r="1133" spans="1:11" x14ac:dyDescent="0.2">
      <c r="A1133" s="26"/>
      <c r="B1133" s="26"/>
      <c r="C1133" s="26"/>
      <c r="D1133" s="27"/>
      <c r="F1133" s="63"/>
      <c r="G1133" s="13"/>
      <c r="H1133" s="13"/>
      <c r="I1133" s="13"/>
      <c r="J1133" s="13"/>
      <c r="K1133" s="30"/>
    </row>
    <row r="1134" spans="1:11" x14ac:dyDescent="0.2">
      <c r="A1134" s="26"/>
      <c r="B1134" s="26"/>
      <c r="C1134" s="26"/>
      <c r="D1134" s="27"/>
      <c r="F1134" s="63"/>
      <c r="G1134" s="13"/>
      <c r="H1134" s="13"/>
      <c r="I1134" s="13"/>
      <c r="J1134" s="13"/>
      <c r="K1134" s="30"/>
    </row>
    <row r="1135" spans="1:11" x14ac:dyDescent="0.2">
      <c r="A1135" s="26"/>
      <c r="B1135" s="26"/>
      <c r="C1135" s="26"/>
      <c r="D1135" s="27"/>
      <c r="F1135" s="63"/>
      <c r="G1135" s="13"/>
      <c r="H1135" s="13"/>
      <c r="I1135" s="13"/>
      <c r="J1135" s="13"/>
      <c r="K1135" s="30"/>
    </row>
    <row r="1136" spans="1:11" x14ac:dyDescent="0.2">
      <c r="A1136" s="26"/>
      <c r="B1136" s="26"/>
      <c r="C1136" s="26"/>
      <c r="D1136" s="27"/>
      <c r="F1136" s="63"/>
      <c r="G1136" s="13"/>
      <c r="H1136" s="13"/>
      <c r="I1136" s="13"/>
      <c r="J1136" s="13"/>
      <c r="K1136" s="30"/>
    </row>
    <row r="1137" spans="1:11" x14ac:dyDescent="0.2">
      <c r="A1137" s="26"/>
      <c r="B1137" s="26"/>
      <c r="C1137" s="26"/>
      <c r="D1137" s="27"/>
      <c r="F1137" s="63"/>
      <c r="G1137" s="13"/>
      <c r="H1137" s="13"/>
      <c r="I1137" s="13"/>
      <c r="J1137" s="13"/>
      <c r="K1137" s="30"/>
    </row>
    <row r="1138" spans="1:11" x14ac:dyDescent="0.2">
      <c r="A1138" s="26"/>
      <c r="B1138" s="26"/>
      <c r="C1138" s="26"/>
      <c r="D1138" s="27"/>
      <c r="F1138" s="63"/>
      <c r="G1138" s="13"/>
      <c r="H1138" s="13"/>
      <c r="I1138" s="13"/>
      <c r="J1138" s="13"/>
      <c r="K1138" s="30"/>
    </row>
    <row r="1139" spans="1:11" x14ac:dyDescent="0.2">
      <c r="A1139" s="26"/>
      <c r="B1139" s="26"/>
      <c r="C1139" s="26"/>
      <c r="D1139" s="27"/>
      <c r="F1139" s="63"/>
      <c r="G1139" s="13"/>
      <c r="H1139" s="13"/>
      <c r="I1139" s="13"/>
      <c r="J1139" s="13"/>
      <c r="K1139" s="30"/>
    </row>
    <row r="1140" spans="1:11" x14ac:dyDescent="0.2">
      <c r="A1140" s="26"/>
      <c r="B1140" s="26"/>
      <c r="C1140" s="26"/>
      <c r="D1140" s="27"/>
      <c r="F1140" s="63"/>
      <c r="G1140" s="13"/>
      <c r="H1140" s="13"/>
      <c r="I1140" s="13"/>
      <c r="J1140" s="13"/>
      <c r="K1140" s="30"/>
    </row>
    <row r="1141" spans="1:11" x14ac:dyDescent="0.2">
      <c r="A1141" s="26"/>
      <c r="B1141" s="26"/>
      <c r="C1141" s="26"/>
      <c r="D1141" s="27"/>
      <c r="F1141" s="63"/>
      <c r="G1141" s="13"/>
      <c r="H1141" s="13"/>
      <c r="I1141" s="13"/>
      <c r="J1141" s="13"/>
      <c r="K1141" s="30"/>
    </row>
    <row r="1142" spans="1:11" x14ac:dyDescent="0.2">
      <c r="A1142" s="26"/>
      <c r="B1142" s="26"/>
      <c r="C1142" s="26"/>
      <c r="D1142" s="27"/>
      <c r="F1142" s="63"/>
      <c r="G1142" s="13"/>
      <c r="H1142" s="13"/>
      <c r="I1142" s="13"/>
      <c r="J1142" s="13"/>
      <c r="K1142" s="30"/>
    </row>
    <row r="1143" spans="1:11" x14ac:dyDescent="0.2">
      <c r="A1143" s="26"/>
      <c r="B1143" s="26"/>
      <c r="C1143" s="26"/>
      <c r="D1143" s="27"/>
      <c r="F1143" s="63"/>
      <c r="G1143" s="13"/>
      <c r="H1143" s="13"/>
      <c r="I1143" s="13"/>
      <c r="J1143" s="13"/>
      <c r="K1143" s="30"/>
    </row>
    <row r="1144" spans="1:11" x14ac:dyDescent="0.2">
      <c r="A1144" s="26"/>
      <c r="B1144" s="26"/>
      <c r="C1144" s="26"/>
      <c r="D1144" s="27"/>
      <c r="F1144" s="63"/>
      <c r="G1144" s="13"/>
      <c r="H1144" s="13"/>
      <c r="I1144" s="13"/>
      <c r="J1144" s="13"/>
      <c r="K1144" s="30"/>
    </row>
    <row r="1145" spans="1:11" x14ac:dyDescent="0.2">
      <c r="A1145" s="26"/>
      <c r="B1145" s="26"/>
      <c r="C1145" s="26"/>
      <c r="D1145" s="27"/>
      <c r="F1145" s="63"/>
      <c r="G1145" s="13"/>
      <c r="H1145" s="13"/>
      <c r="I1145" s="13"/>
      <c r="J1145" s="13"/>
      <c r="K1145" s="30"/>
    </row>
    <row r="1146" spans="1:11" x14ac:dyDescent="0.2">
      <c r="A1146" s="26"/>
      <c r="B1146" s="26"/>
      <c r="C1146" s="26"/>
      <c r="D1146" s="27"/>
      <c r="F1146" s="63"/>
      <c r="G1146" s="13"/>
      <c r="H1146" s="13"/>
      <c r="I1146" s="13"/>
      <c r="J1146" s="13"/>
      <c r="K1146" s="30"/>
    </row>
    <row r="1147" spans="1:11" x14ac:dyDescent="0.2">
      <c r="A1147" s="26"/>
      <c r="B1147" s="26"/>
      <c r="C1147" s="26"/>
      <c r="D1147" s="27"/>
      <c r="F1147" s="63"/>
      <c r="G1147" s="13"/>
      <c r="H1147" s="13"/>
      <c r="I1147" s="13"/>
      <c r="J1147" s="13"/>
      <c r="K1147" s="30"/>
    </row>
    <row r="1148" spans="1:11" x14ac:dyDescent="0.2">
      <c r="A1148" s="26"/>
      <c r="B1148" s="26"/>
      <c r="C1148" s="26"/>
      <c r="D1148" s="27"/>
      <c r="F1148" s="63"/>
      <c r="G1148" s="13"/>
      <c r="H1148" s="13"/>
      <c r="I1148" s="13"/>
      <c r="J1148" s="13"/>
      <c r="K1148" s="30"/>
    </row>
    <row r="1149" spans="1:11" x14ac:dyDescent="0.2">
      <c r="A1149" s="26"/>
      <c r="B1149" s="26"/>
      <c r="C1149" s="26"/>
      <c r="D1149" s="27"/>
      <c r="F1149" s="63"/>
      <c r="G1149" s="13"/>
      <c r="H1149" s="13"/>
      <c r="I1149" s="13"/>
      <c r="J1149" s="13"/>
      <c r="K1149" s="30"/>
    </row>
    <row r="1150" spans="1:11" x14ac:dyDescent="0.2">
      <c r="A1150" s="26"/>
      <c r="B1150" s="26"/>
      <c r="C1150" s="26"/>
      <c r="D1150" s="27"/>
      <c r="F1150" s="63"/>
      <c r="G1150" s="13"/>
      <c r="H1150" s="13"/>
      <c r="I1150" s="13"/>
      <c r="J1150" s="13"/>
      <c r="K1150" s="30"/>
    </row>
    <row r="1151" spans="1:11" x14ac:dyDescent="0.2">
      <c r="A1151" s="26"/>
      <c r="B1151" s="26"/>
      <c r="C1151" s="26"/>
      <c r="D1151" s="27"/>
      <c r="F1151" s="63"/>
      <c r="G1151" s="13"/>
      <c r="H1151" s="13"/>
      <c r="I1151" s="13"/>
      <c r="J1151" s="13"/>
      <c r="K1151" s="30"/>
    </row>
    <row r="1152" spans="1:11" x14ac:dyDescent="0.2">
      <c r="A1152" s="26"/>
      <c r="B1152" s="26"/>
      <c r="C1152" s="26"/>
      <c r="D1152" s="27"/>
      <c r="F1152" s="63"/>
      <c r="G1152" s="13"/>
      <c r="H1152" s="13"/>
      <c r="I1152" s="13"/>
      <c r="J1152" s="13"/>
      <c r="K1152" s="30"/>
    </row>
    <row r="1153" spans="1:11" x14ac:dyDescent="0.2">
      <c r="A1153" s="26"/>
      <c r="B1153" s="26"/>
      <c r="C1153" s="26"/>
      <c r="D1153" s="27"/>
      <c r="F1153" s="63"/>
      <c r="G1153" s="13"/>
      <c r="H1153" s="13"/>
      <c r="I1153" s="13"/>
      <c r="J1153" s="13"/>
      <c r="K1153" s="30"/>
    </row>
    <row r="1154" spans="1:11" x14ac:dyDescent="0.2">
      <c r="A1154" s="26"/>
      <c r="B1154" s="26"/>
      <c r="C1154" s="26"/>
      <c r="D1154" s="27"/>
      <c r="F1154" s="63"/>
      <c r="G1154" s="13"/>
      <c r="H1154" s="13"/>
      <c r="I1154" s="13"/>
      <c r="J1154" s="13"/>
      <c r="K1154" s="30"/>
    </row>
    <row r="1155" spans="1:11" x14ac:dyDescent="0.2">
      <c r="A1155" s="26"/>
      <c r="B1155" s="26"/>
      <c r="C1155" s="26"/>
      <c r="D1155" s="27"/>
      <c r="F1155" s="63"/>
      <c r="G1155" s="13"/>
      <c r="H1155" s="13"/>
      <c r="I1155" s="13"/>
      <c r="J1155" s="13"/>
      <c r="K1155" s="30"/>
    </row>
    <row r="1156" spans="1:11" x14ac:dyDescent="0.2">
      <c r="A1156" s="26"/>
      <c r="B1156" s="26"/>
      <c r="C1156" s="26"/>
      <c r="D1156" s="27"/>
      <c r="F1156" s="63"/>
      <c r="G1156" s="13"/>
      <c r="H1156" s="13"/>
      <c r="I1156" s="13"/>
      <c r="J1156" s="13"/>
      <c r="K1156" s="30"/>
    </row>
    <row r="1157" spans="1:11" x14ac:dyDescent="0.2">
      <c r="A1157" s="26"/>
      <c r="B1157" s="26"/>
      <c r="C1157" s="26"/>
      <c r="D1157" s="27"/>
      <c r="F1157" s="63"/>
      <c r="G1157" s="13"/>
      <c r="H1157" s="13"/>
      <c r="I1157" s="13"/>
      <c r="J1157" s="13"/>
      <c r="K1157" s="30"/>
    </row>
    <row r="1158" spans="1:11" x14ac:dyDescent="0.2">
      <c r="A1158" s="26"/>
      <c r="B1158" s="26"/>
      <c r="C1158" s="26"/>
      <c r="D1158" s="27"/>
      <c r="F1158" s="63"/>
      <c r="G1158" s="13"/>
      <c r="H1158" s="13"/>
      <c r="I1158" s="13"/>
      <c r="J1158" s="13"/>
      <c r="K1158" s="30"/>
    </row>
    <row r="1159" spans="1:11" x14ac:dyDescent="0.2">
      <c r="A1159" s="26"/>
      <c r="B1159" s="26"/>
      <c r="C1159" s="26"/>
      <c r="D1159" s="27"/>
      <c r="F1159" s="63"/>
      <c r="G1159" s="13"/>
      <c r="H1159" s="13"/>
      <c r="I1159" s="13"/>
      <c r="J1159" s="13"/>
      <c r="K1159" s="30"/>
    </row>
    <row r="1160" spans="1:11" x14ac:dyDescent="0.2">
      <c r="A1160" s="26"/>
      <c r="B1160" s="26"/>
      <c r="C1160" s="26"/>
      <c r="D1160" s="27"/>
      <c r="F1160" s="63"/>
      <c r="G1160" s="13"/>
      <c r="H1160" s="13"/>
      <c r="I1160" s="13"/>
      <c r="J1160" s="13"/>
      <c r="K1160" s="30"/>
    </row>
    <row r="1161" spans="1:11" x14ac:dyDescent="0.2">
      <c r="A1161" s="26"/>
      <c r="B1161" s="26"/>
      <c r="C1161" s="26"/>
      <c r="D1161" s="27"/>
      <c r="F1161" s="63"/>
      <c r="G1161" s="13"/>
      <c r="H1161" s="13"/>
      <c r="I1161" s="13"/>
      <c r="J1161" s="13"/>
      <c r="K1161" s="30"/>
    </row>
    <row r="1162" spans="1:11" x14ac:dyDescent="0.2">
      <c r="A1162" s="26"/>
      <c r="B1162" s="26"/>
      <c r="C1162" s="26"/>
      <c r="D1162" s="27"/>
      <c r="F1162" s="63"/>
      <c r="G1162" s="13"/>
      <c r="H1162" s="13"/>
      <c r="I1162" s="13"/>
      <c r="J1162" s="13"/>
      <c r="K1162" s="30"/>
    </row>
    <row r="1163" spans="1:11" x14ac:dyDescent="0.2">
      <c r="A1163" s="26"/>
      <c r="B1163" s="26"/>
      <c r="C1163" s="26"/>
      <c r="D1163" s="27"/>
      <c r="F1163" s="63"/>
      <c r="G1163" s="13"/>
      <c r="H1163" s="13"/>
      <c r="I1163" s="13"/>
      <c r="J1163" s="13"/>
      <c r="K1163" s="30"/>
    </row>
    <row r="1164" spans="1:11" x14ac:dyDescent="0.2">
      <c r="A1164" s="26"/>
      <c r="B1164" s="26"/>
      <c r="C1164" s="26"/>
      <c r="D1164" s="27"/>
      <c r="F1164" s="63"/>
      <c r="G1164" s="13"/>
      <c r="H1164" s="13"/>
      <c r="I1164" s="13"/>
      <c r="J1164" s="13"/>
      <c r="K1164" s="30"/>
    </row>
    <row r="1165" spans="1:11" x14ac:dyDescent="0.2">
      <c r="A1165" s="26"/>
      <c r="B1165" s="26"/>
      <c r="C1165" s="26"/>
      <c r="D1165" s="27"/>
      <c r="F1165" s="63"/>
      <c r="G1165" s="13"/>
      <c r="H1165" s="13"/>
      <c r="I1165" s="13"/>
      <c r="J1165" s="13"/>
      <c r="K1165" s="30"/>
    </row>
    <row r="1166" spans="1:11" x14ac:dyDescent="0.2">
      <c r="A1166" s="26"/>
      <c r="B1166" s="26"/>
      <c r="C1166" s="26"/>
      <c r="D1166" s="27"/>
      <c r="F1166" s="63"/>
      <c r="G1166" s="13"/>
      <c r="H1166" s="13"/>
      <c r="I1166" s="13"/>
      <c r="J1166" s="13"/>
      <c r="K1166" s="30"/>
    </row>
    <row r="1167" spans="1:11" x14ac:dyDescent="0.2">
      <c r="A1167" s="26"/>
      <c r="B1167" s="26"/>
      <c r="C1167" s="26"/>
      <c r="D1167" s="27"/>
      <c r="F1167" s="63"/>
      <c r="G1167" s="13"/>
      <c r="H1167" s="13"/>
      <c r="I1167" s="13"/>
      <c r="J1167" s="13"/>
      <c r="K1167" s="30"/>
    </row>
    <row r="1168" spans="1:11" x14ac:dyDescent="0.2">
      <c r="A1168" s="26"/>
      <c r="B1168" s="26"/>
      <c r="C1168" s="26"/>
      <c r="D1168" s="27"/>
      <c r="F1168" s="63"/>
      <c r="G1168" s="13"/>
      <c r="H1168" s="13"/>
      <c r="I1168" s="13"/>
      <c r="J1168" s="13"/>
      <c r="K1168" s="30"/>
    </row>
    <row r="1169" spans="1:11" x14ac:dyDescent="0.2">
      <c r="A1169" s="26"/>
      <c r="B1169" s="26"/>
      <c r="C1169" s="26"/>
      <c r="D1169" s="27"/>
      <c r="F1169" s="63"/>
      <c r="G1169" s="13"/>
      <c r="H1169" s="13"/>
      <c r="I1169" s="13"/>
      <c r="J1169" s="13"/>
      <c r="K1169" s="30"/>
    </row>
    <row r="1170" spans="1:11" x14ac:dyDescent="0.2">
      <c r="A1170" s="26"/>
      <c r="B1170" s="26"/>
      <c r="C1170" s="26"/>
      <c r="D1170" s="27"/>
      <c r="F1170" s="63"/>
      <c r="G1170" s="13"/>
      <c r="H1170" s="13"/>
      <c r="I1170" s="13"/>
      <c r="J1170" s="13"/>
      <c r="K1170" s="30"/>
    </row>
    <row r="1171" spans="1:11" x14ac:dyDescent="0.2">
      <c r="A1171" s="26"/>
      <c r="B1171" s="26"/>
      <c r="C1171" s="26"/>
      <c r="D1171" s="27"/>
      <c r="F1171" s="63"/>
      <c r="G1171" s="13"/>
      <c r="H1171" s="13"/>
      <c r="I1171" s="13"/>
      <c r="J1171" s="13"/>
      <c r="K1171" s="30"/>
    </row>
    <row r="1172" spans="1:11" x14ac:dyDescent="0.2">
      <c r="A1172" s="26"/>
      <c r="B1172" s="26"/>
      <c r="C1172" s="26"/>
      <c r="D1172" s="27"/>
      <c r="F1172" s="63"/>
      <c r="G1172" s="13"/>
      <c r="H1172" s="13"/>
      <c r="I1172" s="13"/>
      <c r="J1172" s="13"/>
      <c r="K1172" s="30"/>
    </row>
    <row r="1173" spans="1:11" x14ac:dyDescent="0.2">
      <c r="A1173" s="26"/>
      <c r="B1173" s="26"/>
      <c r="C1173" s="26"/>
      <c r="D1173" s="27"/>
      <c r="F1173" s="63"/>
      <c r="G1173" s="13"/>
      <c r="H1173" s="13"/>
      <c r="I1173" s="13"/>
      <c r="J1173" s="13"/>
      <c r="K1173" s="30"/>
    </row>
    <row r="1174" spans="1:11" x14ac:dyDescent="0.2">
      <c r="A1174" s="26"/>
      <c r="B1174" s="26"/>
      <c r="C1174" s="26"/>
      <c r="D1174" s="27"/>
      <c r="F1174" s="63"/>
      <c r="G1174" s="13"/>
      <c r="H1174" s="13"/>
      <c r="I1174" s="13"/>
      <c r="J1174" s="13"/>
      <c r="K1174" s="30"/>
    </row>
    <row r="1175" spans="1:11" x14ac:dyDescent="0.2">
      <c r="A1175" s="26"/>
      <c r="B1175" s="26"/>
      <c r="C1175" s="26"/>
      <c r="D1175" s="27"/>
      <c r="F1175" s="63"/>
      <c r="G1175" s="13"/>
      <c r="H1175" s="13"/>
      <c r="I1175" s="13"/>
      <c r="J1175" s="13"/>
      <c r="K1175" s="30"/>
    </row>
    <row r="1176" spans="1:11" x14ac:dyDescent="0.2">
      <c r="A1176" s="26"/>
      <c r="B1176" s="26"/>
      <c r="C1176" s="26"/>
      <c r="D1176" s="27"/>
      <c r="F1176" s="63"/>
      <c r="G1176" s="13"/>
      <c r="H1176" s="13"/>
      <c r="I1176" s="13"/>
      <c r="J1176" s="13"/>
      <c r="K1176" s="30"/>
    </row>
    <row r="1177" spans="1:11" x14ac:dyDescent="0.2">
      <c r="A1177" s="26"/>
      <c r="B1177" s="26"/>
      <c r="C1177" s="26"/>
      <c r="D1177" s="27"/>
      <c r="F1177" s="63"/>
      <c r="G1177" s="13"/>
      <c r="H1177" s="13"/>
      <c r="I1177" s="13"/>
      <c r="J1177" s="13"/>
      <c r="K1177" s="30"/>
    </row>
    <row r="1178" spans="1:11" x14ac:dyDescent="0.2">
      <c r="A1178" s="26"/>
      <c r="B1178" s="26"/>
      <c r="C1178" s="26"/>
      <c r="D1178" s="27"/>
      <c r="F1178" s="63"/>
      <c r="G1178" s="13"/>
      <c r="H1178" s="13"/>
      <c r="I1178" s="13"/>
      <c r="J1178" s="13"/>
      <c r="K1178" s="30"/>
    </row>
    <row r="1179" spans="1:11" x14ac:dyDescent="0.2">
      <c r="A1179" s="26"/>
      <c r="B1179" s="26"/>
      <c r="C1179" s="26"/>
      <c r="D1179" s="27"/>
      <c r="F1179" s="63"/>
      <c r="G1179" s="13"/>
      <c r="H1179" s="13"/>
      <c r="I1179" s="13"/>
      <c r="J1179" s="13"/>
      <c r="K1179" s="30"/>
    </row>
    <row r="1180" spans="1:11" x14ac:dyDescent="0.2">
      <c r="A1180" s="26"/>
      <c r="B1180" s="26"/>
      <c r="C1180" s="26"/>
      <c r="D1180" s="27"/>
      <c r="F1180" s="63"/>
      <c r="G1180" s="13"/>
      <c r="H1180" s="13"/>
      <c r="I1180" s="13"/>
      <c r="J1180" s="13"/>
      <c r="K1180" s="30"/>
    </row>
    <row r="1181" spans="1:11" x14ac:dyDescent="0.2">
      <c r="A1181" s="26"/>
      <c r="B1181" s="26"/>
      <c r="C1181" s="26"/>
      <c r="D1181" s="27"/>
      <c r="F1181" s="63"/>
      <c r="G1181" s="13"/>
      <c r="H1181" s="13"/>
      <c r="I1181" s="13"/>
      <c r="J1181" s="13"/>
      <c r="K1181" s="30"/>
    </row>
    <row r="1182" spans="1:11" x14ac:dyDescent="0.2">
      <c r="A1182" s="26"/>
      <c r="B1182" s="26"/>
      <c r="C1182" s="26"/>
      <c r="D1182" s="27"/>
      <c r="F1182" s="63"/>
      <c r="G1182" s="13"/>
      <c r="H1182" s="13"/>
      <c r="I1182" s="13"/>
      <c r="J1182" s="13"/>
      <c r="K1182" s="30"/>
    </row>
    <row r="1183" spans="1:11" x14ac:dyDescent="0.2">
      <c r="A1183" s="26"/>
      <c r="B1183" s="26"/>
      <c r="C1183" s="26"/>
      <c r="D1183" s="27"/>
      <c r="F1183" s="63"/>
      <c r="G1183" s="13"/>
      <c r="H1183" s="13"/>
      <c r="I1183" s="13"/>
      <c r="J1183" s="13"/>
      <c r="K1183" s="30"/>
    </row>
    <row r="1184" spans="1:11" x14ac:dyDescent="0.2">
      <c r="A1184" s="26"/>
      <c r="B1184" s="26"/>
      <c r="C1184" s="26"/>
      <c r="D1184" s="27"/>
      <c r="F1184" s="63"/>
      <c r="G1184" s="13"/>
      <c r="H1184" s="13"/>
      <c r="I1184" s="13"/>
      <c r="J1184" s="13"/>
      <c r="K1184" s="30"/>
    </row>
    <row r="1185" spans="1:11" x14ac:dyDescent="0.2">
      <c r="A1185" s="26"/>
      <c r="B1185" s="26"/>
      <c r="C1185" s="26"/>
      <c r="D1185" s="27"/>
      <c r="F1185" s="63"/>
      <c r="G1185" s="13"/>
      <c r="H1185" s="13"/>
      <c r="I1185" s="13"/>
      <c r="J1185" s="13"/>
      <c r="K1185" s="30"/>
    </row>
    <row r="1186" spans="1:11" x14ac:dyDescent="0.2">
      <c r="A1186" s="26"/>
      <c r="B1186" s="26"/>
      <c r="C1186" s="26"/>
      <c r="D1186" s="27"/>
      <c r="F1186" s="63"/>
      <c r="G1186" s="13"/>
      <c r="H1186" s="13"/>
      <c r="I1186" s="13"/>
      <c r="J1186" s="13"/>
      <c r="K1186" s="30"/>
    </row>
    <row r="1187" spans="1:11" x14ac:dyDescent="0.2">
      <c r="A1187" s="26"/>
      <c r="B1187" s="26"/>
      <c r="C1187" s="26"/>
      <c r="D1187" s="27"/>
      <c r="F1187" s="63"/>
      <c r="G1187" s="13"/>
      <c r="H1187" s="13"/>
      <c r="I1187" s="13"/>
      <c r="J1187" s="13"/>
      <c r="K1187" s="30"/>
    </row>
    <row r="1188" spans="1:11" x14ac:dyDescent="0.2">
      <c r="A1188" s="26"/>
      <c r="B1188" s="26"/>
      <c r="C1188" s="26"/>
      <c r="D1188" s="27"/>
      <c r="F1188" s="63"/>
      <c r="G1188" s="13"/>
      <c r="H1188" s="13"/>
      <c r="I1188" s="13"/>
      <c r="J1188" s="13"/>
      <c r="K1188" s="30"/>
    </row>
    <row r="1189" spans="1:11" x14ac:dyDescent="0.2">
      <c r="A1189" s="26"/>
      <c r="B1189" s="26"/>
      <c r="C1189" s="26"/>
      <c r="D1189" s="27"/>
      <c r="F1189" s="63"/>
      <c r="G1189" s="13"/>
      <c r="H1189" s="13"/>
      <c r="I1189" s="13"/>
      <c r="J1189" s="13"/>
      <c r="K1189" s="30"/>
    </row>
    <row r="1190" spans="1:11" x14ac:dyDescent="0.2">
      <c r="A1190" s="26"/>
      <c r="B1190" s="26"/>
      <c r="C1190" s="26"/>
      <c r="D1190" s="27"/>
      <c r="F1190" s="63"/>
      <c r="G1190" s="13"/>
      <c r="H1190" s="13"/>
      <c r="I1190" s="13"/>
      <c r="J1190" s="13"/>
      <c r="K1190" s="30"/>
    </row>
    <row r="1191" spans="1:11" x14ac:dyDescent="0.2">
      <c r="A1191" s="26"/>
      <c r="B1191" s="26"/>
      <c r="C1191" s="26"/>
      <c r="D1191" s="27"/>
      <c r="F1191" s="63"/>
      <c r="G1191" s="13"/>
      <c r="H1191" s="13"/>
      <c r="I1191" s="13"/>
      <c r="J1191" s="13"/>
      <c r="K1191" s="30"/>
    </row>
    <row r="1192" spans="1:11" x14ac:dyDescent="0.2">
      <c r="A1192" s="26"/>
      <c r="B1192" s="26"/>
      <c r="C1192" s="26"/>
      <c r="D1192" s="27"/>
      <c r="F1192" s="63"/>
      <c r="G1192" s="13"/>
      <c r="H1192" s="13"/>
      <c r="I1192" s="13"/>
      <c r="J1192" s="13"/>
      <c r="K1192" s="30"/>
    </row>
    <row r="1193" spans="1:11" x14ac:dyDescent="0.2">
      <c r="A1193" s="26"/>
      <c r="B1193" s="26"/>
      <c r="C1193" s="26"/>
      <c r="D1193" s="27"/>
      <c r="F1193" s="63"/>
      <c r="G1193" s="13"/>
      <c r="H1193" s="13"/>
      <c r="I1193" s="13"/>
      <c r="J1193" s="13"/>
      <c r="K1193" s="30"/>
    </row>
    <row r="1194" spans="1:11" x14ac:dyDescent="0.2">
      <c r="A1194" s="26"/>
      <c r="B1194" s="26"/>
      <c r="C1194" s="26"/>
      <c r="D1194" s="27"/>
      <c r="F1194" s="63"/>
      <c r="G1194" s="13"/>
      <c r="H1194" s="13"/>
      <c r="I1194" s="13"/>
      <c r="J1194" s="13"/>
      <c r="K1194" s="30"/>
    </row>
    <row r="1195" spans="1:11" x14ac:dyDescent="0.2">
      <c r="A1195" s="26"/>
      <c r="B1195" s="26"/>
      <c r="C1195" s="26"/>
      <c r="D1195" s="27"/>
      <c r="F1195" s="63"/>
      <c r="G1195" s="13"/>
      <c r="H1195" s="13"/>
      <c r="I1195" s="13"/>
      <c r="J1195" s="13"/>
      <c r="K1195" s="30"/>
    </row>
    <row r="1196" spans="1:11" x14ac:dyDescent="0.2">
      <c r="A1196" s="26"/>
      <c r="B1196" s="26"/>
      <c r="C1196" s="26"/>
      <c r="D1196" s="27"/>
      <c r="F1196" s="63"/>
      <c r="G1196" s="13"/>
      <c r="H1196" s="13"/>
      <c r="I1196" s="13"/>
      <c r="J1196" s="13"/>
      <c r="K1196" s="30"/>
    </row>
    <row r="1197" spans="1:11" x14ac:dyDescent="0.2">
      <c r="A1197" s="26"/>
      <c r="B1197" s="26"/>
      <c r="C1197" s="26"/>
      <c r="D1197" s="27"/>
      <c r="F1197" s="63"/>
      <c r="G1197" s="13"/>
      <c r="H1197" s="13"/>
      <c r="I1197" s="13"/>
      <c r="J1197" s="13"/>
      <c r="K1197" s="30"/>
    </row>
    <row r="1198" spans="1:11" x14ac:dyDescent="0.2">
      <c r="A1198" s="26"/>
      <c r="B1198" s="26"/>
      <c r="C1198" s="26"/>
      <c r="D1198" s="27"/>
      <c r="F1198" s="63"/>
      <c r="G1198" s="13"/>
      <c r="H1198" s="13"/>
      <c r="I1198" s="13"/>
      <c r="J1198" s="13"/>
      <c r="K1198" s="30"/>
    </row>
    <row r="1199" spans="1:11" x14ac:dyDescent="0.2">
      <c r="A1199" s="26"/>
      <c r="B1199" s="26"/>
      <c r="C1199" s="26"/>
      <c r="D1199" s="27"/>
      <c r="F1199" s="63"/>
      <c r="G1199" s="13"/>
      <c r="H1199" s="13"/>
      <c r="I1199" s="13"/>
      <c r="J1199" s="13"/>
      <c r="K1199" s="30"/>
    </row>
    <row r="1200" spans="1:11" x14ac:dyDescent="0.2">
      <c r="A1200" s="26"/>
      <c r="B1200" s="26"/>
      <c r="C1200" s="26"/>
      <c r="D1200" s="27"/>
      <c r="F1200" s="63"/>
      <c r="G1200" s="13"/>
      <c r="H1200" s="13"/>
      <c r="I1200" s="13"/>
      <c r="J1200" s="13"/>
      <c r="K1200" s="30"/>
    </row>
    <row r="1201" spans="1:11" x14ac:dyDescent="0.2">
      <c r="A1201" s="26"/>
      <c r="B1201" s="26"/>
      <c r="C1201" s="26"/>
      <c r="D1201" s="27"/>
      <c r="F1201" s="63"/>
      <c r="G1201" s="13"/>
      <c r="H1201" s="13"/>
      <c r="I1201" s="13"/>
      <c r="J1201" s="13"/>
      <c r="K1201" s="30"/>
    </row>
    <row r="1202" spans="1:11" x14ac:dyDescent="0.2">
      <c r="A1202" s="26"/>
      <c r="B1202" s="26"/>
      <c r="C1202" s="26"/>
      <c r="D1202" s="27"/>
      <c r="F1202" s="63"/>
      <c r="G1202" s="13"/>
      <c r="H1202" s="13"/>
      <c r="I1202" s="13"/>
      <c r="J1202" s="13"/>
      <c r="K1202" s="30"/>
    </row>
    <row r="1203" spans="1:11" x14ac:dyDescent="0.2">
      <c r="A1203" s="26"/>
      <c r="B1203" s="26"/>
      <c r="C1203" s="26"/>
      <c r="D1203" s="27"/>
      <c r="F1203" s="63"/>
      <c r="G1203" s="13"/>
      <c r="H1203" s="13"/>
      <c r="I1203" s="13"/>
      <c r="J1203" s="13"/>
      <c r="K1203" s="30"/>
    </row>
    <row r="1204" spans="1:11" x14ac:dyDescent="0.2">
      <c r="A1204" s="26"/>
      <c r="B1204" s="26"/>
      <c r="C1204" s="26"/>
      <c r="D1204" s="27"/>
      <c r="F1204" s="63"/>
      <c r="G1204" s="13"/>
      <c r="H1204" s="13"/>
      <c r="I1204" s="13"/>
      <c r="J1204" s="13"/>
      <c r="K1204" s="30"/>
    </row>
    <row r="1205" spans="1:11" x14ac:dyDescent="0.2">
      <c r="A1205" s="26"/>
      <c r="B1205" s="26"/>
      <c r="C1205" s="26"/>
      <c r="D1205" s="27"/>
      <c r="F1205" s="63"/>
      <c r="G1205" s="13"/>
      <c r="H1205" s="13"/>
      <c r="I1205" s="13"/>
      <c r="J1205" s="13"/>
      <c r="K1205" s="30"/>
    </row>
    <row r="1206" spans="1:11" x14ac:dyDescent="0.2">
      <c r="A1206" s="26"/>
      <c r="B1206" s="26"/>
      <c r="C1206" s="26"/>
      <c r="D1206" s="27"/>
      <c r="F1206" s="63"/>
      <c r="G1206" s="13"/>
      <c r="H1206" s="13"/>
      <c r="I1206" s="13"/>
      <c r="J1206" s="13"/>
      <c r="K1206" s="30"/>
    </row>
    <row r="1207" spans="1:11" x14ac:dyDescent="0.2">
      <c r="A1207" s="26"/>
      <c r="B1207" s="26"/>
      <c r="C1207" s="26"/>
      <c r="D1207" s="27"/>
      <c r="F1207" s="63"/>
      <c r="G1207" s="13"/>
      <c r="H1207" s="13"/>
      <c r="I1207" s="13"/>
      <c r="J1207" s="13"/>
      <c r="K1207" s="30"/>
    </row>
    <row r="1208" spans="1:11" x14ac:dyDescent="0.2">
      <c r="A1208" s="26"/>
      <c r="B1208" s="26"/>
      <c r="C1208" s="26"/>
      <c r="D1208" s="27"/>
      <c r="F1208" s="63"/>
      <c r="G1208" s="13"/>
      <c r="H1208" s="13"/>
      <c r="I1208" s="13"/>
      <c r="J1208" s="13"/>
      <c r="K1208" s="30"/>
    </row>
    <row r="1209" spans="1:11" x14ac:dyDescent="0.2">
      <c r="A1209" s="26"/>
      <c r="B1209" s="26"/>
      <c r="C1209" s="26"/>
      <c r="D1209" s="27"/>
      <c r="F1209" s="63"/>
      <c r="G1209" s="13"/>
      <c r="H1209" s="13"/>
      <c r="I1209" s="13"/>
      <c r="J1209" s="13"/>
      <c r="K1209" s="30"/>
    </row>
    <row r="1210" spans="1:11" x14ac:dyDescent="0.2">
      <c r="A1210" s="26"/>
      <c r="B1210" s="26"/>
      <c r="C1210" s="26"/>
      <c r="D1210" s="27"/>
      <c r="F1210" s="63"/>
      <c r="G1210" s="13"/>
      <c r="H1210" s="13"/>
      <c r="I1210" s="13"/>
      <c r="J1210" s="13"/>
      <c r="K1210" s="30"/>
    </row>
    <row r="1211" spans="1:11" x14ac:dyDescent="0.2">
      <c r="A1211" s="26"/>
      <c r="B1211" s="26"/>
      <c r="C1211" s="26"/>
      <c r="D1211" s="27"/>
      <c r="F1211" s="63"/>
      <c r="G1211" s="13"/>
      <c r="H1211" s="13"/>
      <c r="I1211" s="13"/>
      <c r="J1211" s="13"/>
      <c r="K1211" s="30"/>
    </row>
    <row r="1212" spans="1:11" x14ac:dyDescent="0.2">
      <c r="A1212" s="26"/>
      <c r="B1212" s="26"/>
      <c r="C1212" s="26"/>
      <c r="D1212" s="27"/>
      <c r="F1212" s="63"/>
      <c r="G1212" s="13"/>
      <c r="H1212" s="13"/>
      <c r="I1212" s="13"/>
      <c r="J1212" s="13"/>
      <c r="K1212" s="30"/>
    </row>
    <row r="1213" spans="1:11" x14ac:dyDescent="0.2">
      <c r="A1213" s="26"/>
      <c r="B1213" s="26"/>
      <c r="C1213" s="26"/>
      <c r="D1213" s="27"/>
      <c r="F1213" s="63"/>
      <c r="G1213" s="13"/>
      <c r="H1213" s="13"/>
      <c r="I1213" s="13"/>
      <c r="J1213" s="13"/>
      <c r="K1213" s="30"/>
    </row>
    <row r="1214" spans="1:11" x14ac:dyDescent="0.2">
      <c r="A1214" s="26"/>
      <c r="B1214" s="26"/>
      <c r="C1214" s="26"/>
      <c r="D1214" s="27"/>
      <c r="F1214" s="63"/>
      <c r="G1214" s="13"/>
      <c r="H1214" s="13"/>
      <c r="I1214" s="13"/>
      <c r="J1214" s="13"/>
      <c r="K1214" s="30"/>
    </row>
    <row r="1215" spans="1:11" x14ac:dyDescent="0.2">
      <c r="A1215" s="26"/>
      <c r="B1215" s="26"/>
      <c r="C1215" s="26"/>
      <c r="D1215" s="27"/>
      <c r="F1215" s="63"/>
      <c r="G1215" s="13"/>
      <c r="H1215" s="13"/>
      <c r="I1215" s="13"/>
      <c r="J1215" s="13"/>
      <c r="K1215" s="30"/>
    </row>
    <row r="1216" spans="1:11" x14ac:dyDescent="0.2">
      <c r="A1216" s="26"/>
      <c r="B1216" s="26"/>
      <c r="C1216" s="26"/>
      <c r="D1216" s="27"/>
      <c r="F1216" s="63"/>
      <c r="G1216" s="13"/>
      <c r="H1216" s="13"/>
      <c r="I1216" s="13"/>
      <c r="J1216" s="13"/>
      <c r="K1216" s="30"/>
    </row>
    <row r="1217" spans="1:11" x14ac:dyDescent="0.2">
      <c r="A1217" s="26"/>
      <c r="B1217" s="26"/>
      <c r="C1217" s="26"/>
      <c r="D1217" s="27"/>
      <c r="F1217" s="63"/>
      <c r="G1217" s="13"/>
      <c r="H1217" s="13"/>
      <c r="I1217" s="13"/>
      <c r="J1217" s="13"/>
      <c r="K1217" s="30"/>
    </row>
    <row r="1218" spans="1:11" x14ac:dyDescent="0.2">
      <c r="A1218" s="26"/>
      <c r="B1218" s="26"/>
      <c r="C1218" s="26"/>
      <c r="D1218" s="27"/>
      <c r="F1218" s="63"/>
      <c r="G1218" s="13"/>
      <c r="H1218" s="13"/>
      <c r="I1218" s="13"/>
      <c r="J1218" s="13"/>
      <c r="K1218" s="30"/>
    </row>
    <row r="1219" spans="1:11" x14ac:dyDescent="0.2">
      <c r="A1219" s="26"/>
      <c r="B1219" s="26"/>
      <c r="C1219" s="26"/>
      <c r="D1219" s="27"/>
      <c r="F1219" s="63"/>
      <c r="G1219" s="13"/>
      <c r="H1219" s="13"/>
      <c r="I1219" s="13"/>
      <c r="J1219" s="13"/>
      <c r="K1219" s="30"/>
    </row>
    <row r="1220" spans="1:11" x14ac:dyDescent="0.2">
      <c r="A1220" s="26"/>
      <c r="B1220" s="26"/>
      <c r="C1220" s="26"/>
      <c r="D1220" s="27"/>
      <c r="F1220" s="63"/>
      <c r="G1220" s="13"/>
      <c r="H1220" s="13"/>
      <c r="I1220" s="13"/>
      <c r="J1220" s="13"/>
      <c r="K1220" s="30"/>
    </row>
    <row r="1221" spans="1:11" x14ac:dyDescent="0.2">
      <c r="A1221" s="26"/>
      <c r="B1221" s="26"/>
      <c r="C1221" s="26"/>
      <c r="D1221" s="27"/>
      <c r="F1221" s="63"/>
      <c r="G1221" s="13"/>
      <c r="H1221" s="13"/>
      <c r="I1221" s="13"/>
      <c r="J1221" s="13"/>
      <c r="K1221" s="30"/>
    </row>
    <row r="1222" spans="1:11" x14ac:dyDescent="0.2">
      <c r="A1222" s="26"/>
      <c r="B1222" s="26"/>
      <c r="C1222" s="26"/>
      <c r="D1222" s="27"/>
      <c r="F1222" s="63"/>
      <c r="G1222" s="13"/>
      <c r="H1222" s="13"/>
      <c r="I1222" s="13"/>
      <c r="J1222" s="13"/>
      <c r="K1222" s="30"/>
    </row>
    <row r="1223" spans="1:11" x14ac:dyDescent="0.2">
      <c r="A1223" s="26"/>
      <c r="B1223" s="26"/>
      <c r="C1223" s="26"/>
      <c r="D1223" s="27"/>
      <c r="F1223" s="63"/>
      <c r="G1223" s="13"/>
      <c r="H1223" s="13"/>
      <c r="I1223" s="13"/>
      <c r="J1223" s="13"/>
      <c r="K1223" s="30"/>
    </row>
    <row r="1224" spans="1:11" x14ac:dyDescent="0.2">
      <c r="A1224" s="26"/>
      <c r="B1224" s="26"/>
      <c r="C1224" s="26"/>
      <c r="D1224" s="27"/>
      <c r="F1224" s="63"/>
      <c r="G1224" s="13"/>
      <c r="H1224" s="13"/>
      <c r="I1224" s="13"/>
      <c r="J1224" s="13"/>
      <c r="K1224" s="30"/>
    </row>
    <row r="1225" spans="1:11" x14ac:dyDescent="0.2">
      <c r="A1225" s="26"/>
      <c r="B1225" s="26"/>
      <c r="C1225" s="26"/>
      <c r="D1225" s="27"/>
      <c r="F1225" s="63"/>
      <c r="G1225" s="13"/>
      <c r="H1225" s="13"/>
      <c r="I1225" s="13"/>
      <c r="J1225" s="13"/>
      <c r="K1225" s="30"/>
    </row>
    <row r="1226" spans="1:11" x14ac:dyDescent="0.2">
      <c r="A1226" s="26"/>
      <c r="B1226" s="26"/>
      <c r="C1226" s="26"/>
      <c r="D1226" s="27"/>
      <c r="F1226" s="63"/>
      <c r="G1226" s="13"/>
      <c r="H1226" s="13"/>
      <c r="I1226" s="13"/>
      <c r="J1226" s="13"/>
      <c r="K1226" s="30"/>
    </row>
    <row r="1227" spans="1:11" x14ac:dyDescent="0.2">
      <c r="A1227" s="26"/>
      <c r="B1227" s="26"/>
      <c r="C1227" s="26"/>
      <c r="D1227" s="27"/>
      <c r="F1227" s="63"/>
      <c r="G1227" s="13"/>
      <c r="H1227" s="13"/>
      <c r="I1227" s="13"/>
      <c r="J1227" s="13"/>
      <c r="K1227" s="30"/>
    </row>
    <row r="1228" spans="1:11" x14ac:dyDescent="0.2">
      <c r="A1228" s="26"/>
      <c r="B1228" s="26"/>
      <c r="C1228" s="26"/>
      <c r="D1228" s="27"/>
      <c r="F1228" s="63"/>
      <c r="G1228" s="13"/>
      <c r="H1228" s="13"/>
      <c r="I1228" s="13"/>
      <c r="J1228" s="13"/>
      <c r="K1228" s="30"/>
    </row>
    <row r="1229" spans="1:11" x14ac:dyDescent="0.2">
      <c r="A1229" s="26"/>
      <c r="B1229" s="26"/>
      <c r="C1229" s="26"/>
      <c r="D1229" s="27"/>
      <c r="F1229" s="63"/>
      <c r="G1229" s="13"/>
      <c r="H1229" s="13"/>
      <c r="I1229" s="13"/>
      <c r="J1229" s="13"/>
      <c r="K1229" s="30"/>
    </row>
    <row r="1230" spans="1:11" x14ac:dyDescent="0.2">
      <c r="A1230" s="26"/>
      <c r="B1230" s="26"/>
      <c r="C1230" s="26"/>
      <c r="D1230" s="27"/>
      <c r="F1230" s="63"/>
      <c r="G1230" s="13"/>
      <c r="H1230" s="13"/>
      <c r="I1230" s="13"/>
      <c r="J1230" s="13"/>
      <c r="K1230" s="30"/>
    </row>
    <row r="1231" spans="1:11" x14ac:dyDescent="0.2">
      <c r="A1231" s="26"/>
      <c r="B1231" s="26"/>
      <c r="C1231" s="26"/>
      <c r="D1231" s="27"/>
      <c r="F1231" s="63"/>
      <c r="G1231" s="13"/>
      <c r="H1231" s="13"/>
      <c r="I1231" s="13"/>
      <c r="J1231" s="13"/>
      <c r="K1231" s="30"/>
    </row>
    <row r="1232" spans="1:11" x14ac:dyDescent="0.2">
      <c r="A1232" s="26"/>
      <c r="B1232" s="26"/>
      <c r="C1232" s="26"/>
      <c r="D1232" s="27"/>
      <c r="F1232" s="63"/>
      <c r="G1232" s="13"/>
      <c r="H1232" s="13"/>
      <c r="I1232" s="13"/>
      <c r="J1232" s="13"/>
      <c r="K1232" s="30"/>
    </row>
    <row r="1233" spans="1:11" x14ac:dyDescent="0.2">
      <c r="A1233" s="26"/>
      <c r="B1233" s="26"/>
      <c r="C1233" s="26"/>
      <c r="D1233" s="27"/>
      <c r="F1233" s="63"/>
      <c r="G1233" s="13"/>
      <c r="H1233" s="13"/>
      <c r="I1233" s="13"/>
      <c r="J1233" s="13"/>
      <c r="K1233" s="30"/>
    </row>
    <row r="1234" spans="1:11" x14ac:dyDescent="0.2">
      <c r="A1234" s="26"/>
      <c r="B1234" s="26"/>
      <c r="C1234" s="26"/>
      <c r="D1234" s="27"/>
      <c r="F1234" s="63"/>
      <c r="G1234" s="13"/>
      <c r="H1234" s="13"/>
      <c r="I1234" s="13"/>
      <c r="J1234" s="13"/>
      <c r="K1234" s="30"/>
    </row>
    <row r="1235" spans="1:11" x14ac:dyDescent="0.2">
      <c r="A1235" s="26"/>
      <c r="B1235" s="26"/>
      <c r="C1235" s="26"/>
      <c r="D1235" s="27"/>
      <c r="F1235" s="63"/>
      <c r="G1235" s="13"/>
      <c r="H1235" s="13"/>
      <c r="I1235" s="13"/>
      <c r="J1235" s="13"/>
      <c r="K1235" s="30"/>
    </row>
    <row r="1236" spans="1:11" x14ac:dyDescent="0.2">
      <c r="A1236" s="26"/>
      <c r="B1236" s="26"/>
      <c r="C1236" s="26"/>
      <c r="D1236" s="27"/>
      <c r="F1236" s="63"/>
      <c r="G1236" s="13"/>
      <c r="H1236" s="13"/>
      <c r="I1236" s="13"/>
      <c r="J1236" s="13"/>
      <c r="K1236" s="30"/>
    </row>
    <row r="1237" spans="1:11" x14ac:dyDescent="0.2">
      <c r="A1237" s="26"/>
      <c r="B1237" s="26"/>
      <c r="C1237" s="26"/>
      <c r="D1237" s="27"/>
      <c r="F1237" s="63"/>
      <c r="G1237" s="13"/>
      <c r="H1237" s="13"/>
      <c r="I1237" s="13"/>
      <c r="J1237" s="13"/>
      <c r="K1237" s="30"/>
    </row>
    <row r="1238" spans="1:11" x14ac:dyDescent="0.2">
      <c r="A1238" s="26"/>
      <c r="B1238" s="26"/>
      <c r="C1238" s="26"/>
      <c r="D1238" s="27"/>
      <c r="F1238" s="63"/>
      <c r="G1238" s="13"/>
      <c r="H1238" s="13"/>
      <c r="I1238" s="13"/>
      <c r="J1238" s="13"/>
      <c r="K1238" s="30"/>
    </row>
    <row r="1239" spans="1:11" x14ac:dyDescent="0.2">
      <c r="A1239" s="26"/>
      <c r="B1239" s="26"/>
      <c r="C1239" s="26"/>
      <c r="D1239" s="27"/>
      <c r="F1239" s="63"/>
      <c r="G1239" s="13"/>
      <c r="H1239" s="13"/>
      <c r="I1239" s="13"/>
      <c r="J1239" s="13"/>
      <c r="K1239" s="30"/>
    </row>
    <row r="1240" spans="1:11" x14ac:dyDescent="0.2">
      <c r="A1240" s="26"/>
      <c r="B1240" s="26"/>
      <c r="C1240" s="26"/>
      <c r="D1240" s="27"/>
      <c r="F1240" s="63"/>
      <c r="G1240" s="13"/>
      <c r="H1240" s="13"/>
      <c r="I1240" s="13"/>
      <c r="J1240" s="13"/>
      <c r="K1240" s="30"/>
    </row>
    <row r="1241" spans="1:11" x14ac:dyDescent="0.2">
      <c r="A1241" s="26"/>
      <c r="B1241" s="26"/>
      <c r="C1241" s="26"/>
      <c r="D1241" s="27"/>
      <c r="F1241" s="63"/>
      <c r="G1241" s="13"/>
      <c r="H1241" s="13"/>
      <c r="I1241" s="13"/>
      <c r="J1241" s="13"/>
      <c r="K1241" s="30"/>
    </row>
    <row r="1242" spans="1:11" x14ac:dyDescent="0.2">
      <c r="A1242" s="26"/>
      <c r="B1242" s="26"/>
      <c r="C1242" s="26"/>
      <c r="D1242" s="27"/>
      <c r="F1242" s="63"/>
      <c r="G1242" s="13"/>
      <c r="H1242" s="13"/>
      <c r="I1242" s="13"/>
      <c r="J1242" s="13"/>
      <c r="K1242" s="30"/>
    </row>
    <row r="1243" spans="1:11" x14ac:dyDescent="0.2">
      <c r="A1243" s="26"/>
      <c r="B1243" s="26"/>
      <c r="C1243" s="26"/>
      <c r="D1243" s="27"/>
      <c r="F1243" s="63"/>
      <c r="G1243" s="13"/>
      <c r="H1243" s="13"/>
      <c r="I1243" s="13"/>
      <c r="J1243" s="13"/>
      <c r="K1243" s="30"/>
    </row>
    <row r="1244" spans="1:11" x14ac:dyDescent="0.2">
      <c r="A1244" s="26"/>
      <c r="B1244" s="26"/>
      <c r="C1244" s="26"/>
      <c r="D1244" s="27"/>
      <c r="F1244" s="63"/>
      <c r="G1244" s="13"/>
      <c r="H1244" s="13"/>
      <c r="I1244" s="13"/>
      <c r="J1244" s="13"/>
      <c r="K1244" s="30"/>
    </row>
    <row r="1245" spans="1:11" x14ac:dyDescent="0.2">
      <c r="A1245" s="26"/>
      <c r="B1245" s="26"/>
      <c r="C1245" s="26"/>
      <c r="D1245" s="27"/>
      <c r="F1245" s="63"/>
      <c r="G1245" s="13"/>
      <c r="H1245" s="13"/>
      <c r="I1245" s="13"/>
      <c r="J1245" s="13"/>
      <c r="K1245" s="30"/>
    </row>
    <row r="1246" spans="1:11" x14ac:dyDescent="0.2">
      <c r="A1246" s="26"/>
      <c r="B1246" s="26"/>
      <c r="C1246" s="26"/>
      <c r="D1246" s="27"/>
      <c r="F1246" s="63"/>
      <c r="G1246" s="13"/>
      <c r="H1246" s="13"/>
      <c r="I1246" s="13"/>
      <c r="J1246" s="13"/>
      <c r="K1246" s="30"/>
    </row>
    <row r="1247" spans="1:11" x14ac:dyDescent="0.2">
      <c r="A1247" s="26"/>
      <c r="B1247" s="26"/>
      <c r="C1247" s="26"/>
      <c r="D1247" s="27"/>
      <c r="F1247" s="63"/>
      <c r="G1247" s="13"/>
      <c r="H1247" s="13"/>
      <c r="I1247" s="13"/>
      <c r="J1247" s="13"/>
      <c r="K1247" s="30"/>
    </row>
    <row r="1248" spans="1:11" x14ac:dyDescent="0.2">
      <c r="A1248" s="26"/>
      <c r="B1248" s="26"/>
      <c r="C1248" s="26"/>
      <c r="D1248" s="27"/>
      <c r="F1248" s="63"/>
      <c r="G1248" s="13"/>
      <c r="H1248" s="13"/>
      <c r="I1248" s="13"/>
      <c r="J1248" s="13"/>
      <c r="K1248" s="30"/>
    </row>
    <row r="1249" spans="1:11" x14ac:dyDescent="0.2">
      <c r="A1249" s="26"/>
      <c r="B1249" s="26"/>
      <c r="C1249" s="26"/>
      <c r="D1249" s="27"/>
      <c r="F1249" s="63"/>
      <c r="G1249" s="13"/>
      <c r="H1249" s="13"/>
      <c r="I1249" s="13"/>
      <c r="J1249" s="13"/>
      <c r="K1249" s="30"/>
    </row>
    <row r="1250" spans="1:11" x14ac:dyDescent="0.2">
      <c r="A1250" s="26"/>
      <c r="B1250" s="26"/>
      <c r="C1250" s="26"/>
      <c r="D1250" s="27"/>
      <c r="F1250" s="63"/>
      <c r="G1250" s="13"/>
      <c r="H1250" s="13"/>
      <c r="I1250" s="13"/>
      <c r="J1250" s="13"/>
      <c r="K1250" s="30"/>
    </row>
    <row r="1251" spans="1:11" x14ac:dyDescent="0.2">
      <c r="A1251" s="26"/>
      <c r="B1251" s="26"/>
      <c r="C1251" s="26"/>
      <c r="D1251" s="27"/>
      <c r="F1251" s="63"/>
      <c r="G1251" s="13"/>
      <c r="H1251" s="13"/>
      <c r="I1251" s="13"/>
      <c r="J1251" s="13"/>
      <c r="K1251" s="30"/>
    </row>
    <row r="1252" spans="1:11" x14ac:dyDescent="0.2">
      <c r="A1252" s="26"/>
      <c r="B1252" s="26"/>
      <c r="C1252" s="26"/>
      <c r="D1252" s="27"/>
      <c r="F1252" s="63"/>
      <c r="G1252" s="13"/>
      <c r="H1252" s="13"/>
      <c r="I1252" s="13"/>
      <c r="J1252" s="13"/>
      <c r="K1252" s="30"/>
    </row>
    <row r="1253" spans="1:11" x14ac:dyDescent="0.2">
      <c r="A1253" s="26"/>
      <c r="B1253" s="26"/>
      <c r="C1253" s="26"/>
      <c r="D1253" s="27"/>
      <c r="F1253" s="63"/>
      <c r="G1253" s="13"/>
      <c r="H1253" s="13"/>
      <c r="I1253" s="13"/>
      <c r="J1253" s="13"/>
      <c r="K1253" s="30"/>
    </row>
    <row r="1254" spans="1:11" x14ac:dyDescent="0.2">
      <c r="A1254" s="26"/>
      <c r="B1254" s="26"/>
      <c r="C1254" s="26"/>
      <c r="D1254" s="27"/>
      <c r="F1254" s="63"/>
      <c r="G1254" s="13"/>
      <c r="H1254" s="13"/>
      <c r="I1254" s="13"/>
      <c r="J1254" s="13"/>
      <c r="K1254" s="30"/>
    </row>
    <row r="1255" spans="1:11" x14ac:dyDescent="0.2">
      <c r="A1255" s="26"/>
      <c r="B1255" s="26"/>
      <c r="C1255" s="26"/>
      <c r="D1255" s="27"/>
      <c r="F1255" s="63"/>
      <c r="G1255" s="13"/>
      <c r="H1255" s="13"/>
      <c r="I1255" s="13"/>
      <c r="J1255" s="13"/>
      <c r="K1255" s="30"/>
    </row>
    <row r="1256" spans="1:11" x14ac:dyDescent="0.2">
      <c r="A1256" s="26"/>
      <c r="B1256" s="26"/>
      <c r="C1256" s="26"/>
      <c r="D1256" s="27"/>
      <c r="F1256" s="63"/>
      <c r="G1256" s="13"/>
      <c r="H1256" s="13"/>
      <c r="I1256" s="13"/>
      <c r="J1256" s="13"/>
      <c r="K1256" s="30"/>
    </row>
    <row r="1257" spans="1:11" x14ac:dyDescent="0.2">
      <c r="A1257" s="26"/>
      <c r="B1257" s="26"/>
      <c r="C1257" s="26"/>
      <c r="D1257" s="27"/>
      <c r="F1257" s="63"/>
      <c r="G1257" s="13"/>
      <c r="H1257" s="13"/>
      <c r="I1257" s="13"/>
      <c r="J1257" s="13"/>
      <c r="K1257" s="30"/>
    </row>
    <row r="1258" spans="1:11" x14ac:dyDescent="0.2">
      <c r="A1258" s="26"/>
      <c r="B1258" s="26"/>
      <c r="C1258" s="26"/>
      <c r="D1258" s="27"/>
      <c r="F1258" s="63"/>
      <c r="G1258" s="13"/>
      <c r="H1258" s="13"/>
      <c r="I1258" s="13"/>
      <c r="J1258" s="13"/>
      <c r="K1258" s="30"/>
    </row>
    <row r="1259" spans="1:11" x14ac:dyDescent="0.2">
      <c r="A1259" s="26"/>
      <c r="B1259" s="26"/>
      <c r="C1259" s="26"/>
      <c r="D1259" s="27"/>
      <c r="F1259" s="63"/>
      <c r="G1259" s="13"/>
      <c r="H1259" s="13"/>
      <c r="I1259" s="13"/>
      <c r="J1259" s="13"/>
      <c r="K1259" s="30"/>
    </row>
    <row r="1260" spans="1:11" x14ac:dyDescent="0.2">
      <c r="A1260" s="26"/>
      <c r="B1260" s="26"/>
      <c r="C1260" s="26"/>
      <c r="D1260" s="27"/>
      <c r="F1260" s="63"/>
      <c r="G1260" s="13"/>
      <c r="H1260" s="13"/>
      <c r="I1260" s="13"/>
      <c r="J1260" s="13"/>
      <c r="K1260" s="30"/>
    </row>
    <row r="1261" spans="1:11" x14ac:dyDescent="0.2">
      <c r="A1261" s="26"/>
      <c r="B1261" s="26"/>
      <c r="C1261" s="26"/>
      <c r="D1261" s="27"/>
      <c r="F1261" s="63"/>
      <c r="G1261" s="13"/>
      <c r="H1261" s="13"/>
      <c r="I1261" s="13"/>
      <c r="J1261" s="13"/>
      <c r="K1261" s="30"/>
    </row>
    <row r="1262" spans="1:11" x14ac:dyDescent="0.2">
      <c r="A1262" s="26"/>
      <c r="B1262" s="26"/>
      <c r="C1262" s="26"/>
      <c r="D1262" s="27"/>
      <c r="F1262" s="63"/>
      <c r="G1262" s="13"/>
      <c r="H1262" s="13"/>
      <c r="I1262" s="13"/>
      <c r="J1262" s="13"/>
      <c r="K1262" s="30"/>
    </row>
    <row r="1263" spans="1:11" x14ac:dyDescent="0.2">
      <c r="A1263" s="26"/>
      <c r="B1263" s="26"/>
      <c r="C1263" s="26"/>
      <c r="D1263" s="27"/>
      <c r="F1263" s="63"/>
      <c r="G1263" s="13"/>
      <c r="H1263" s="13"/>
      <c r="I1263" s="13"/>
      <c r="J1263" s="13"/>
      <c r="K1263" s="30"/>
    </row>
    <row r="1264" spans="1:11" x14ac:dyDescent="0.2">
      <c r="A1264" s="26"/>
      <c r="B1264" s="26"/>
      <c r="C1264" s="26"/>
      <c r="D1264" s="27"/>
      <c r="F1264" s="63"/>
      <c r="G1264" s="13"/>
      <c r="H1264" s="13"/>
      <c r="I1264" s="13"/>
      <c r="J1264" s="13"/>
      <c r="K1264" s="30"/>
    </row>
    <row r="1265" spans="1:11" x14ac:dyDescent="0.2">
      <c r="A1265" s="26"/>
      <c r="B1265" s="26"/>
      <c r="C1265" s="26"/>
      <c r="D1265" s="27"/>
      <c r="F1265" s="63"/>
      <c r="G1265" s="13"/>
      <c r="H1265" s="13"/>
      <c r="I1265" s="13"/>
      <c r="J1265" s="13"/>
      <c r="K1265" s="30"/>
    </row>
    <row r="1266" spans="1:11" x14ac:dyDescent="0.2">
      <c r="A1266" s="26"/>
      <c r="B1266" s="26"/>
      <c r="C1266" s="26"/>
      <c r="D1266" s="27"/>
      <c r="F1266" s="63"/>
      <c r="G1266" s="13"/>
      <c r="H1266" s="13"/>
      <c r="I1266" s="13"/>
      <c r="J1266" s="13"/>
      <c r="K1266" s="30"/>
    </row>
    <row r="1267" spans="1:11" x14ac:dyDescent="0.2">
      <c r="A1267" s="26"/>
      <c r="B1267" s="26"/>
      <c r="C1267" s="26"/>
      <c r="D1267" s="27"/>
      <c r="F1267" s="63"/>
      <c r="G1267" s="13"/>
      <c r="H1267" s="13"/>
      <c r="I1267" s="13"/>
      <c r="J1267" s="13"/>
      <c r="K1267" s="30"/>
    </row>
    <row r="1268" spans="1:11" x14ac:dyDescent="0.2">
      <c r="A1268" s="26"/>
      <c r="B1268" s="26"/>
      <c r="C1268" s="26"/>
      <c r="D1268" s="27"/>
      <c r="F1268" s="63"/>
      <c r="G1268" s="13"/>
      <c r="H1268" s="13"/>
      <c r="I1268" s="13"/>
      <c r="J1268" s="13"/>
      <c r="K1268" s="30"/>
    </row>
    <row r="1269" spans="1:11" x14ac:dyDescent="0.2">
      <c r="F1269" s="29"/>
      <c r="J1269" s="13"/>
    </row>
    <row r="1270" spans="1:11" x14ac:dyDescent="0.2">
      <c r="F1270" s="29"/>
      <c r="J1270" s="30"/>
      <c r="K1270" s="30"/>
    </row>
    <row r="1271" spans="1:11" x14ac:dyDescent="0.2">
      <c r="F1271" s="29"/>
    </row>
    <row r="1276" spans="1:11" x14ac:dyDescent="0.2">
      <c r="G1276" s="29" t="s">
        <v>5059</v>
      </c>
    </row>
    <row r="1281" spans="7:7" x14ac:dyDescent="0.2">
      <c r="G1281" s="29" t="s">
        <v>5059</v>
      </c>
    </row>
  </sheetData>
  <autoFilter ref="A4:L1268"/>
  <sortState ref="A5:M1281">
    <sortCondition ref="A5:A128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0"/>
  <sheetViews>
    <sheetView workbookViewId="0">
      <selection activeCell="F30" sqref="F30"/>
    </sheetView>
  </sheetViews>
  <sheetFormatPr baseColWidth="10" defaultColWidth="11.140625" defaultRowHeight="12" x14ac:dyDescent="0.2"/>
  <cols>
    <col min="1" max="1" width="11.140625" style="25"/>
    <col min="2" max="2" width="33.28515625" style="25" customWidth="1"/>
    <col min="3" max="4" width="11.140625" style="25"/>
    <col min="5" max="14" width="17.7109375" style="52" customWidth="1"/>
    <col min="15" max="17" width="17.7109375" style="25" customWidth="1"/>
    <col min="18" max="16384" width="11.140625" style="25"/>
  </cols>
  <sheetData>
    <row r="1" spans="1:17" s="23" customFormat="1" ht="84" x14ac:dyDescent="0.2">
      <c r="A1" s="79" t="s">
        <v>5129</v>
      </c>
      <c r="B1" s="79" t="s">
        <v>5130</v>
      </c>
      <c r="C1" s="79" t="s">
        <v>5133</v>
      </c>
      <c r="D1" s="79" t="s">
        <v>5132</v>
      </c>
      <c r="E1" s="76" t="s">
        <v>5006</v>
      </c>
      <c r="F1" s="76" t="s">
        <v>5004</v>
      </c>
      <c r="G1" s="76" t="s">
        <v>5174</v>
      </c>
      <c r="H1" s="76" t="s">
        <v>5009</v>
      </c>
      <c r="I1" s="76" t="s">
        <v>5256</v>
      </c>
      <c r="J1" s="76" t="s">
        <v>5010</v>
      </c>
      <c r="K1" s="76" t="s">
        <v>5175</v>
      </c>
      <c r="L1" s="76" t="s">
        <v>5176</v>
      </c>
      <c r="M1" s="76" t="s">
        <v>5013</v>
      </c>
      <c r="N1" s="76" t="s">
        <v>5177</v>
      </c>
      <c r="O1" s="76" t="s">
        <v>5178</v>
      </c>
      <c r="P1" s="79" t="s">
        <v>5016</v>
      </c>
      <c r="Q1" s="79" t="s">
        <v>5019</v>
      </c>
    </row>
    <row r="2" spans="1:17" s="22" customFormat="1" ht="33.75" x14ac:dyDescent="0.25">
      <c r="A2" s="86"/>
      <c r="B2" s="86"/>
      <c r="C2" s="86"/>
      <c r="D2" s="86"/>
      <c r="E2" s="87" t="s">
        <v>5071</v>
      </c>
      <c r="F2" s="87" t="s">
        <v>5070</v>
      </c>
      <c r="G2" s="87" t="s">
        <v>5072</v>
      </c>
      <c r="H2" s="87" t="s">
        <v>5073</v>
      </c>
      <c r="I2" s="87" t="s">
        <v>5080</v>
      </c>
      <c r="J2" s="87" t="s">
        <v>5070</v>
      </c>
      <c r="K2" s="87" t="s">
        <v>5073</v>
      </c>
      <c r="L2" s="87" t="s">
        <v>5070</v>
      </c>
      <c r="M2" s="87" t="s">
        <v>5070</v>
      </c>
      <c r="N2" s="87" t="s">
        <v>5096</v>
      </c>
      <c r="O2" s="87" t="s">
        <v>5096</v>
      </c>
      <c r="P2" s="87" t="s">
        <v>5094</v>
      </c>
      <c r="Q2" s="87" t="s">
        <v>5095</v>
      </c>
    </row>
    <row r="3" spans="1:17" s="23" customFormat="1" ht="45" x14ac:dyDescent="0.2">
      <c r="A3" s="85"/>
      <c r="B3" s="85"/>
      <c r="C3" s="85"/>
      <c r="D3" s="85"/>
      <c r="E3" s="88" t="s">
        <v>5209</v>
      </c>
      <c r="F3" s="88" t="s">
        <v>5210</v>
      </c>
      <c r="G3" s="88" t="s">
        <v>5211</v>
      </c>
      <c r="H3" s="88" t="s">
        <v>5212</v>
      </c>
      <c r="I3" s="88" t="s">
        <v>5212</v>
      </c>
      <c r="J3" s="88" t="s">
        <v>5212</v>
      </c>
      <c r="K3" s="88" t="s">
        <v>5213</v>
      </c>
      <c r="L3" s="88" t="s">
        <v>5214</v>
      </c>
      <c r="M3" s="88" t="s">
        <v>5215</v>
      </c>
      <c r="N3" s="88" t="s">
        <v>5216</v>
      </c>
      <c r="O3" s="88" t="s">
        <v>5217</v>
      </c>
      <c r="P3" s="88" t="s">
        <v>5238</v>
      </c>
      <c r="Q3" s="88" t="s">
        <v>5238</v>
      </c>
    </row>
    <row r="4" spans="1:17" s="24" customFormat="1" x14ac:dyDescent="0.2">
      <c r="A4" s="68" t="s">
        <v>2</v>
      </c>
      <c r="B4" s="68" t="s">
        <v>3</v>
      </c>
      <c r="C4" s="68" t="s">
        <v>4970</v>
      </c>
      <c r="D4" s="68" t="s">
        <v>5054</v>
      </c>
      <c r="E4" s="89" t="s">
        <v>5005</v>
      </c>
      <c r="F4" s="89" t="s">
        <v>5003</v>
      </c>
      <c r="G4" s="90" t="s">
        <v>5015</v>
      </c>
      <c r="H4" s="89" t="s">
        <v>5007</v>
      </c>
      <c r="I4" s="89" t="s">
        <v>5257</v>
      </c>
      <c r="J4" s="89" t="s">
        <v>5008</v>
      </c>
      <c r="K4" s="89" t="s">
        <v>5011</v>
      </c>
      <c r="L4" s="89" t="s">
        <v>5012</v>
      </c>
      <c r="M4" s="89" t="s">
        <v>5014</v>
      </c>
      <c r="N4" s="89" t="s">
        <v>5021</v>
      </c>
      <c r="O4" s="89" t="s">
        <v>5020</v>
      </c>
      <c r="P4" s="68" t="s">
        <v>5017</v>
      </c>
      <c r="Q4" s="68" t="s">
        <v>5018</v>
      </c>
    </row>
    <row r="5" spans="1:17" x14ac:dyDescent="0.2">
      <c r="A5" s="26" t="s">
        <v>3633</v>
      </c>
      <c r="B5" s="26" t="s">
        <v>3634</v>
      </c>
      <c r="C5" s="26" t="s">
        <v>4975</v>
      </c>
      <c r="D5" s="27" t="s">
        <v>8</v>
      </c>
      <c r="E5" s="30">
        <v>9.9434118056110794</v>
      </c>
      <c r="F5" s="13">
        <v>17.179294823705906</v>
      </c>
      <c r="G5" s="30">
        <v>2.323272248173434</v>
      </c>
      <c r="H5" s="30">
        <v>20483.414079653783</v>
      </c>
      <c r="I5" s="30" t="s">
        <v>60</v>
      </c>
      <c r="J5" s="30">
        <v>8.1496087299345028</v>
      </c>
      <c r="K5" s="30">
        <v>71365</v>
      </c>
      <c r="L5" s="30">
        <v>31.381921480334906</v>
      </c>
      <c r="M5" s="30">
        <v>8.4904226208574034</v>
      </c>
      <c r="N5" s="30">
        <v>19.005957700327674</v>
      </c>
      <c r="O5" s="30">
        <v>13.019019958296099</v>
      </c>
      <c r="P5" s="30" t="s">
        <v>4977</v>
      </c>
      <c r="Q5" s="30" t="s">
        <v>4977</v>
      </c>
    </row>
    <row r="6" spans="1:17" x14ac:dyDescent="0.2">
      <c r="A6" s="26" t="s">
        <v>3177</v>
      </c>
      <c r="B6" s="26" t="s">
        <v>3178</v>
      </c>
      <c r="C6" s="26" t="s">
        <v>4972</v>
      </c>
      <c r="D6" s="27" t="s">
        <v>295</v>
      </c>
      <c r="E6" s="30">
        <v>8.3944775357158807</v>
      </c>
      <c r="F6" s="13">
        <v>-32.38484963837076</v>
      </c>
      <c r="G6" s="30">
        <v>5.3242742433600991</v>
      </c>
      <c r="H6" s="30">
        <v>15481.447053609434</v>
      </c>
      <c r="I6" s="30" t="s">
        <v>5258</v>
      </c>
      <c r="J6" s="30">
        <v>9.1455777277750609</v>
      </c>
      <c r="K6" s="30">
        <v>15138</v>
      </c>
      <c r="L6" s="30">
        <v>9.9324191326028473</v>
      </c>
      <c r="M6" s="30">
        <v>23.828220858895705</v>
      </c>
      <c r="N6" s="30">
        <v>22.077534791252486</v>
      </c>
      <c r="O6" s="30">
        <v>11.370223105809586</v>
      </c>
      <c r="P6" s="30" t="s">
        <v>4977</v>
      </c>
      <c r="Q6" s="30" t="s">
        <v>4977</v>
      </c>
    </row>
    <row r="7" spans="1:17" x14ac:dyDescent="0.2">
      <c r="A7" s="26" t="s">
        <v>6</v>
      </c>
      <c r="B7" s="26" t="s">
        <v>7</v>
      </c>
      <c r="C7" s="26" t="s">
        <v>4975</v>
      </c>
      <c r="D7" s="27" t="s">
        <v>8</v>
      </c>
      <c r="E7" s="30">
        <v>6.00113781252925</v>
      </c>
      <c r="F7" s="13">
        <v>8.4835522965678845</v>
      </c>
      <c r="G7" s="30">
        <v>11.118421052631579</v>
      </c>
      <c r="H7" s="30">
        <v>39830.742143911222</v>
      </c>
      <c r="I7" s="30" t="s">
        <v>5259</v>
      </c>
      <c r="J7" s="30">
        <v>11.21994802764865</v>
      </c>
      <c r="K7" s="30">
        <v>28159</v>
      </c>
      <c r="L7" s="30">
        <v>8.6241060900724307</v>
      </c>
      <c r="M7" s="30">
        <v>7.1540012938087445</v>
      </c>
      <c r="N7" s="30">
        <v>29.438587889188526</v>
      </c>
      <c r="O7" s="30">
        <v>26.04278009316009</v>
      </c>
      <c r="P7" s="30">
        <v>11.9</v>
      </c>
      <c r="Q7" s="30">
        <v>31.6940426575141</v>
      </c>
    </row>
    <row r="8" spans="1:17" x14ac:dyDescent="0.2">
      <c r="A8" s="26" t="s">
        <v>2160</v>
      </c>
      <c r="B8" s="26" t="s">
        <v>2161</v>
      </c>
      <c r="C8" s="26" t="s">
        <v>4975</v>
      </c>
      <c r="D8" s="27" t="s">
        <v>8</v>
      </c>
      <c r="E8" s="30">
        <v>10.5193308624083</v>
      </c>
      <c r="F8" s="13">
        <v>38.037511436413546</v>
      </c>
      <c r="G8" s="30">
        <v>3.2344937975190078</v>
      </c>
      <c r="H8" s="30">
        <v>11699.829977714608</v>
      </c>
      <c r="I8" s="30" t="s">
        <v>5259</v>
      </c>
      <c r="J8" s="30">
        <v>10.196717694206697</v>
      </c>
      <c r="K8" s="30">
        <v>25151</v>
      </c>
      <c r="L8" s="30">
        <v>24.203435500168407</v>
      </c>
      <c r="M8" s="30">
        <v>6.3017751479289936</v>
      </c>
      <c r="N8" s="30">
        <v>18.526291334314259</v>
      </c>
      <c r="O8" s="30">
        <v>11.465291760241618</v>
      </c>
      <c r="P8" s="30" t="s">
        <v>4977</v>
      </c>
      <c r="Q8" s="30" t="s">
        <v>4977</v>
      </c>
    </row>
    <row r="9" spans="1:17" x14ac:dyDescent="0.2">
      <c r="A9" s="26" t="s">
        <v>1147</v>
      </c>
      <c r="B9" s="26" t="s">
        <v>1148</v>
      </c>
      <c r="C9" s="26" t="s">
        <v>4975</v>
      </c>
      <c r="D9" s="27" t="s">
        <v>8</v>
      </c>
      <c r="E9" s="30">
        <v>9.2785726725079503</v>
      </c>
      <c r="F9" s="13">
        <v>-26.72674738580077</v>
      </c>
      <c r="G9" s="30">
        <v>3.8812003968253967</v>
      </c>
      <c r="H9" s="30">
        <v>18045.975913167491</v>
      </c>
      <c r="I9" s="30" t="s">
        <v>5258</v>
      </c>
      <c r="J9" s="30">
        <v>7.8603370085812445</v>
      </c>
      <c r="K9" s="30">
        <v>39736</v>
      </c>
      <c r="L9" s="30">
        <v>18.709595400761831</v>
      </c>
      <c r="M9" s="30">
        <v>8.4468218662154406</v>
      </c>
      <c r="N9" s="30">
        <v>19.968806238752251</v>
      </c>
      <c r="O9" s="30">
        <v>13.422324765816068</v>
      </c>
      <c r="P9" s="30">
        <v>9.9</v>
      </c>
      <c r="Q9" s="30">
        <v>23.626044021964837</v>
      </c>
    </row>
    <row r="10" spans="1:17" x14ac:dyDescent="0.2">
      <c r="A10" s="26" t="s">
        <v>2108</v>
      </c>
      <c r="B10" s="26" t="s">
        <v>2109</v>
      </c>
      <c r="C10" s="26" t="s">
        <v>4973</v>
      </c>
      <c r="D10" s="27" t="s">
        <v>295</v>
      </c>
      <c r="E10" s="30">
        <v>8.6150178809453504</v>
      </c>
      <c r="F10" s="13">
        <v>-17.292339052148815</v>
      </c>
      <c r="G10" s="30">
        <v>2.7547452547452549</v>
      </c>
      <c r="H10" s="30">
        <v>7851.4077794373543</v>
      </c>
      <c r="I10" s="30" t="s">
        <v>9</v>
      </c>
      <c r="J10" s="30">
        <v>6.9459866923922737</v>
      </c>
      <c r="K10" s="30">
        <v>16641</v>
      </c>
      <c r="L10" s="30">
        <v>15.651805869074492</v>
      </c>
      <c r="M10" s="30">
        <v>9.1070023603461827</v>
      </c>
      <c r="N10" s="30">
        <v>17.829458379723622</v>
      </c>
      <c r="O10" s="30">
        <v>9.6497478551313112</v>
      </c>
      <c r="P10" s="30" t="s">
        <v>4977</v>
      </c>
      <c r="Q10" s="30" t="s">
        <v>4977</v>
      </c>
    </row>
    <row r="11" spans="1:17" x14ac:dyDescent="0.2">
      <c r="A11" s="26" t="s">
        <v>3399</v>
      </c>
      <c r="B11" s="26" t="s">
        <v>3400</v>
      </c>
      <c r="C11" s="26" t="s">
        <v>4976</v>
      </c>
      <c r="D11" s="27" t="s">
        <v>8</v>
      </c>
      <c r="E11" s="30">
        <v>14.5733063363572</v>
      </c>
      <c r="F11" s="13">
        <v>-13.78287488143485</v>
      </c>
      <c r="G11" s="30">
        <v>5.5170793117918588</v>
      </c>
      <c r="H11" s="30">
        <v>50917.975095860565</v>
      </c>
      <c r="I11" s="30" t="s">
        <v>25</v>
      </c>
      <c r="J11" s="30">
        <v>7.4214714970005105</v>
      </c>
      <c r="K11" s="30">
        <v>142782</v>
      </c>
      <c r="L11" s="30">
        <v>22.089858888653385</v>
      </c>
      <c r="M11" s="30">
        <v>8.6612735062899073</v>
      </c>
      <c r="N11" s="30">
        <v>21.27950422636604</v>
      </c>
      <c r="O11" s="30">
        <v>19.620435838447325</v>
      </c>
      <c r="P11" s="30">
        <v>10.5</v>
      </c>
      <c r="Q11" s="30">
        <v>26.256868800980971</v>
      </c>
    </row>
    <row r="12" spans="1:17" x14ac:dyDescent="0.2">
      <c r="A12" s="26" t="s">
        <v>3629</v>
      </c>
      <c r="B12" s="26" t="s">
        <v>3630</v>
      </c>
      <c r="C12" s="26" t="s">
        <v>4975</v>
      </c>
      <c r="D12" s="27" t="s">
        <v>8</v>
      </c>
      <c r="E12" s="30">
        <v>10.471183660661399</v>
      </c>
      <c r="F12" s="13">
        <v>17.1515739665988</v>
      </c>
      <c r="G12" s="30">
        <v>10.441885137202897</v>
      </c>
      <c r="H12" s="30">
        <v>241842.18916243079</v>
      </c>
      <c r="I12" s="30" t="s">
        <v>60</v>
      </c>
      <c r="J12" s="30">
        <v>6.8553708165035561</v>
      </c>
      <c r="K12" s="30">
        <v>841440</v>
      </c>
      <c r="L12" s="30">
        <v>25.737863724275979</v>
      </c>
      <c r="M12" s="30">
        <v>5.8238055771801696</v>
      </c>
      <c r="N12" s="30">
        <v>28.436822807395931</v>
      </c>
      <c r="O12" s="30">
        <v>27.978274935785571</v>
      </c>
      <c r="P12" s="30" t="s">
        <v>5239</v>
      </c>
      <c r="Q12" s="30" t="s">
        <v>5240</v>
      </c>
    </row>
    <row r="13" spans="1:17" x14ac:dyDescent="0.2">
      <c r="A13" s="26" t="s">
        <v>111</v>
      </c>
      <c r="B13" s="26" t="s">
        <v>112</v>
      </c>
      <c r="C13" s="26" t="s">
        <v>4975</v>
      </c>
      <c r="D13" s="27" t="s">
        <v>8</v>
      </c>
      <c r="E13" s="30">
        <v>10.709979058406701</v>
      </c>
      <c r="F13" s="13">
        <v>7.4956444228350114E-2</v>
      </c>
      <c r="G13" s="30">
        <v>7.212865716429107</v>
      </c>
      <c r="H13" s="30">
        <v>65711.389463583226</v>
      </c>
      <c r="I13" s="30" t="s">
        <v>5258</v>
      </c>
      <c r="J13" s="30">
        <v>7.1232980936244461</v>
      </c>
      <c r="K13" s="30">
        <v>144167</v>
      </c>
      <c r="L13" s="30">
        <v>16.710461497447071</v>
      </c>
      <c r="M13" s="30">
        <v>6.9012309061248711</v>
      </c>
      <c r="N13" s="30">
        <v>21.621026221583087</v>
      </c>
      <c r="O13" s="30">
        <v>17.755628308294835</v>
      </c>
      <c r="P13" s="30">
        <v>11.1</v>
      </c>
      <c r="Q13" s="30">
        <v>27.414863996573143</v>
      </c>
    </row>
    <row r="14" spans="1:17" x14ac:dyDescent="0.2">
      <c r="A14" s="26" t="s">
        <v>3825</v>
      </c>
      <c r="B14" s="26" t="s">
        <v>3826</v>
      </c>
      <c r="C14" s="26" t="s">
        <v>4973</v>
      </c>
      <c r="D14" s="27" t="s">
        <v>295</v>
      </c>
      <c r="E14" s="30">
        <v>14.298441830291701</v>
      </c>
      <c r="F14" s="13">
        <v>-7.0654355680449603</v>
      </c>
      <c r="G14" s="30">
        <v>8.7515473032714404</v>
      </c>
      <c r="H14" s="30">
        <v>7201.065222558469</v>
      </c>
      <c r="I14" s="30" t="s">
        <v>9</v>
      </c>
      <c r="J14" s="30">
        <v>5.5596118898885853</v>
      </c>
      <c r="K14" s="30">
        <v>37451</v>
      </c>
      <c r="L14" s="30">
        <v>29.985748142454522</v>
      </c>
      <c r="M14" s="30">
        <v>6.1686746987951802</v>
      </c>
      <c r="N14" s="30">
        <v>22.755825402034787</v>
      </c>
      <c r="O14" s="30">
        <v>15.479706815446887</v>
      </c>
      <c r="P14" s="30" t="s">
        <v>4977</v>
      </c>
      <c r="Q14" s="30" t="s">
        <v>4977</v>
      </c>
    </row>
    <row r="15" spans="1:17" x14ac:dyDescent="0.2">
      <c r="A15" s="26" t="s">
        <v>4407</v>
      </c>
      <c r="B15" s="26" t="s">
        <v>4408</v>
      </c>
      <c r="C15" s="26" t="s">
        <v>4973</v>
      </c>
      <c r="D15" s="27" t="s">
        <v>295</v>
      </c>
      <c r="E15" s="30">
        <v>25.067804842290101</v>
      </c>
      <c r="F15" s="13">
        <v>13.581746996084771</v>
      </c>
      <c r="G15" s="30">
        <v>6.9513274336283182</v>
      </c>
      <c r="H15" s="30">
        <v>7682.5250527818453</v>
      </c>
      <c r="I15" s="30" t="s">
        <v>12</v>
      </c>
      <c r="J15" s="30">
        <v>5.7228110875645353</v>
      </c>
      <c r="K15" s="30">
        <v>28915</v>
      </c>
      <c r="L15" s="30">
        <v>22.510178820268891</v>
      </c>
      <c r="M15" s="30">
        <v>17.207134171057962</v>
      </c>
      <c r="N15" s="30">
        <v>19.636685320367484</v>
      </c>
      <c r="O15" s="30">
        <v>14.476495026407877</v>
      </c>
      <c r="P15" s="30" t="s">
        <v>4977</v>
      </c>
      <c r="Q15" s="30" t="s">
        <v>4977</v>
      </c>
    </row>
    <row r="16" spans="1:17" x14ac:dyDescent="0.2">
      <c r="A16" s="26" t="s">
        <v>4790</v>
      </c>
      <c r="B16" s="26" t="s">
        <v>4791</v>
      </c>
      <c r="C16" s="26" t="s">
        <v>4973</v>
      </c>
      <c r="D16" s="27" t="s">
        <v>295</v>
      </c>
      <c r="E16" s="30">
        <v>8.8769105037119793</v>
      </c>
      <c r="F16" s="13">
        <v>-22.605192479856758</v>
      </c>
      <c r="G16" s="30">
        <v>9.6074240719910016</v>
      </c>
      <c r="H16" s="30">
        <v>4891.4775102529547</v>
      </c>
      <c r="I16" s="30" t="s">
        <v>9</v>
      </c>
      <c r="J16" s="30">
        <v>6.2783701691248801</v>
      </c>
      <c r="K16" s="30">
        <v>13023</v>
      </c>
      <c r="L16" s="30">
        <v>17.528298585407217</v>
      </c>
      <c r="M16" s="30">
        <v>5.5519533149619065</v>
      </c>
      <c r="N16" s="30">
        <v>20.009493949394937</v>
      </c>
      <c r="O16" s="30">
        <v>15.308030803080305</v>
      </c>
      <c r="P16" s="30" t="s">
        <v>4977</v>
      </c>
      <c r="Q16" s="30" t="s">
        <v>4977</v>
      </c>
    </row>
    <row r="17" spans="1:17" x14ac:dyDescent="0.2">
      <c r="A17" s="26" t="s">
        <v>4399</v>
      </c>
      <c r="B17" s="26" t="s">
        <v>4400</v>
      </c>
      <c r="C17" s="26" t="s">
        <v>4973</v>
      </c>
      <c r="D17" s="27" t="s">
        <v>295</v>
      </c>
      <c r="E17" s="30">
        <v>22.4127563737872</v>
      </c>
      <c r="F17" s="13">
        <v>52.771656212917463</v>
      </c>
      <c r="G17" s="30">
        <v>5.3001355013550135</v>
      </c>
      <c r="H17" s="30">
        <v>3926.0008708827213</v>
      </c>
      <c r="I17" s="30" t="s">
        <v>12</v>
      </c>
      <c r="J17" s="30">
        <v>4.881962996138089</v>
      </c>
      <c r="K17" s="30">
        <v>17739</v>
      </c>
      <c r="L17" s="30">
        <v>22.502854243308384</v>
      </c>
      <c r="M17" s="30">
        <v>14.334514985497906</v>
      </c>
      <c r="N17" s="30">
        <v>17.580753643183581</v>
      </c>
      <c r="O17" s="30">
        <v>13.93463826851772</v>
      </c>
      <c r="P17" s="30" t="s">
        <v>4977</v>
      </c>
      <c r="Q17" s="30" t="s">
        <v>4977</v>
      </c>
    </row>
    <row r="18" spans="1:17" x14ac:dyDescent="0.2">
      <c r="A18" s="26" t="s">
        <v>3813</v>
      </c>
      <c r="B18" s="26" t="s">
        <v>3814</v>
      </c>
      <c r="C18" s="26" t="s">
        <v>4973</v>
      </c>
      <c r="D18" s="27" t="s">
        <v>295</v>
      </c>
      <c r="E18" s="30">
        <v>11.4577401262124</v>
      </c>
      <c r="F18" s="13">
        <v>52.189040301536679</v>
      </c>
      <c r="G18" s="30">
        <v>9.614467408585055</v>
      </c>
      <c r="H18" s="30">
        <v>4078.8180885566353</v>
      </c>
      <c r="I18" s="30" t="s">
        <v>9</v>
      </c>
      <c r="J18" s="30">
        <v>4.4517086760106972</v>
      </c>
      <c r="K18" s="30">
        <v>22172</v>
      </c>
      <c r="L18" s="30">
        <v>25.033306988822403</v>
      </c>
      <c r="M18" s="30">
        <v>4.668838219326819</v>
      </c>
      <c r="N18" s="30">
        <v>21.637630408544549</v>
      </c>
      <c r="O18" s="30">
        <v>19.139082358009627</v>
      </c>
      <c r="P18" s="30" t="s">
        <v>4977</v>
      </c>
      <c r="Q18" s="30" t="s">
        <v>4977</v>
      </c>
    </row>
    <row r="19" spans="1:17" x14ac:dyDescent="0.2">
      <c r="A19" s="26" t="s">
        <v>4800</v>
      </c>
      <c r="B19" s="26" t="s">
        <v>4801</v>
      </c>
      <c r="C19" s="26" t="s">
        <v>4973</v>
      </c>
      <c r="D19" s="27" t="s">
        <v>295</v>
      </c>
      <c r="E19" s="30">
        <v>16.528135089284401</v>
      </c>
      <c r="F19" s="13">
        <v>41.632088520055319</v>
      </c>
      <c r="G19" s="30">
        <v>8.165245901639345</v>
      </c>
      <c r="H19" s="30">
        <v>5254.7954361644197</v>
      </c>
      <c r="I19" s="30" t="s">
        <v>9</v>
      </c>
      <c r="J19" s="30">
        <v>4.7120208786758617</v>
      </c>
      <c r="K19" s="30">
        <v>22652</v>
      </c>
      <c r="L19" s="30">
        <v>20.637755102040817</v>
      </c>
      <c r="M19" s="30">
        <v>7.4369189907038518</v>
      </c>
      <c r="N19" s="30">
        <v>19.775489448258327</v>
      </c>
      <c r="O19" s="30">
        <v>14.518179506737859</v>
      </c>
      <c r="P19" s="30" t="s">
        <v>4977</v>
      </c>
      <c r="Q19" s="30" t="s">
        <v>4977</v>
      </c>
    </row>
    <row r="20" spans="1:17" x14ac:dyDescent="0.2">
      <c r="A20" s="26" t="s">
        <v>3896</v>
      </c>
      <c r="B20" s="26" t="s">
        <v>3897</v>
      </c>
      <c r="C20" s="26" t="s">
        <v>4973</v>
      </c>
      <c r="D20" s="27" t="s">
        <v>295</v>
      </c>
      <c r="E20" s="30">
        <v>8.6928209429941194</v>
      </c>
      <c r="F20" s="13">
        <v>67.564069376132522</v>
      </c>
      <c r="G20" s="30">
        <v>7.8108591885441525</v>
      </c>
      <c r="H20" s="30">
        <v>9136.3328523183209</v>
      </c>
      <c r="I20" s="30" t="s">
        <v>9</v>
      </c>
      <c r="J20" s="30">
        <v>6.1347524764846915</v>
      </c>
      <c r="K20" s="30">
        <v>24991</v>
      </c>
      <c r="L20" s="30">
        <v>17.736189178447738</v>
      </c>
      <c r="M20" s="30">
        <v>5.7283073148030637</v>
      </c>
      <c r="N20" s="30" t="s">
        <v>4977</v>
      </c>
      <c r="O20" s="30">
        <v>18.623569217478945</v>
      </c>
      <c r="P20" s="30" t="s">
        <v>4977</v>
      </c>
      <c r="Q20" s="30" t="s">
        <v>4977</v>
      </c>
    </row>
    <row r="21" spans="1:17" x14ac:dyDescent="0.2">
      <c r="A21" s="26" t="s">
        <v>3950</v>
      </c>
      <c r="B21" s="26" t="s">
        <v>3951</v>
      </c>
      <c r="C21" s="26" t="s">
        <v>4973</v>
      </c>
      <c r="D21" s="27" t="s">
        <v>295</v>
      </c>
      <c r="E21" s="30">
        <v>12.230871117481801</v>
      </c>
      <c r="F21" s="13">
        <v>118.71165644171778</v>
      </c>
      <c r="G21" s="30">
        <v>5.4623655913978491</v>
      </c>
      <c r="H21" s="30">
        <v>4150.8786862785728</v>
      </c>
      <c r="I21" s="30" t="s">
        <v>9</v>
      </c>
      <c r="J21" s="30">
        <v>4.4502859603716516</v>
      </c>
      <c r="K21" s="30">
        <v>28255</v>
      </c>
      <c r="L21" s="30">
        <v>30.923378314782589</v>
      </c>
      <c r="M21" s="30">
        <v>5.7368460444577503</v>
      </c>
      <c r="N21" s="30">
        <v>19.736621691366217</v>
      </c>
      <c r="O21" s="30">
        <v>15.711494507114944</v>
      </c>
      <c r="P21" s="30" t="s">
        <v>4977</v>
      </c>
      <c r="Q21" s="30" t="s">
        <v>4977</v>
      </c>
    </row>
    <row r="22" spans="1:17" x14ac:dyDescent="0.2">
      <c r="A22" s="26" t="s">
        <v>3817</v>
      </c>
      <c r="B22" s="26" t="s">
        <v>3818</v>
      </c>
      <c r="C22" s="26" t="s">
        <v>4973</v>
      </c>
      <c r="D22" s="27" t="s">
        <v>295</v>
      </c>
      <c r="E22" s="30">
        <v>16.573246153612899</v>
      </c>
      <c r="F22" s="13">
        <v>-18.64660581859669</v>
      </c>
      <c r="G22" s="30">
        <v>6.5722481176048761</v>
      </c>
      <c r="H22" s="30">
        <v>8202.8714936157958</v>
      </c>
      <c r="I22" s="30" t="s">
        <v>12</v>
      </c>
      <c r="J22" s="30">
        <v>5.9579370860856793</v>
      </c>
      <c r="K22" s="30">
        <v>37390</v>
      </c>
      <c r="L22" s="30">
        <v>28.209500241429264</v>
      </c>
      <c r="M22" s="30">
        <v>7.7490562231635973</v>
      </c>
      <c r="N22" s="30">
        <v>19.260567707616822</v>
      </c>
      <c r="O22" s="30">
        <v>13.589214472417114</v>
      </c>
      <c r="P22" s="30" t="s">
        <v>4977</v>
      </c>
      <c r="Q22" s="30" t="s">
        <v>4977</v>
      </c>
    </row>
    <row r="23" spans="1:17" x14ac:dyDescent="0.2">
      <c r="A23" s="26" t="s">
        <v>3892</v>
      </c>
      <c r="B23" s="26" t="s">
        <v>3893</v>
      </c>
      <c r="C23" s="26" t="s">
        <v>4972</v>
      </c>
      <c r="D23" s="27" t="s">
        <v>295</v>
      </c>
      <c r="E23" s="30">
        <v>12.3485292301513</v>
      </c>
      <c r="F23" s="13">
        <v>21.129199861447855</v>
      </c>
      <c r="G23" s="30">
        <v>5.3201581027667988</v>
      </c>
      <c r="H23" s="30">
        <v>10005.787502085383</v>
      </c>
      <c r="I23" s="30" t="s">
        <v>9</v>
      </c>
      <c r="J23" s="30">
        <v>5.8887026708751824</v>
      </c>
      <c r="K23" s="30">
        <v>44202</v>
      </c>
      <c r="L23" s="30">
        <v>26.980735893742221</v>
      </c>
      <c r="M23" s="30">
        <v>7.5212843590367315</v>
      </c>
      <c r="N23" s="30" t="s">
        <v>4977</v>
      </c>
      <c r="O23" s="30" t="s">
        <v>4977</v>
      </c>
      <c r="P23" s="30" t="s">
        <v>4977</v>
      </c>
      <c r="Q23" s="30" t="s">
        <v>4977</v>
      </c>
    </row>
    <row r="24" spans="1:17" x14ac:dyDescent="0.2">
      <c r="A24" s="26" t="s">
        <v>293</v>
      </c>
      <c r="B24" s="26" t="s">
        <v>294</v>
      </c>
      <c r="C24" s="26" t="s">
        <v>4972</v>
      </c>
      <c r="D24" s="27" t="s">
        <v>295</v>
      </c>
      <c r="E24" s="30">
        <v>12.762372982469101</v>
      </c>
      <c r="F24" s="13">
        <v>6.7886374578719417</v>
      </c>
      <c r="G24" s="30">
        <v>3.5565241078725145</v>
      </c>
      <c r="H24" s="30">
        <v>9362.5547945314265</v>
      </c>
      <c r="I24" s="30" t="s">
        <v>60</v>
      </c>
      <c r="J24" s="30">
        <v>6.7340180543713863</v>
      </c>
      <c r="K24" s="30">
        <v>31028</v>
      </c>
      <c r="L24" s="30">
        <v>24.093803385618884</v>
      </c>
      <c r="M24" s="30">
        <v>11.303224880726047</v>
      </c>
      <c r="N24" s="30">
        <v>17.729973868438879</v>
      </c>
      <c r="O24" s="30">
        <v>11.153143852630899</v>
      </c>
      <c r="P24" s="30" t="s">
        <v>4977</v>
      </c>
      <c r="Q24" s="30" t="s">
        <v>4977</v>
      </c>
    </row>
    <row r="25" spans="1:17" x14ac:dyDescent="0.2">
      <c r="A25" s="26" t="s">
        <v>3319</v>
      </c>
      <c r="B25" s="26" t="s">
        <v>3320</v>
      </c>
      <c r="C25" s="26" t="s">
        <v>4973</v>
      </c>
      <c r="D25" s="27" t="s">
        <v>295</v>
      </c>
      <c r="E25" s="30">
        <v>5.0884198945088901</v>
      </c>
      <c r="F25" s="13">
        <v>-47.585778605806553</v>
      </c>
      <c r="G25" s="30">
        <v>2.8075911311537016</v>
      </c>
      <c r="H25" s="30">
        <v>14272.148457397652</v>
      </c>
      <c r="I25" s="30" t="s">
        <v>5259</v>
      </c>
      <c r="J25" s="30">
        <v>10.755729287352013</v>
      </c>
      <c r="K25" s="30">
        <v>23475</v>
      </c>
      <c r="L25" s="30">
        <v>19.826690652950564</v>
      </c>
      <c r="M25" s="30">
        <v>4.2777185501066102</v>
      </c>
      <c r="N25" s="30">
        <v>19.249377552036648</v>
      </c>
      <c r="O25" s="30">
        <v>9.1498854695747429</v>
      </c>
      <c r="P25" s="30" t="s">
        <v>4977</v>
      </c>
      <c r="Q25" s="30" t="s">
        <v>4977</v>
      </c>
    </row>
    <row r="26" spans="1:17" x14ac:dyDescent="0.2">
      <c r="A26" s="26" t="s">
        <v>3559</v>
      </c>
      <c r="B26" s="26" t="s">
        <v>3560</v>
      </c>
      <c r="C26" s="26" t="s">
        <v>4973</v>
      </c>
      <c r="D26" s="27" t="s">
        <v>295</v>
      </c>
      <c r="E26" s="30">
        <v>16.384640624021699</v>
      </c>
      <c r="F26" s="13">
        <v>15.86492074431427</v>
      </c>
      <c r="G26" s="30">
        <v>6.4030571198712796</v>
      </c>
      <c r="H26" s="30">
        <v>5938.8281823623001</v>
      </c>
      <c r="I26" s="30" t="s">
        <v>12</v>
      </c>
      <c r="J26" s="30">
        <v>5.7878637577690597</v>
      </c>
      <c r="K26" s="30">
        <v>12956</v>
      </c>
      <c r="L26" s="30">
        <v>13.017573120861675</v>
      </c>
      <c r="M26" s="30">
        <v>16.542232616713143</v>
      </c>
      <c r="N26" s="30">
        <v>22.799613090440111</v>
      </c>
      <c r="O26" s="30">
        <v>18.826213122682574</v>
      </c>
      <c r="P26" s="30" t="s">
        <v>4977</v>
      </c>
      <c r="Q26" s="30" t="s">
        <v>4977</v>
      </c>
    </row>
    <row r="27" spans="1:17" x14ac:dyDescent="0.2">
      <c r="A27" s="26" t="s">
        <v>2859</v>
      </c>
      <c r="B27" s="26" t="s">
        <v>2860</v>
      </c>
      <c r="C27" s="26" t="s">
        <v>4973</v>
      </c>
      <c r="D27" s="27" t="s">
        <v>295</v>
      </c>
      <c r="E27" s="30">
        <v>15.155588995049101</v>
      </c>
      <c r="F27" s="13">
        <v>-5.8449809402795427</v>
      </c>
      <c r="G27" s="30">
        <v>7.6708860759493671</v>
      </c>
      <c r="H27" s="30">
        <v>11689.408547572444</v>
      </c>
      <c r="I27" s="30" t="s">
        <v>12</v>
      </c>
      <c r="J27" s="30">
        <v>5.9770536957462941</v>
      </c>
      <c r="K27" s="30">
        <v>16385</v>
      </c>
      <c r="L27" s="30">
        <v>9.1009070357759789</v>
      </c>
      <c r="M27" s="30">
        <v>20.682035795831187</v>
      </c>
      <c r="N27" s="30">
        <v>21.440087376408371</v>
      </c>
      <c r="O27" s="30">
        <v>19.270264428604278</v>
      </c>
      <c r="P27" s="30">
        <v>10.199999999999999</v>
      </c>
      <c r="Q27" s="30">
        <v>25.424054274879339</v>
      </c>
    </row>
    <row r="28" spans="1:17" x14ac:dyDescent="0.2">
      <c r="A28" s="26" t="s">
        <v>1515</v>
      </c>
      <c r="B28" s="26" t="s">
        <v>1516</v>
      </c>
      <c r="C28" s="26" t="s">
        <v>4973</v>
      </c>
      <c r="D28" s="27" t="s">
        <v>295</v>
      </c>
      <c r="E28" s="30">
        <v>5.5409715924178595</v>
      </c>
      <c r="F28" s="13">
        <v>-40.881554209316903</v>
      </c>
      <c r="G28" s="30">
        <v>1.8558711318355234</v>
      </c>
      <c r="H28" s="30">
        <v>7618.5103314479156</v>
      </c>
      <c r="I28" s="30" t="s">
        <v>9</v>
      </c>
      <c r="J28" s="30">
        <v>7.4582949333815165</v>
      </c>
      <c r="K28" s="30">
        <v>19393</v>
      </c>
      <c r="L28" s="30">
        <v>20.896278257871259</v>
      </c>
      <c r="M28" s="30">
        <v>3.5840188014101058</v>
      </c>
      <c r="N28" s="30">
        <v>17.229865771812079</v>
      </c>
      <c r="O28" s="30">
        <v>8.8507698381365962</v>
      </c>
      <c r="P28" s="30" t="s">
        <v>4977</v>
      </c>
      <c r="Q28" s="30" t="s">
        <v>4977</v>
      </c>
    </row>
    <row r="29" spans="1:17" x14ac:dyDescent="0.2">
      <c r="A29" s="26" t="s">
        <v>1780</v>
      </c>
      <c r="B29" s="26" t="s">
        <v>1781</v>
      </c>
      <c r="C29" s="26" t="s">
        <v>4972</v>
      </c>
      <c r="D29" s="27" t="s">
        <v>295</v>
      </c>
      <c r="E29" s="30">
        <v>9.2813677413619509</v>
      </c>
      <c r="F29" s="13">
        <v>-15.825078521381977</v>
      </c>
      <c r="G29" s="30">
        <v>2.4240386635847866</v>
      </c>
      <c r="H29" s="30">
        <v>11011.792917617189</v>
      </c>
      <c r="I29" s="30" t="s">
        <v>60</v>
      </c>
      <c r="J29" s="30">
        <v>7.3338475574274824</v>
      </c>
      <c r="K29" s="30">
        <v>46757</v>
      </c>
      <c r="L29" s="30">
        <v>34.148639371320897</v>
      </c>
      <c r="M29" s="30">
        <v>5.6225716092888769</v>
      </c>
      <c r="N29" s="30">
        <v>21.288276932027539</v>
      </c>
      <c r="O29" s="30">
        <v>13.114127799864249</v>
      </c>
      <c r="P29" s="30" t="s">
        <v>4977</v>
      </c>
      <c r="Q29" s="30" t="s">
        <v>4977</v>
      </c>
    </row>
    <row r="30" spans="1:17" x14ac:dyDescent="0.2">
      <c r="A30" s="26" t="s">
        <v>588</v>
      </c>
      <c r="B30" s="26" t="s">
        <v>589</v>
      </c>
      <c r="C30" s="26" t="s">
        <v>4973</v>
      </c>
      <c r="D30" s="27" t="s">
        <v>295</v>
      </c>
      <c r="E30" s="30">
        <v>9.7683365706077492</v>
      </c>
      <c r="F30" s="13">
        <v>-16.702954898911347</v>
      </c>
      <c r="G30" s="30">
        <v>3.9849999999999999</v>
      </c>
      <c r="H30" s="30">
        <v>10113.933637373048</v>
      </c>
      <c r="I30" s="30" t="s">
        <v>12</v>
      </c>
      <c r="J30" s="30">
        <v>9.2229562941344767</v>
      </c>
      <c r="K30" s="30">
        <v>15800</v>
      </c>
      <c r="L30" s="30">
        <v>15.487918443366173</v>
      </c>
      <c r="M30" s="30">
        <v>11.771363893604981</v>
      </c>
      <c r="N30" s="30">
        <v>19.120791154545305</v>
      </c>
      <c r="O30" s="30">
        <v>9.3616730317028853</v>
      </c>
      <c r="P30" s="30" t="s">
        <v>4977</v>
      </c>
      <c r="Q30" s="30" t="s">
        <v>4977</v>
      </c>
    </row>
    <row r="31" spans="1:17" x14ac:dyDescent="0.2">
      <c r="A31" s="26" t="s">
        <v>4275</v>
      </c>
      <c r="B31" s="26" t="s">
        <v>4276</v>
      </c>
      <c r="C31" s="26" t="s">
        <v>4972</v>
      </c>
      <c r="D31" s="27" t="s">
        <v>295</v>
      </c>
      <c r="E31" s="30">
        <v>8.0951910496541597</v>
      </c>
      <c r="F31" s="13">
        <v>-18.695903058280436</v>
      </c>
      <c r="G31" s="30">
        <v>2.2653157398680488</v>
      </c>
      <c r="H31" s="30">
        <v>8262.6325843839822</v>
      </c>
      <c r="I31" s="30" t="s">
        <v>5258</v>
      </c>
      <c r="J31" s="30">
        <v>7.9119457468297769</v>
      </c>
      <c r="K31" s="30">
        <v>15931</v>
      </c>
      <c r="L31" s="30">
        <v>16.527305170553571</v>
      </c>
      <c r="M31" s="30">
        <v>3.9950388406553952</v>
      </c>
      <c r="N31" s="30">
        <v>15.790274390736286</v>
      </c>
      <c r="O31" s="30">
        <v>9.4254429173597778</v>
      </c>
      <c r="P31" s="30" t="s">
        <v>4977</v>
      </c>
      <c r="Q31" s="30" t="s">
        <v>4977</v>
      </c>
    </row>
    <row r="32" spans="1:17" x14ac:dyDescent="0.2">
      <c r="A32" s="26" t="s">
        <v>2547</v>
      </c>
      <c r="B32" s="26" t="s">
        <v>2548</v>
      </c>
      <c r="C32" s="26" t="s">
        <v>4973</v>
      </c>
      <c r="D32" s="27" t="s">
        <v>295</v>
      </c>
      <c r="E32" s="30">
        <v>5.8927415815756303</v>
      </c>
      <c r="F32" s="13">
        <v>-33.507853403141361</v>
      </c>
      <c r="G32" s="30">
        <v>1.9770755885997522</v>
      </c>
      <c r="H32" s="30">
        <v>9421.6346909402691</v>
      </c>
      <c r="I32" s="30" t="s">
        <v>9</v>
      </c>
      <c r="J32" s="30">
        <v>7.5372330314555285</v>
      </c>
      <c r="K32" s="30">
        <v>32000</v>
      </c>
      <c r="L32" s="30">
        <v>27.317273053217463</v>
      </c>
      <c r="M32" s="30">
        <v>6.3122923588039868</v>
      </c>
      <c r="N32" s="30">
        <v>18.07536962241079</v>
      </c>
      <c r="O32" s="30">
        <v>10.088190610293847</v>
      </c>
      <c r="P32" s="30" t="s">
        <v>4977</v>
      </c>
      <c r="Q32" s="30" t="s">
        <v>4977</v>
      </c>
    </row>
    <row r="33" spans="1:17" x14ac:dyDescent="0.2">
      <c r="A33" s="26" t="s">
        <v>396</v>
      </c>
      <c r="B33" s="26" t="s">
        <v>397</v>
      </c>
      <c r="C33" s="26" t="s">
        <v>4975</v>
      </c>
      <c r="D33" s="27" t="s">
        <v>8</v>
      </c>
      <c r="E33" s="30">
        <v>11.0503047921537</v>
      </c>
      <c r="F33" s="13">
        <v>40.276738967838469</v>
      </c>
      <c r="G33" s="30">
        <v>2.7405548996458089</v>
      </c>
      <c r="H33" s="30">
        <v>9076.0062177597501</v>
      </c>
      <c r="I33" s="30" t="s">
        <v>5258</v>
      </c>
      <c r="J33" s="30">
        <v>6.6843931619381767</v>
      </c>
      <c r="K33" s="30">
        <v>23945</v>
      </c>
      <c r="L33" s="30">
        <v>19.2483922829582</v>
      </c>
      <c r="M33" s="30">
        <v>12.380907682921105</v>
      </c>
      <c r="N33" s="30">
        <v>16.643538185594259</v>
      </c>
      <c r="O33" s="30">
        <v>11.416218257339752</v>
      </c>
      <c r="P33" s="30" t="s">
        <v>4977</v>
      </c>
      <c r="Q33" s="30" t="s">
        <v>4977</v>
      </c>
    </row>
    <row r="34" spans="1:17" x14ac:dyDescent="0.2">
      <c r="A34" s="26" t="s">
        <v>446</v>
      </c>
      <c r="B34" s="26" t="s">
        <v>447</v>
      </c>
      <c r="C34" s="26" t="s">
        <v>4973</v>
      </c>
      <c r="D34" s="27" t="s">
        <v>295</v>
      </c>
      <c r="E34" s="30">
        <v>7.5564164588837803</v>
      </c>
      <c r="F34" s="13">
        <v>-31.833362629636134</v>
      </c>
      <c r="G34" s="30">
        <v>1.9953667953667953</v>
      </c>
      <c r="H34" s="30">
        <v>8467.6402605515032</v>
      </c>
      <c r="I34" s="30" t="s">
        <v>60</v>
      </c>
      <c r="J34" s="30">
        <v>8.2497442280434718</v>
      </c>
      <c r="K34" s="30">
        <v>18238</v>
      </c>
      <c r="L34" s="30">
        <v>19.568249608377503</v>
      </c>
      <c r="M34" s="30">
        <v>5.2941516078748343</v>
      </c>
      <c r="N34" s="30">
        <v>17.37547745638112</v>
      </c>
      <c r="O34" s="30">
        <v>10.352022111748786</v>
      </c>
      <c r="P34" s="30">
        <v>8.5</v>
      </c>
      <c r="Q34" s="30">
        <v>21.250563465331084</v>
      </c>
    </row>
    <row r="35" spans="1:17" x14ac:dyDescent="0.2">
      <c r="A35" s="26" t="s">
        <v>702</v>
      </c>
      <c r="B35" s="26" t="s">
        <v>703</v>
      </c>
      <c r="C35" s="26" t="s">
        <v>4975</v>
      </c>
      <c r="D35" s="27" t="s">
        <v>8</v>
      </c>
      <c r="E35" s="30">
        <v>6.8717534503256603</v>
      </c>
      <c r="F35" s="13">
        <v>-37.761338050820193</v>
      </c>
      <c r="G35" s="30">
        <v>2.0745920745920747</v>
      </c>
      <c r="H35" s="30">
        <v>7321.2474546860176</v>
      </c>
      <c r="I35" s="30" t="s">
        <v>5258</v>
      </c>
      <c r="J35" s="30">
        <v>6.4999751236982375</v>
      </c>
      <c r="K35" s="30">
        <v>18594</v>
      </c>
      <c r="L35" s="30">
        <v>17.75185213472848</v>
      </c>
      <c r="M35" s="30">
        <v>7.7413373507938354</v>
      </c>
      <c r="N35" s="30">
        <v>17.476734538947483</v>
      </c>
      <c r="O35" s="30">
        <v>8.2499471301141458</v>
      </c>
      <c r="P35" s="30">
        <v>7.6</v>
      </c>
      <c r="Q35" s="30">
        <v>18.740341074480853</v>
      </c>
    </row>
    <row r="36" spans="1:17" x14ac:dyDescent="0.2">
      <c r="A36" s="26" t="s">
        <v>724</v>
      </c>
      <c r="B36" s="26" t="s">
        <v>725</v>
      </c>
      <c r="C36" s="26" t="s">
        <v>4973</v>
      </c>
      <c r="D36" s="27" t="s">
        <v>295</v>
      </c>
      <c r="E36" s="30">
        <v>7.3387637363503799</v>
      </c>
      <c r="F36" s="13">
        <v>-49.124891961970619</v>
      </c>
      <c r="G36" s="30">
        <v>5.253948967193196</v>
      </c>
      <c r="H36" s="30">
        <v>9682.8187541695097</v>
      </c>
      <c r="I36" s="30" t="s">
        <v>5258</v>
      </c>
      <c r="J36" s="30">
        <v>7.5451177679920818</v>
      </c>
      <c r="K36" s="30">
        <v>17788</v>
      </c>
      <c r="L36" s="30">
        <v>14.920065088658133</v>
      </c>
      <c r="M36" s="30">
        <v>10.532529671285653</v>
      </c>
      <c r="N36" s="30">
        <v>23.323171326964648</v>
      </c>
      <c r="O36" s="30">
        <v>11.017958998675127</v>
      </c>
      <c r="P36" s="30">
        <v>8.8000000000000007</v>
      </c>
      <c r="Q36" s="30">
        <v>23.863482280853781</v>
      </c>
    </row>
    <row r="37" spans="1:17" x14ac:dyDescent="0.2">
      <c r="A37" s="26" t="s">
        <v>816</v>
      </c>
      <c r="B37" s="26" t="s">
        <v>817</v>
      </c>
      <c r="C37" s="26" t="s">
        <v>4975</v>
      </c>
      <c r="D37" s="27" t="s">
        <v>8</v>
      </c>
      <c r="E37" s="30">
        <v>18.177904216905699</v>
      </c>
      <c r="F37" s="13">
        <v>3.3485833976408337</v>
      </c>
      <c r="G37" s="30">
        <v>3.5466165413533837</v>
      </c>
      <c r="H37" s="30">
        <v>29161.353557939066</v>
      </c>
      <c r="I37" s="30" t="s">
        <v>25</v>
      </c>
      <c r="J37" s="30">
        <v>7.0680857064398177</v>
      </c>
      <c r="K37" s="30">
        <v>62178</v>
      </c>
      <c r="L37" s="30">
        <v>16.284551440199884</v>
      </c>
      <c r="M37" s="30">
        <v>21.382137628111273</v>
      </c>
      <c r="N37" s="30">
        <v>18.83101498516697</v>
      </c>
      <c r="O37" s="30">
        <v>13.806678668323233</v>
      </c>
      <c r="P37" s="30">
        <v>9.8000000000000007</v>
      </c>
      <c r="Q37" s="30">
        <v>22.747027049824382</v>
      </c>
    </row>
    <row r="38" spans="1:17" x14ac:dyDescent="0.2">
      <c r="A38" s="26" t="s">
        <v>892</v>
      </c>
      <c r="B38" s="26" t="s">
        <v>893</v>
      </c>
      <c r="C38" s="26" t="s">
        <v>4975</v>
      </c>
      <c r="D38" s="27" t="s">
        <v>8</v>
      </c>
      <c r="E38" s="30">
        <v>17.587702502125801</v>
      </c>
      <c r="F38" s="13">
        <v>10.12177030535295</v>
      </c>
      <c r="G38" s="30">
        <v>4.7735871647509578</v>
      </c>
      <c r="H38" s="30">
        <v>22473.005169047257</v>
      </c>
      <c r="I38" s="30" t="s">
        <v>25</v>
      </c>
      <c r="J38" s="30">
        <v>5.5464136460062976</v>
      </c>
      <c r="K38" s="30">
        <v>73803</v>
      </c>
      <c r="L38" s="30">
        <v>18.984303859984873</v>
      </c>
      <c r="M38" s="30">
        <v>17.114157859659144</v>
      </c>
      <c r="N38" s="30">
        <v>20.702612752721617</v>
      </c>
      <c r="O38" s="30">
        <v>16.611695178849146</v>
      </c>
      <c r="P38" s="30">
        <v>10.3</v>
      </c>
      <c r="Q38" s="30">
        <v>25.157076209200163</v>
      </c>
    </row>
    <row r="39" spans="1:17" x14ac:dyDescent="0.2">
      <c r="A39" s="26" t="s">
        <v>950</v>
      </c>
      <c r="B39" s="26" t="s">
        <v>951</v>
      </c>
      <c r="C39" s="26" t="s">
        <v>4975</v>
      </c>
      <c r="D39" s="27" t="s">
        <v>8</v>
      </c>
      <c r="E39" s="30">
        <v>21.876231749062001</v>
      </c>
      <c r="F39" s="13">
        <v>16.798711474838939</v>
      </c>
      <c r="G39" s="30">
        <v>7.2820048309178746</v>
      </c>
      <c r="H39" s="30">
        <v>17120.862322121317</v>
      </c>
      <c r="I39" s="30" t="s">
        <v>25</v>
      </c>
      <c r="J39" s="30">
        <v>6.9796122377553313</v>
      </c>
      <c r="K39" s="30">
        <v>32729</v>
      </c>
      <c r="L39" s="30">
        <v>14.673062697540965</v>
      </c>
      <c r="M39" s="30">
        <v>16.668449007236301</v>
      </c>
      <c r="N39" s="30">
        <v>23.969355543078169</v>
      </c>
      <c r="O39" s="30">
        <v>16.271108615634162</v>
      </c>
      <c r="P39" s="30">
        <v>10.5</v>
      </c>
      <c r="Q39" s="30">
        <v>27.669848399775411</v>
      </c>
    </row>
    <row r="40" spans="1:17" x14ac:dyDescent="0.2">
      <c r="A40" s="26" t="s">
        <v>1014</v>
      </c>
      <c r="B40" s="26" t="s">
        <v>1015</v>
      </c>
      <c r="C40" s="26" t="s">
        <v>4975</v>
      </c>
      <c r="D40" s="27" t="s">
        <v>8</v>
      </c>
      <c r="E40" s="30">
        <v>19.0344405398532</v>
      </c>
      <c r="F40" s="13">
        <v>1.0257144220218501</v>
      </c>
      <c r="G40" s="30">
        <v>3.1293523362799927</v>
      </c>
      <c r="H40" s="30">
        <v>13238.694029413888</v>
      </c>
      <c r="I40" s="30" t="s">
        <v>25</v>
      </c>
      <c r="J40" s="30">
        <v>5.9499228921408829</v>
      </c>
      <c r="K40" s="30">
        <v>41757</v>
      </c>
      <c r="L40" s="30">
        <v>19.848558309328922</v>
      </c>
      <c r="M40" s="30">
        <v>13.605941887038849</v>
      </c>
      <c r="N40" s="30">
        <v>18.436194472315972</v>
      </c>
      <c r="O40" s="30">
        <v>13.333074888260514</v>
      </c>
      <c r="P40" s="30">
        <v>9.3000000000000007</v>
      </c>
      <c r="Q40" s="30">
        <v>21.526954300830063</v>
      </c>
    </row>
    <row r="41" spans="1:17" x14ac:dyDescent="0.2">
      <c r="A41" s="26" t="s">
        <v>1101</v>
      </c>
      <c r="B41" s="26" t="s">
        <v>1102</v>
      </c>
      <c r="C41" s="26" t="s">
        <v>4975</v>
      </c>
      <c r="D41" s="27" t="s">
        <v>8</v>
      </c>
      <c r="E41" s="30">
        <v>10.3298553830176</v>
      </c>
      <c r="F41" s="13">
        <v>-11.342767635303014</v>
      </c>
      <c r="G41" s="30">
        <v>2.4531998258598171</v>
      </c>
      <c r="H41" s="30">
        <v>12866.649888583814</v>
      </c>
      <c r="I41" s="30" t="s">
        <v>60</v>
      </c>
      <c r="J41" s="30">
        <v>8.0973944567328253</v>
      </c>
      <c r="K41" s="30">
        <v>34163</v>
      </c>
      <c r="L41" s="30">
        <v>22.997489077825122</v>
      </c>
      <c r="M41" s="30">
        <v>5.9712140951671939</v>
      </c>
      <c r="N41" s="30">
        <v>17.756021481171818</v>
      </c>
      <c r="O41" s="30">
        <v>12.722963629932149</v>
      </c>
      <c r="P41" s="30" t="s">
        <v>4977</v>
      </c>
      <c r="Q41" s="30" t="s">
        <v>4977</v>
      </c>
    </row>
    <row r="42" spans="1:17" x14ac:dyDescent="0.2">
      <c r="A42" s="26" t="s">
        <v>1247</v>
      </c>
      <c r="B42" s="26" t="s">
        <v>1248</v>
      </c>
      <c r="C42" s="26" t="s">
        <v>4975</v>
      </c>
      <c r="D42" s="27" t="s">
        <v>8</v>
      </c>
      <c r="E42" s="30">
        <v>4.5404836564962201</v>
      </c>
      <c r="F42" s="13">
        <v>-42.67578125</v>
      </c>
      <c r="G42" s="30">
        <v>2.2416816546762588</v>
      </c>
      <c r="H42" s="30">
        <v>21130.603425286958</v>
      </c>
      <c r="I42" s="30" t="s">
        <v>5259</v>
      </c>
      <c r="J42" s="30">
        <v>10.21541306480125</v>
      </c>
      <c r="K42" s="30">
        <v>44371</v>
      </c>
      <c r="L42" s="30">
        <v>23.964116744798979</v>
      </c>
      <c r="M42" s="30">
        <v>5.4844998098136175</v>
      </c>
      <c r="N42" s="30">
        <v>19.868906058018702</v>
      </c>
      <c r="O42" s="30">
        <v>8.5944730210958173</v>
      </c>
      <c r="P42" s="30">
        <v>6.4</v>
      </c>
      <c r="Q42" s="30">
        <v>24.745035269494586</v>
      </c>
    </row>
    <row r="43" spans="1:17" x14ac:dyDescent="0.2">
      <c r="A43" s="26" t="s">
        <v>1355</v>
      </c>
      <c r="B43" s="26" t="s">
        <v>1356</v>
      </c>
      <c r="C43" s="26" t="s">
        <v>4975</v>
      </c>
      <c r="D43" s="27" t="s">
        <v>8</v>
      </c>
      <c r="E43" s="30">
        <v>20.319519971332301</v>
      </c>
      <c r="F43" s="13">
        <v>7.7299927664891133</v>
      </c>
      <c r="G43" s="30">
        <v>4.3937074829931975</v>
      </c>
      <c r="H43" s="30">
        <v>17516.229417948252</v>
      </c>
      <c r="I43" s="30" t="s">
        <v>25</v>
      </c>
      <c r="J43" s="30">
        <v>5.4314264227199818</v>
      </c>
      <c r="K43" s="30">
        <v>57269</v>
      </c>
      <c r="L43" s="30">
        <v>18.708328569328518</v>
      </c>
      <c r="M43" s="30">
        <v>13.428667630572996</v>
      </c>
      <c r="N43" s="30">
        <v>19.441248824252952</v>
      </c>
      <c r="O43" s="30">
        <v>14.614323312350773</v>
      </c>
      <c r="P43" s="30">
        <v>10</v>
      </c>
      <c r="Q43" s="30">
        <v>23.514941031763264</v>
      </c>
    </row>
    <row r="44" spans="1:17" x14ac:dyDescent="0.2">
      <c r="A44" s="26" t="s">
        <v>1405</v>
      </c>
      <c r="B44" s="26" t="s">
        <v>1406</v>
      </c>
      <c r="C44" s="26" t="s">
        <v>4975</v>
      </c>
      <c r="D44" s="27" t="s">
        <v>8</v>
      </c>
      <c r="E44" s="30">
        <v>10.9140888794823</v>
      </c>
      <c r="F44" s="13">
        <v>1.5666489644184749</v>
      </c>
      <c r="G44" s="30">
        <v>2.9407407407407407</v>
      </c>
      <c r="H44" s="30">
        <v>11205.41493747307</v>
      </c>
      <c r="I44" s="30" t="s">
        <v>5258</v>
      </c>
      <c r="J44" s="30">
        <v>7.9932610823179315</v>
      </c>
      <c r="K44" s="30">
        <v>27606</v>
      </c>
      <c r="L44" s="30">
        <v>21.254350035416216</v>
      </c>
      <c r="M44" s="30">
        <v>7.224423211372641</v>
      </c>
      <c r="N44" s="30">
        <v>17.342806860865224</v>
      </c>
      <c r="O44" s="30">
        <v>11.861277087546954</v>
      </c>
      <c r="P44" s="30" t="s">
        <v>4977</v>
      </c>
      <c r="Q44" s="30" t="s">
        <v>4977</v>
      </c>
    </row>
    <row r="45" spans="1:17" x14ac:dyDescent="0.2">
      <c r="A45" s="26" t="s">
        <v>1451</v>
      </c>
      <c r="B45" s="26" t="s">
        <v>1452</v>
      </c>
      <c r="C45" s="26" t="s">
        <v>4972</v>
      </c>
      <c r="D45" s="27" t="s">
        <v>295</v>
      </c>
      <c r="E45" s="30">
        <v>10.9976193277646</v>
      </c>
      <c r="F45" s="13">
        <v>-32.383783337461807</v>
      </c>
      <c r="G45" s="30">
        <v>2.5003982477100757</v>
      </c>
      <c r="H45" s="30">
        <v>9225.8154040241097</v>
      </c>
      <c r="I45" s="30" t="s">
        <v>25</v>
      </c>
      <c r="J45" s="30">
        <v>6.4794267776355552</v>
      </c>
      <c r="K45" s="30">
        <v>36856</v>
      </c>
      <c r="L45" s="30">
        <v>25.988421698385949</v>
      </c>
      <c r="M45" s="30">
        <v>11.546260706395085</v>
      </c>
      <c r="N45" s="30">
        <v>19.539048539000241</v>
      </c>
      <c r="O45" s="30">
        <v>11.489978266119294</v>
      </c>
      <c r="P45" s="30" t="s">
        <v>4977</v>
      </c>
      <c r="Q45" s="30" t="s">
        <v>4977</v>
      </c>
    </row>
    <row r="46" spans="1:17" x14ac:dyDescent="0.2">
      <c r="A46" s="26" t="s">
        <v>2066</v>
      </c>
      <c r="B46" s="26" t="s">
        <v>2067</v>
      </c>
      <c r="C46" s="26" t="s">
        <v>4975</v>
      </c>
      <c r="D46" s="27" t="s">
        <v>8</v>
      </c>
      <c r="E46" s="30">
        <v>5.71386161305879</v>
      </c>
      <c r="F46" s="13">
        <v>-12.417605783542426</v>
      </c>
      <c r="G46" s="30">
        <v>2.2364328784512852</v>
      </c>
      <c r="H46" s="30">
        <v>13456.160798079858</v>
      </c>
      <c r="I46" s="30" t="s">
        <v>60</v>
      </c>
      <c r="J46" s="30">
        <v>9.3331683228074951</v>
      </c>
      <c r="K46" s="30">
        <v>28303</v>
      </c>
      <c r="L46" s="30">
        <v>21.762665990019453</v>
      </c>
      <c r="M46" s="30">
        <v>11.101079489695779</v>
      </c>
      <c r="N46" s="30">
        <v>17.283121685398726</v>
      </c>
      <c r="O46" s="30">
        <v>10.363148932029386</v>
      </c>
      <c r="P46" s="30">
        <v>8.5</v>
      </c>
      <c r="Q46" s="30">
        <v>21.408066948863912</v>
      </c>
    </row>
    <row r="47" spans="1:17" x14ac:dyDescent="0.2">
      <c r="A47" s="26" t="s">
        <v>2250</v>
      </c>
      <c r="B47" s="26" t="s">
        <v>2251</v>
      </c>
      <c r="C47" s="26" t="s">
        <v>4975</v>
      </c>
      <c r="D47" s="27" t="s">
        <v>8</v>
      </c>
      <c r="E47" s="30">
        <v>10.6916412159504</v>
      </c>
      <c r="F47" s="13">
        <v>23.68936262780074</v>
      </c>
      <c r="G47" s="30">
        <v>4.2806573957016436</v>
      </c>
      <c r="H47" s="30">
        <v>37144.036626992922</v>
      </c>
      <c r="I47" s="30" t="s">
        <v>60</v>
      </c>
      <c r="J47" s="30">
        <v>6.9843600585233219</v>
      </c>
      <c r="K47" s="30">
        <v>126641</v>
      </c>
      <c r="L47" s="30">
        <v>25.347514806282391</v>
      </c>
      <c r="M47" s="30">
        <v>8.9675526376926307</v>
      </c>
      <c r="N47" s="30">
        <v>20.842697179492887</v>
      </c>
      <c r="O47" s="30">
        <v>18.588660314774824</v>
      </c>
      <c r="P47" s="30">
        <v>10.4</v>
      </c>
      <c r="Q47" s="30">
        <v>27.494229289561428</v>
      </c>
    </row>
    <row r="48" spans="1:17" x14ac:dyDescent="0.2">
      <c r="A48" s="26" t="s">
        <v>2260</v>
      </c>
      <c r="B48" s="26" t="s">
        <v>2261</v>
      </c>
      <c r="C48" s="26" t="s">
        <v>4972</v>
      </c>
      <c r="D48" s="27" t="s">
        <v>295</v>
      </c>
      <c r="E48" s="30">
        <v>6.4820417853311101</v>
      </c>
      <c r="F48" s="13">
        <v>-14.971209213051814</v>
      </c>
      <c r="G48" s="30">
        <v>2.2995676343421865</v>
      </c>
      <c r="H48" s="30">
        <v>5464.2411227208077</v>
      </c>
      <c r="I48" s="30" t="s">
        <v>9</v>
      </c>
      <c r="J48" s="30">
        <v>5.7109705389674925</v>
      </c>
      <c r="K48" s="30">
        <v>28975</v>
      </c>
      <c r="L48" s="30">
        <v>32.526211804853958</v>
      </c>
      <c r="M48" s="30">
        <v>6.7691060505564158</v>
      </c>
      <c r="N48" s="30">
        <v>24.271310558782154</v>
      </c>
      <c r="O48" s="30">
        <v>11.911475055012446</v>
      </c>
      <c r="P48" s="30" t="s">
        <v>4977</v>
      </c>
      <c r="Q48" s="30" t="s">
        <v>4977</v>
      </c>
    </row>
    <row r="49" spans="1:17" x14ac:dyDescent="0.2">
      <c r="A49" s="26" t="s">
        <v>2256</v>
      </c>
      <c r="B49" s="26" t="s">
        <v>2257</v>
      </c>
      <c r="C49" s="26" t="s">
        <v>4973</v>
      </c>
      <c r="D49" s="27" t="s">
        <v>295</v>
      </c>
      <c r="E49" s="30">
        <v>6.7093728097718097</v>
      </c>
      <c r="F49" s="13">
        <v>-40.05112072355486</v>
      </c>
      <c r="G49" s="30">
        <v>2.6575398447078054</v>
      </c>
      <c r="H49" s="30">
        <v>8275.5458782084261</v>
      </c>
      <c r="I49" s="30" t="s">
        <v>5259</v>
      </c>
      <c r="J49" s="30">
        <v>9.1052349133294221</v>
      </c>
      <c r="K49" s="30">
        <v>22847</v>
      </c>
      <c r="L49" s="30">
        <v>27.397112432847276</v>
      </c>
      <c r="M49" s="30">
        <v>9.3785905783224823</v>
      </c>
      <c r="N49" s="30">
        <v>21.047420084137023</v>
      </c>
      <c r="O49" s="30">
        <v>13.323297942363277</v>
      </c>
      <c r="P49" s="30" t="s">
        <v>4977</v>
      </c>
      <c r="Q49" s="30" t="s">
        <v>4977</v>
      </c>
    </row>
    <row r="50" spans="1:17" x14ac:dyDescent="0.2">
      <c r="A50" s="26" t="s">
        <v>2539</v>
      </c>
      <c r="B50" s="26" t="s">
        <v>2540</v>
      </c>
      <c r="C50" s="26" t="s">
        <v>4973</v>
      </c>
      <c r="D50" s="27" t="s">
        <v>295</v>
      </c>
      <c r="E50" s="30">
        <v>6.4287319339109503</v>
      </c>
      <c r="F50" s="13">
        <v>-21.552305961754783</v>
      </c>
      <c r="G50" s="30">
        <v>2.6202854230377168</v>
      </c>
      <c r="H50" s="30">
        <v>8738.2739543847165</v>
      </c>
      <c r="I50" s="30" t="s">
        <v>5259</v>
      </c>
      <c r="J50" s="30">
        <v>8.0550646426305583</v>
      </c>
      <c r="K50" s="30">
        <v>48248</v>
      </c>
      <c r="L50" s="30">
        <v>47.888833746898264</v>
      </c>
      <c r="M50" s="30">
        <v>5.0148006268500787</v>
      </c>
      <c r="N50" s="30">
        <v>16.149000151002006</v>
      </c>
      <c r="O50" s="30">
        <v>12.462859977996848</v>
      </c>
      <c r="P50" s="30" t="s">
        <v>4977</v>
      </c>
      <c r="Q50" s="30" t="s">
        <v>4977</v>
      </c>
    </row>
    <row r="51" spans="1:17" x14ac:dyDescent="0.2">
      <c r="A51" s="26" t="s">
        <v>2815</v>
      </c>
      <c r="B51" s="26" t="s">
        <v>2816</v>
      </c>
      <c r="C51" s="26" t="s">
        <v>4975</v>
      </c>
      <c r="D51" s="27" t="s">
        <v>8</v>
      </c>
      <c r="E51" s="30">
        <v>9.7275088902710998</v>
      </c>
      <c r="F51" s="13">
        <v>22.015215028722242</v>
      </c>
      <c r="G51" s="30">
        <v>3.9031207598371775</v>
      </c>
      <c r="H51" s="30">
        <v>13761.569309684535</v>
      </c>
      <c r="I51" s="30" t="s">
        <v>5258</v>
      </c>
      <c r="J51" s="30">
        <v>8.5167189085017263</v>
      </c>
      <c r="K51" s="30">
        <v>30494</v>
      </c>
      <c r="L51" s="30">
        <v>20.570141118696203</v>
      </c>
      <c r="M51" s="30">
        <v>10.742300987797792</v>
      </c>
      <c r="N51" s="30">
        <v>18.757743970596593</v>
      </c>
      <c r="O51" s="30">
        <v>10.072433359225508</v>
      </c>
      <c r="P51" s="30">
        <v>8.1</v>
      </c>
      <c r="Q51" s="30">
        <v>19.021275789553453</v>
      </c>
    </row>
    <row r="52" spans="1:17" x14ac:dyDescent="0.2">
      <c r="A52" s="26" t="s">
        <v>3251</v>
      </c>
      <c r="B52" s="26" t="s">
        <v>3252</v>
      </c>
      <c r="C52" s="26" t="s">
        <v>4975</v>
      </c>
      <c r="D52" s="27" t="s">
        <v>8</v>
      </c>
      <c r="E52" s="30">
        <v>15.124172989119799</v>
      </c>
      <c r="F52" s="13">
        <v>42.640874684608896</v>
      </c>
      <c r="G52" s="30">
        <v>5.4310581768208888</v>
      </c>
      <c r="H52" s="30">
        <v>17789.586657600215</v>
      </c>
      <c r="I52" s="30" t="s">
        <v>60</v>
      </c>
      <c r="J52" s="30">
        <v>7.2108915634156903</v>
      </c>
      <c r="K52" s="30">
        <v>51388</v>
      </c>
      <c r="L52" s="30">
        <v>22.681449833159725</v>
      </c>
      <c r="M52" s="30">
        <v>10.147039910832941</v>
      </c>
      <c r="N52" s="30">
        <v>21.374650698602792</v>
      </c>
      <c r="O52" s="30">
        <v>16.351497005988023</v>
      </c>
      <c r="P52" s="30">
        <v>9.1999999999999993</v>
      </c>
      <c r="Q52" s="30">
        <v>25.67703109327984</v>
      </c>
    </row>
    <row r="53" spans="1:17" x14ac:dyDescent="0.2">
      <c r="A53" s="26" t="s">
        <v>3519</v>
      </c>
      <c r="B53" s="26" t="s">
        <v>3520</v>
      </c>
      <c r="C53" s="26" t="s">
        <v>4972</v>
      </c>
      <c r="D53" s="27" t="s">
        <v>295</v>
      </c>
      <c r="E53" s="30">
        <v>7.2362508581802603</v>
      </c>
      <c r="F53" s="13">
        <v>-17.537550243283263</v>
      </c>
      <c r="G53" s="30">
        <v>1.9840613931523023</v>
      </c>
      <c r="H53" s="30">
        <v>9177.5481805237414</v>
      </c>
      <c r="I53" s="30" t="s">
        <v>5259</v>
      </c>
      <c r="J53" s="30">
        <v>8.5186045275964268</v>
      </c>
      <c r="K53" s="30">
        <v>25419</v>
      </c>
      <c r="L53" s="30">
        <v>25.431715857928967</v>
      </c>
      <c r="M53" s="30">
        <v>5.9434001583795277</v>
      </c>
      <c r="N53" s="30">
        <v>18.403936145497994</v>
      </c>
      <c r="O53" s="30">
        <v>8.1310942218977136</v>
      </c>
      <c r="P53" s="30" t="s">
        <v>4977</v>
      </c>
      <c r="Q53" s="30" t="s">
        <v>4977</v>
      </c>
    </row>
    <row r="54" spans="1:17" x14ac:dyDescent="0.2">
      <c r="A54" s="26" t="s">
        <v>3661</v>
      </c>
      <c r="B54" s="26" t="s">
        <v>3662</v>
      </c>
      <c r="C54" s="26" t="s">
        <v>4973</v>
      </c>
      <c r="D54" s="27" t="s">
        <v>295</v>
      </c>
      <c r="E54" s="30">
        <v>8.0212506689036704</v>
      </c>
      <c r="F54" s="13">
        <v>17.973936562576846</v>
      </c>
      <c r="G54" s="30">
        <v>2.8231292517006801</v>
      </c>
      <c r="H54" s="30">
        <v>10321.392640134567</v>
      </c>
      <c r="I54" s="30" t="s">
        <v>5259</v>
      </c>
      <c r="J54" s="30">
        <v>8.6276029197978268</v>
      </c>
      <c r="K54" s="30">
        <v>36341</v>
      </c>
      <c r="L54" s="30">
        <v>33.353524785006925</v>
      </c>
      <c r="M54" s="30">
        <v>3.9056468906361683</v>
      </c>
      <c r="N54" s="30">
        <v>19.89715226711337</v>
      </c>
      <c r="O54" s="30">
        <v>12.697050055364697</v>
      </c>
      <c r="P54" s="30" t="s">
        <v>4977</v>
      </c>
      <c r="Q54" s="30" t="s">
        <v>4977</v>
      </c>
    </row>
    <row r="55" spans="1:17" x14ac:dyDescent="0.2">
      <c r="A55" s="26" t="s">
        <v>3912</v>
      </c>
      <c r="B55" s="26" t="s">
        <v>3913</v>
      </c>
      <c r="C55" s="26" t="s">
        <v>4973</v>
      </c>
      <c r="D55" s="27" t="s">
        <v>295</v>
      </c>
      <c r="E55" s="30">
        <v>7.5588728200257496</v>
      </c>
      <c r="F55" s="13">
        <v>-18.304668304668297</v>
      </c>
      <c r="G55" s="30">
        <v>6.4462860650705958</v>
      </c>
      <c r="H55" s="30">
        <v>8210.4130734017217</v>
      </c>
      <c r="I55" s="30" t="s">
        <v>9</v>
      </c>
      <c r="J55" s="30">
        <v>6.6661082945112113</v>
      </c>
      <c r="K55" s="30">
        <v>18654</v>
      </c>
      <c r="L55" s="30">
        <v>15.999931382303496</v>
      </c>
      <c r="M55" s="30">
        <v>9.3050509785538491</v>
      </c>
      <c r="N55" s="30">
        <v>21.999182004089977</v>
      </c>
      <c r="O55" s="30">
        <v>19.188820722563054</v>
      </c>
      <c r="P55" s="30" t="s">
        <v>4977</v>
      </c>
      <c r="Q55" s="30" t="s">
        <v>4977</v>
      </c>
    </row>
    <row r="56" spans="1:17" x14ac:dyDescent="0.2">
      <c r="A56" s="26" t="s">
        <v>4147</v>
      </c>
      <c r="B56" s="26" t="s">
        <v>4148</v>
      </c>
      <c r="C56" s="26" t="s">
        <v>4973</v>
      </c>
      <c r="D56" s="27" t="s">
        <v>295</v>
      </c>
      <c r="E56" s="30">
        <v>12.5364681300517</v>
      </c>
      <c r="F56" s="13">
        <v>41.699314397649381</v>
      </c>
      <c r="G56" s="30">
        <v>2.9701546206400575</v>
      </c>
      <c r="H56" s="30">
        <v>7944.3300444852812</v>
      </c>
      <c r="I56" s="30" t="s">
        <v>60</v>
      </c>
      <c r="J56" s="30">
        <v>8.714940070268149</v>
      </c>
      <c r="K56" s="30">
        <v>24134</v>
      </c>
      <c r="L56" s="30">
        <v>28.462255138985533</v>
      </c>
      <c r="M56" s="30">
        <v>7.9965990960755367</v>
      </c>
      <c r="N56" s="30">
        <v>20.885285575992256</v>
      </c>
      <c r="O56" s="30">
        <v>13.345249619692988</v>
      </c>
      <c r="P56" s="30" t="s">
        <v>4977</v>
      </c>
      <c r="Q56" s="30" t="s">
        <v>4977</v>
      </c>
    </row>
    <row r="57" spans="1:17" x14ac:dyDescent="0.2">
      <c r="A57" s="26" t="s">
        <v>4227</v>
      </c>
      <c r="B57" s="26" t="s">
        <v>4228</v>
      </c>
      <c r="C57" s="26" t="s">
        <v>4975</v>
      </c>
      <c r="D57" s="27" t="s">
        <v>8</v>
      </c>
      <c r="E57" s="30">
        <v>8.1294409720554608</v>
      </c>
      <c r="F57" s="13">
        <v>5.9307044012069499</v>
      </c>
      <c r="G57" s="30">
        <v>7.0478745356995463</v>
      </c>
      <c r="H57" s="30">
        <v>17185.247718416573</v>
      </c>
      <c r="I57" s="30" t="s">
        <v>5258</v>
      </c>
      <c r="J57" s="30">
        <v>6.8611362792019754</v>
      </c>
      <c r="K57" s="30">
        <v>27745</v>
      </c>
      <c r="L57" s="30">
        <v>11.907725321888412</v>
      </c>
      <c r="M57" s="30">
        <v>7.5262566368251749</v>
      </c>
      <c r="N57" s="30">
        <v>22.68630367946048</v>
      </c>
      <c r="O57" s="30">
        <v>16.722835465635228</v>
      </c>
      <c r="P57" s="30" t="s">
        <v>4977</v>
      </c>
      <c r="Q57" s="30" t="s">
        <v>4977</v>
      </c>
    </row>
    <row r="58" spans="1:17" x14ac:dyDescent="0.2">
      <c r="A58" s="26" t="s">
        <v>720</v>
      </c>
      <c r="B58" s="26" t="s">
        <v>721</v>
      </c>
      <c r="C58" s="26" t="s">
        <v>4973</v>
      </c>
      <c r="D58" s="27" t="s">
        <v>295</v>
      </c>
      <c r="E58" s="30">
        <v>10.1072293294378</v>
      </c>
      <c r="F58" s="13">
        <v>6.41970111555462</v>
      </c>
      <c r="G58" s="30">
        <v>4.9294911097486205</v>
      </c>
      <c r="H58" s="30">
        <v>10977.108068051686</v>
      </c>
      <c r="I58" s="30" t="s">
        <v>5258</v>
      </c>
      <c r="J58" s="30">
        <v>10.899766702636709</v>
      </c>
      <c r="K58" s="30">
        <v>17357</v>
      </c>
      <c r="L58" s="30">
        <v>18.801317186247534</v>
      </c>
      <c r="M58" s="30">
        <v>5.2768848183417241</v>
      </c>
      <c r="N58" s="30">
        <v>19.6551551485605</v>
      </c>
      <c r="O58" s="30">
        <v>17.91643718295013</v>
      </c>
      <c r="P58" s="30" t="s">
        <v>4977</v>
      </c>
      <c r="Q58" s="30" t="s">
        <v>4977</v>
      </c>
    </row>
    <row r="59" spans="1:17" x14ac:dyDescent="0.2">
      <c r="A59" s="26" t="s">
        <v>4357</v>
      </c>
      <c r="B59" s="26" t="s">
        <v>4358</v>
      </c>
      <c r="C59" s="26" t="s">
        <v>4973</v>
      </c>
      <c r="D59" s="27" t="s">
        <v>295</v>
      </c>
      <c r="E59" s="30">
        <v>5.0440249018558596</v>
      </c>
      <c r="F59" s="13">
        <v>-46.988388969521047</v>
      </c>
      <c r="G59" s="30">
        <v>2.1645147855060389</v>
      </c>
      <c r="H59" s="30">
        <v>9054.2816745393538</v>
      </c>
      <c r="I59" s="30" t="s">
        <v>5259</v>
      </c>
      <c r="J59" s="30">
        <v>7.8148566452465555</v>
      </c>
      <c r="K59" s="30">
        <v>21157</v>
      </c>
      <c r="L59" s="30">
        <v>20.411372560369696</v>
      </c>
      <c r="M59" s="30">
        <v>2.9087017851062797</v>
      </c>
      <c r="N59" s="30">
        <v>17.744033198987516</v>
      </c>
      <c r="O59" s="30">
        <v>7.6030352739242382</v>
      </c>
      <c r="P59" s="30" t="s">
        <v>4977</v>
      </c>
      <c r="Q59" s="30" t="s">
        <v>4977</v>
      </c>
    </row>
    <row r="60" spans="1:17" x14ac:dyDescent="0.2">
      <c r="A60" s="26" t="s">
        <v>4044</v>
      </c>
      <c r="B60" s="26" t="s">
        <v>4045</v>
      </c>
      <c r="C60" s="26" t="s">
        <v>4973</v>
      </c>
      <c r="D60" s="27" t="s">
        <v>295</v>
      </c>
      <c r="E60" s="30">
        <v>23.741039740020501</v>
      </c>
      <c r="F60" s="13">
        <v>38.335914402365212</v>
      </c>
      <c r="G60" s="30">
        <v>7.1099697885196376</v>
      </c>
      <c r="H60" s="30">
        <v>4494.8909630496546</v>
      </c>
      <c r="I60" s="30" t="s">
        <v>12</v>
      </c>
      <c r="J60" s="30">
        <v>5.4301539273637571</v>
      </c>
      <c r="K60" s="30">
        <v>24559</v>
      </c>
      <c r="L60" s="30">
        <v>30.521344684024111</v>
      </c>
      <c r="M60" s="30">
        <v>8.1227436823104693</v>
      </c>
      <c r="N60" s="30">
        <v>19.791471124493981</v>
      </c>
      <c r="O60" s="30">
        <v>15.772342087714767</v>
      </c>
      <c r="P60" s="30" t="s">
        <v>4977</v>
      </c>
      <c r="Q60" s="30" t="s">
        <v>4977</v>
      </c>
    </row>
    <row r="61" spans="1:17" x14ac:dyDescent="0.2">
      <c r="A61" s="26" t="s">
        <v>4938</v>
      </c>
      <c r="B61" s="26" t="s">
        <v>4939</v>
      </c>
      <c r="C61" s="26" t="s">
        <v>4973</v>
      </c>
      <c r="D61" s="27" t="s">
        <v>295</v>
      </c>
      <c r="E61" s="30">
        <v>16.4630621460472</v>
      </c>
      <c r="F61" s="13">
        <v>-16.364380199099958</v>
      </c>
      <c r="G61" s="30">
        <v>4.3833034111310596</v>
      </c>
      <c r="H61" s="30">
        <v>5481.4312512044335</v>
      </c>
      <c r="I61" s="30" t="s">
        <v>12</v>
      </c>
      <c r="J61" s="30">
        <v>7.3570147837699995</v>
      </c>
      <c r="K61" s="30">
        <v>11549</v>
      </c>
      <c r="L61" s="30">
        <v>16.467988022244402</v>
      </c>
      <c r="M61" s="30">
        <v>25.765000544484373</v>
      </c>
      <c r="N61" s="30" t="s">
        <v>4977</v>
      </c>
      <c r="O61" s="30">
        <v>16.48266796834141</v>
      </c>
      <c r="P61" s="30">
        <v>9.5</v>
      </c>
      <c r="Q61" s="30">
        <v>36.258149994770058</v>
      </c>
    </row>
    <row r="62" spans="1:17" x14ac:dyDescent="0.2">
      <c r="A62" s="26" t="s">
        <v>4946</v>
      </c>
      <c r="B62" s="26" t="s">
        <v>4947</v>
      </c>
      <c r="C62" s="26" t="s">
        <v>4973</v>
      </c>
      <c r="D62" s="27" t="s">
        <v>295</v>
      </c>
      <c r="E62" s="30">
        <v>20.070738497521798</v>
      </c>
      <c r="F62" s="13">
        <v>7.9488465396188532</v>
      </c>
      <c r="G62" s="30">
        <v>4.2200811359026371</v>
      </c>
      <c r="H62" s="30">
        <v>6358.2954344087148</v>
      </c>
      <c r="I62" s="30" t="s">
        <v>12</v>
      </c>
      <c r="J62" s="30">
        <v>7.4108992424281235</v>
      </c>
      <c r="K62" s="30">
        <v>16078</v>
      </c>
      <c r="L62" s="30">
        <v>19.951603896506796</v>
      </c>
      <c r="M62" s="30">
        <v>25.599562534177018</v>
      </c>
      <c r="N62" s="30" t="s">
        <v>4977</v>
      </c>
      <c r="O62" s="30">
        <v>24.677115987460802</v>
      </c>
      <c r="P62" s="30">
        <v>10.9</v>
      </c>
      <c r="Q62" s="30">
        <v>39.431734809577804</v>
      </c>
    </row>
    <row r="63" spans="1:17" x14ac:dyDescent="0.2">
      <c r="A63" s="26" t="s">
        <v>4951</v>
      </c>
      <c r="B63" s="26" t="s">
        <v>4952</v>
      </c>
      <c r="C63" s="26" t="s">
        <v>4973</v>
      </c>
      <c r="D63" s="27" t="s">
        <v>295</v>
      </c>
      <c r="E63" s="30">
        <v>15.4115869220888</v>
      </c>
      <c r="F63" s="13">
        <v>-33.978693839740615</v>
      </c>
      <c r="G63" s="30">
        <v>3.5643188528047238</v>
      </c>
      <c r="H63" s="30">
        <v>9747.888645087105</v>
      </c>
      <c r="I63" s="30" t="s">
        <v>25</v>
      </c>
      <c r="J63" s="30">
        <v>10.539528073602474</v>
      </c>
      <c r="K63" s="30">
        <v>25749</v>
      </c>
      <c r="L63" s="30">
        <v>30.737367346695155</v>
      </c>
      <c r="M63" s="30">
        <v>21.000939849624061</v>
      </c>
      <c r="N63" s="30" t="s">
        <v>4977</v>
      </c>
      <c r="O63" s="30">
        <v>16.96675207997216</v>
      </c>
      <c r="P63" s="30">
        <v>9.9</v>
      </c>
      <c r="Q63" s="30">
        <v>34.165322197969061</v>
      </c>
    </row>
    <row r="64" spans="1:17" x14ac:dyDescent="0.2">
      <c r="A64" s="26"/>
      <c r="B64" s="26"/>
      <c r="C64" s="26"/>
      <c r="D64" s="27"/>
      <c r="E64" s="30"/>
      <c r="F64" s="13"/>
      <c r="G64" s="30"/>
      <c r="H64" s="30"/>
      <c r="I64" s="180"/>
      <c r="J64" s="30"/>
      <c r="K64" s="30"/>
      <c r="L64" s="30"/>
      <c r="M64" s="30"/>
      <c r="N64" s="30"/>
      <c r="O64" s="30"/>
      <c r="P64" s="30"/>
      <c r="Q64" s="30"/>
    </row>
    <row r="65" spans="1:17" x14ac:dyDescent="0.2">
      <c r="A65" s="26"/>
      <c r="B65" s="26"/>
      <c r="C65" s="26"/>
      <c r="D65" s="27"/>
      <c r="E65" s="30"/>
      <c r="F65" s="13"/>
      <c r="G65" s="30"/>
      <c r="H65" s="30"/>
      <c r="I65" s="30"/>
      <c r="J65" s="30"/>
      <c r="K65" s="30"/>
      <c r="L65" s="30"/>
      <c r="M65" s="30"/>
      <c r="N65" s="30"/>
      <c r="O65" s="30"/>
      <c r="P65" s="30"/>
      <c r="Q65" s="30"/>
    </row>
    <row r="66" spans="1:17" x14ac:dyDescent="0.2">
      <c r="A66" s="26"/>
      <c r="B66" s="26"/>
      <c r="C66" s="26"/>
      <c r="D66" s="27"/>
      <c r="E66" s="30"/>
      <c r="F66" s="13"/>
      <c r="G66" s="30"/>
      <c r="H66" s="30"/>
      <c r="I66" s="30"/>
      <c r="J66" s="30"/>
      <c r="K66" s="30"/>
      <c r="L66" s="30"/>
      <c r="M66" s="30"/>
      <c r="N66" s="30"/>
      <c r="O66" s="30"/>
      <c r="P66" s="30"/>
      <c r="Q66" s="30"/>
    </row>
    <row r="67" spans="1:17" x14ac:dyDescent="0.2">
      <c r="A67" s="26"/>
      <c r="B67" s="26"/>
      <c r="C67" s="26"/>
      <c r="D67" s="27"/>
      <c r="E67" s="30"/>
      <c r="F67" s="13"/>
      <c r="G67" s="30"/>
      <c r="H67" s="30"/>
      <c r="I67" s="30"/>
      <c r="J67" s="30"/>
      <c r="K67" s="30"/>
      <c r="L67" s="30"/>
      <c r="M67" s="30"/>
      <c r="N67" s="30"/>
      <c r="O67" s="30"/>
      <c r="P67" s="30"/>
      <c r="Q67" s="30"/>
    </row>
    <row r="68" spans="1:17" x14ac:dyDescent="0.2">
      <c r="A68" s="26"/>
      <c r="B68" s="26"/>
      <c r="C68" s="26"/>
      <c r="D68" s="27"/>
      <c r="E68" s="30"/>
      <c r="F68" s="13"/>
      <c r="G68" s="30"/>
      <c r="H68" s="30"/>
      <c r="I68" s="30"/>
      <c r="J68" s="30"/>
      <c r="K68" s="30"/>
      <c r="L68" s="30"/>
      <c r="M68" s="30"/>
      <c r="N68" s="30"/>
      <c r="O68" s="30"/>
      <c r="P68" s="30"/>
      <c r="Q68" s="30"/>
    </row>
    <row r="69" spans="1:17" x14ac:dyDescent="0.2">
      <c r="A69" s="26"/>
      <c r="B69" s="26"/>
      <c r="C69" s="26"/>
      <c r="D69" s="27"/>
      <c r="E69" s="30"/>
      <c r="F69" s="13"/>
      <c r="G69" s="30"/>
      <c r="H69" s="30"/>
      <c r="I69" s="30"/>
      <c r="J69" s="30"/>
      <c r="K69" s="30"/>
      <c r="L69" s="30"/>
      <c r="M69" s="30"/>
      <c r="N69" s="30"/>
      <c r="O69" s="30"/>
      <c r="P69" s="30"/>
      <c r="Q69" s="30"/>
    </row>
    <row r="70" spans="1:17" x14ac:dyDescent="0.2">
      <c r="A70" s="26"/>
      <c r="B70" s="26"/>
      <c r="C70" s="26"/>
      <c r="D70" s="27"/>
      <c r="E70" s="30"/>
      <c r="F70" s="13"/>
      <c r="G70" s="30"/>
      <c r="H70" s="30"/>
      <c r="I70" s="30"/>
      <c r="J70" s="30"/>
      <c r="K70" s="30"/>
      <c r="L70" s="30"/>
      <c r="M70" s="30"/>
      <c r="N70" s="30"/>
      <c r="O70" s="30"/>
      <c r="P70" s="30"/>
      <c r="Q70" s="30"/>
    </row>
    <row r="71" spans="1:17" x14ac:dyDescent="0.2">
      <c r="A71" s="26"/>
      <c r="B71" s="26"/>
      <c r="C71" s="26"/>
      <c r="D71" s="27"/>
      <c r="E71" s="30"/>
      <c r="F71" s="13"/>
      <c r="G71" s="30"/>
      <c r="H71" s="30"/>
      <c r="I71" s="30"/>
      <c r="J71" s="30"/>
      <c r="K71" s="30"/>
      <c r="L71" s="30"/>
      <c r="M71" s="30"/>
      <c r="N71" s="30"/>
      <c r="O71" s="30"/>
      <c r="P71" s="30"/>
      <c r="Q71" s="30"/>
    </row>
    <row r="72" spans="1:17" x14ac:dyDescent="0.2">
      <c r="A72" s="26"/>
      <c r="B72" s="26"/>
      <c r="C72" s="26"/>
      <c r="D72" s="27"/>
      <c r="E72" s="30"/>
      <c r="F72" s="13"/>
      <c r="G72" s="30"/>
      <c r="H72" s="30"/>
      <c r="I72" s="30"/>
      <c r="J72" s="30"/>
      <c r="K72" s="30"/>
      <c r="L72" s="30"/>
      <c r="M72" s="30"/>
      <c r="N72" s="30"/>
      <c r="O72" s="30"/>
      <c r="P72" s="30"/>
      <c r="Q72" s="30"/>
    </row>
    <row r="73" spans="1:17" x14ac:dyDescent="0.2">
      <c r="A73" s="26"/>
      <c r="B73" s="26"/>
      <c r="C73" s="26"/>
      <c r="D73" s="27"/>
      <c r="E73" s="30"/>
      <c r="F73" s="13"/>
      <c r="G73" s="30"/>
      <c r="H73" s="30"/>
      <c r="I73" s="30"/>
      <c r="J73" s="30"/>
      <c r="K73" s="30"/>
      <c r="L73" s="30"/>
      <c r="M73" s="30"/>
      <c r="N73" s="30"/>
      <c r="O73" s="30"/>
      <c r="P73" s="30"/>
      <c r="Q73" s="30"/>
    </row>
    <row r="74" spans="1:17" x14ac:dyDescent="0.2">
      <c r="A74" s="26"/>
      <c r="B74" s="26"/>
      <c r="C74" s="26"/>
      <c r="D74" s="27"/>
      <c r="E74" s="30"/>
      <c r="F74" s="13"/>
      <c r="G74" s="30"/>
      <c r="H74" s="30"/>
      <c r="I74" s="30"/>
      <c r="J74" s="30"/>
      <c r="K74" s="30"/>
      <c r="L74" s="30"/>
      <c r="M74" s="30"/>
      <c r="N74" s="30"/>
      <c r="O74" s="30"/>
      <c r="P74" s="30"/>
      <c r="Q74" s="30"/>
    </row>
    <row r="75" spans="1:17" x14ac:dyDescent="0.2">
      <c r="A75" s="26"/>
      <c r="B75" s="26"/>
      <c r="C75" s="26"/>
      <c r="D75" s="27"/>
      <c r="E75" s="30"/>
      <c r="F75" s="13"/>
      <c r="G75" s="30"/>
      <c r="H75" s="30"/>
      <c r="I75" s="30"/>
      <c r="J75" s="30"/>
      <c r="K75" s="30"/>
      <c r="L75" s="30"/>
      <c r="M75" s="30"/>
      <c r="N75" s="30"/>
      <c r="O75" s="30"/>
      <c r="P75" s="30"/>
      <c r="Q75" s="30"/>
    </row>
    <row r="76" spans="1:17" x14ac:dyDescent="0.2">
      <c r="A76" s="26"/>
      <c r="B76" s="26"/>
      <c r="C76" s="26"/>
      <c r="D76" s="27"/>
      <c r="E76" s="30"/>
      <c r="F76" s="13"/>
      <c r="G76" s="30"/>
      <c r="H76" s="30"/>
      <c r="I76" s="30"/>
      <c r="J76" s="30"/>
      <c r="K76" s="30"/>
      <c r="L76" s="30"/>
      <c r="M76" s="30"/>
      <c r="N76" s="30"/>
      <c r="O76" s="30"/>
      <c r="P76" s="30"/>
      <c r="Q76" s="30"/>
    </row>
    <row r="77" spans="1:17" x14ac:dyDescent="0.2">
      <c r="A77" s="26"/>
      <c r="B77" s="26"/>
      <c r="C77" s="26"/>
      <c r="D77" s="27"/>
      <c r="E77" s="30"/>
      <c r="F77" s="13"/>
      <c r="G77" s="30"/>
      <c r="H77" s="30"/>
      <c r="I77" s="30"/>
      <c r="J77" s="30"/>
      <c r="K77" s="30"/>
      <c r="L77" s="30"/>
      <c r="M77" s="30"/>
      <c r="N77" s="30"/>
      <c r="O77" s="30"/>
      <c r="P77" s="30"/>
      <c r="Q77" s="30"/>
    </row>
    <row r="78" spans="1:17" x14ac:dyDescent="0.2">
      <c r="A78" s="26"/>
      <c r="B78" s="26"/>
      <c r="C78" s="26"/>
      <c r="D78" s="27"/>
      <c r="E78" s="30"/>
      <c r="F78" s="13"/>
      <c r="G78" s="30"/>
      <c r="H78" s="30"/>
      <c r="I78" s="30"/>
      <c r="J78" s="30"/>
      <c r="K78" s="30"/>
      <c r="L78" s="30"/>
      <c r="M78" s="30"/>
      <c r="N78" s="30"/>
      <c r="O78" s="30"/>
      <c r="P78" s="30"/>
      <c r="Q78" s="30"/>
    </row>
    <row r="79" spans="1:17" x14ac:dyDescent="0.2">
      <c r="A79" s="26"/>
      <c r="B79" s="26"/>
      <c r="C79" s="26"/>
      <c r="D79" s="27"/>
      <c r="E79" s="30"/>
      <c r="F79" s="13"/>
      <c r="G79" s="30"/>
      <c r="H79" s="30"/>
      <c r="I79" s="30"/>
      <c r="J79" s="30"/>
      <c r="K79" s="30"/>
      <c r="L79" s="30"/>
      <c r="M79" s="30"/>
      <c r="N79" s="30"/>
      <c r="O79" s="30"/>
      <c r="P79" s="30"/>
      <c r="Q79" s="30"/>
    </row>
    <row r="80" spans="1:17" x14ac:dyDescent="0.2">
      <c r="A80" s="26"/>
      <c r="B80" s="26"/>
      <c r="C80" s="26"/>
      <c r="D80" s="27"/>
      <c r="E80" s="30"/>
      <c r="F80" s="13"/>
      <c r="G80" s="30"/>
      <c r="H80" s="30"/>
      <c r="I80" s="30"/>
      <c r="J80" s="30"/>
      <c r="K80" s="30"/>
      <c r="L80" s="30"/>
      <c r="M80" s="30"/>
      <c r="N80" s="30"/>
      <c r="O80" s="30"/>
      <c r="P80" s="30"/>
      <c r="Q80" s="30"/>
    </row>
    <row r="81" spans="1:17" x14ac:dyDescent="0.2">
      <c r="A81" s="26"/>
      <c r="B81" s="26"/>
      <c r="C81" s="26"/>
      <c r="D81" s="27"/>
      <c r="E81" s="30"/>
      <c r="F81" s="13"/>
      <c r="G81" s="30"/>
      <c r="H81" s="30"/>
      <c r="I81" s="30"/>
      <c r="J81" s="30"/>
      <c r="K81" s="30"/>
      <c r="L81" s="30"/>
      <c r="M81" s="30"/>
      <c r="N81" s="30"/>
      <c r="O81" s="30"/>
      <c r="P81" s="30"/>
      <c r="Q81" s="30"/>
    </row>
    <row r="82" spans="1:17" x14ac:dyDescent="0.2">
      <c r="A82" s="26"/>
      <c r="B82" s="26"/>
      <c r="C82" s="26"/>
      <c r="D82" s="27"/>
      <c r="E82" s="30"/>
      <c r="F82" s="13"/>
      <c r="G82" s="30"/>
      <c r="H82" s="30"/>
      <c r="I82" s="30"/>
      <c r="J82" s="30"/>
      <c r="K82" s="30"/>
      <c r="L82" s="30"/>
      <c r="M82" s="30"/>
      <c r="N82" s="30"/>
      <c r="O82" s="30"/>
      <c r="P82" s="30"/>
      <c r="Q82" s="30"/>
    </row>
    <row r="83" spans="1:17" x14ac:dyDescent="0.2">
      <c r="A83" s="26"/>
      <c r="B83" s="26"/>
      <c r="C83" s="26"/>
      <c r="D83" s="27"/>
      <c r="E83" s="30"/>
      <c r="F83" s="13"/>
      <c r="G83" s="30"/>
      <c r="H83" s="30"/>
      <c r="I83" s="30"/>
      <c r="J83" s="30"/>
      <c r="K83" s="30"/>
      <c r="L83" s="30"/>
      <c r="M83" s="30"/>
      <c r="N83" s="30"/>
      <c r="O83" s="30"/>
      <c r="P83" s="30"/>
      <c r="Q83" s="30"/>
    </row>
    <row r="84" spans="1:17" x14ac:dyDescent="0.2">
      <c r="A84" s="26"/>
      <c r="B84" s="26"/>
      <c r="C84" s="26"/>
      <c r="D84" s="27"/>
      <c r="E84" s="30"/>
      <c r="F84" s="13"/>
      <c r="G84" s="30"/>
      <c r="H84" s="30"/>
      <c r="I84" s="30"/>
      <c r="J84" s="30"/>
      <c r="K84" s="30"/>
      <c r="L84" s="30"/>
      <c r="M84" s="30"/>
      <c r="N84" s="30"/>
      <c r="O84" s="30"/>
      <c r="P84" s="30"/>
      <c r="Q84" s="30"/>
    </row>
    <row r="85" spans="1:17" x14ac:dyDescent="0.2">
      <c r="A85" s="26"/>
      <c r="B85" s="26"/>
      <c r="C85" s="26"/>
      <c r="D85" s="27"/>
      <c r="E85" s="30"/>
      <c r="F85" s="13"/>
      <c r="G85" s="30"/>
      <c r="H85" s="30"/>
      <c r="I85" s="30"/>
      <c r="J85" s="30"/>
      <c r="K85" s="30"/>
      <c r="L85" s="30"/>
      <c r="M85" s="30"/>
      <c r="N85" s="30"/>
      <c r="O85" s="30"/>
      <c r="P85" s="30"/>
      <c r="Q85" s="30"/>
    </row>
    <row r="86" spans="1:17" x14ac:dyDescent="0.2">
      <c r="A86" s="26"/>
      <c r="B86" s="26"/>
      <c r="C86" s="26"/>
      <c r="D86" s="27"/>
      <c r="E86" s="30"/>
      <c r="F86" s="13"/>
      <c r="G86" s="30"/>
      <c r="H86" s="30"/>
      <c r="I86" s="30"/>
      <c r="J86" s="30"/>
      <c r="K86" s="30"/>
      <c r="L86" s="30"/>
      <c r="M86" s="30"/>
      <c r="N86" s="30"/>
      <c r="O86" s="30"/>
      <c r="P86" s="30"/>
      <c r="Q86" s="30"/>
    </row>
    <row r="87" spans="1:17" x14ac:dyDescent="0.2">
      <c r="A87" s="26"/>
      <c r="B87" s="26"/>
      <c r="C87" s="26"/>
      <c r="D87" s="27"/>
      <c r="E87" s="30"/>
      <c r="F87" s="13"/>
      <c r="G87" s="30"/>
      <c r="H87" s="30"/>
      <c r="I87" s="30"/>
      <c r="J87" s="30"/>
      <c r="K87" s="30"/>
      <c r="L87" s="30"/>
      <c r="M87" s="30"/>
      <c r="N87" s="30"/>
      <c r="O87" s="30"/>
      <c r="P87" s="30"/>
      <c r="Q87" s="30"/>
    </row>
    <row r="88" spans="1:17" x14ac:dyDescent="0.2">
      <c r="A88" s="26"/>
      <c r="B88" s="26"/>
      <c r="C88" s="26"/>
      <c r="D88" s="27"/>
      <c r="E88" s="30"/>
      <c r="F88" s="13"/>
      <c r="G88" s="30"/>
      <c r="H88" s="30"/>
      <c r="I88" s="30"/>
      <c r="J88" s="30"/>
      <c r="K88" s="30"/>
      <c r="L88" s="30"/>
      <c r="M88" s="30"/>
      <c r="N88" s="30"/>
      <c r="O88" s="30"/>
      <c r="P88" s="30"/>
      <c r="Q88" s="30"/>
    </row>
    <row r="89" spans="1:17" x14ac:dyDescent="0.2">
      <c r="A89" s="26"/>
      <c r="B89" s="26"/>
      <c r="C89" s="26"/>
      <c r="D89" s="27"/>
      <c r="E89" s="30"/>
      <c r="F89" s="13"/>
      <c r="G89" s="30"/>
      <c r="H89" s="30"/>
      <c r="I89" s="30"/>
      <c r="J89" s="30"/>
      <c r="K89" s="30"/>
      <c r="L89" s="30"/>
      <c r="M89" s="30"/>
      <c r="N89" s="30"/>
      <c r="O89" s="30"/>
      <c r="P89" s="30"/>
      <c r="Q89" s="30"/>
    </row>
    <row r="90" spans="1:17" x14ac:dyDescent="0.2">
      <c r="A90" s="26"/>
      <c r="B90" s="26"/>
      <c r="C90" s="26"/>
      <c r="D90" s="27"/>
      <c r="E90" s="30"/>
      <c r="F90" s="13"/>
      <c r="G90" s="30"/>
      <c r="H90" s="30"/>
      <c r="I90" s="30"/>
      <c r="J90" s="30"/>
      <c r="K90" s="30"/>
      <c r="L90" s="30"/>
      <c r="M90" s="30"/>
      <c r="N90" s="30"/>
      <c r="O90" s="30"/>
      <c r="P90" s="30"/>
      <c r="Q90" s="30"/>
    </row>
    <row r="91" spans="1:17" x14ac:dyDescent="0.2">
      <c r="A91" s="26"/>
      <c r="B91" s="26"/>
      <c r="C91" s="26"/>
      <c r="D91" s="27"/>
      <c r="E91" s="30"/>
      <c r="F91" s="13"/>
      <c r="G91" s="30"/>
      <c r="H91" s="30"/>
      <c r="I91" s="30"/>
      <c r="J91" s="30"/>
      <c r="K91" s="30"/>
      <c r="L91" s="30"/>
      <c r="M91" s="30"/>
      <c r="N91" s="30"/>
      <c r="O91" s="30"/>
      <c r="P91" s="30"/>
      <c r="Q91" s="30"/>
    </row>
    <row r="92" spans="1:17" x14ac:dyDescent="0.2">
      <c r="A92" s="26"/>
      <c r="B92" s="26"/>
      <c r="C92" s="26"/>
      <c r="D92" s="27"/>
      <c r="E92" s="30"/>
      <c r="F92" s="13"/>
      <c r="G92" s="30"/>
      <c r="H92" s="30"/>
      <c r="I92" s="30"/>
      <c r="J92" s="30"/>
      <c r="K92" s="30"/>
      <c r="L92" s="30"/>
      <c r="M92" s="30"/>
      <c r="N92" s="30"/>
      <c r="O92" s="30"/>
      <c r="P92" s="30"/>
      <c r="Q92" s="30"/>
    </row>
    <row r="93" spans="1:17" x14ac:dyDescent="0.2">
      <c r="A93" s="26"/>
      <c r="B93" s="26"/>
      <c r="C93" s="26"/>
      <c r="D93" s="27"/>
      <c r="E93" s="30"/>
      <c r="F93" s="13"/>
      <c r="G93" s="30"/>
      <c r="H93" s="30"/>
      <c r="I93" s="30"/>
      <c r="J93" s="30"/>
      <c r="K93" s="30"/>
      <c r="L93" s="30"/>
      <c r="M93" s="30"/>
      <c r="N93" s="30"/>
      <c r="O93" s="30"/>
      <c r="P93" s="30"/>
      <c r="Q93" s="30"/>
    </row>
    <row r="94" spans="1:17" x14ac:dyDescent="0.2">
      <c r="A94" s="26"/>
      <c r="B94" s="26"/>
      <c r="C94" s="26"/>
      <c r="D94" s="27"/>
      <c r="E94" s="30"/>
      <c r="F94" s="13"/>
      <c r="G94" s="30"/>
      <c r="H94" s="30"/>
      <c r="I94" s="30"/>
      <c r="J94" s="30"/>
      <c r="K94" s="30"/>
      <c r="L94" s="30"/>
      <c r="M94" s="30"/>
      <c r="N94" s="30"/>
      <c r="O94" s="30"/>
      <c r="P94" s="30"/>
      <c r="Q94" s="30"/>
    </row>
    <row r="95" spans="1:17" x14ac:dyDescent="0.2">
      <c r="A95" s="26"/>
      <c r="B95" s="26"/>
      <c r="C95" s="26"/>
      <c r="D95" s="27"/>
      <c r="E95" s="30"/>
      <c r="F95" s="13"/>
      <c r="G95" s="30"/>
      <c r="H95" s="30"/>
      <c r="I95" s="30"/>
      <c r="J95" s="30"/>
      <c r="K95" s="30"/>
      <c r="L95" s="30"/>
      <c r="M95" s="30"/>
      <c r="N95" s="30"/>
      <c r="O95" s="30"/>
      <c r="P95" s="30"/>
      <c r="Q95" s="30"/>
    </row>
    <row r="96" spans="1:17" x14ac:dyDescent="0.2">
      <c r="A96" s="26"/>
      <c r="B96" s="26"/>
      <c r="C96" s="26"/>
      <c r="D96" s="27"/>
      <c r="E96" s="30"/>
      <c r="F96" s="13"/>
      <c r="G96" s="30"/>
      <c r="H96" s="30"/>
      <c r="I96" s="30"/>
      <c r="J96" s="30"/>
      <c r="K96" s="30"/>
      <c r="L96" s="30"/>
      <c r="M96" s="30"/>
      <c r="N96" s="30"/>
      <c r="O96" s="30"/>
      <c r="P96" s="30"/>
      <c r="Q96" s="30"/>
    </row>
    <row r="97" spans="1:17" x14ac:dyDescent="0.2">
      <c r="A97" s="26"/>
      <c r="B97" s="26"/>
      <c r="C97" s="26"/>
      <c r="D97" s="27"/>
      <c r="E97" s="30"/>
      <c r="F97" s="13"/>
      <c r="G97" s="30"/>
      <c r="H97" s="30"/>
      <c r="I97" s="30"/>
      <c r="J97" s="30"/>
      <c r="K97" s="30"/>
      <c r="L97" s="30"/>
      <c r="M97" s="30"/>
      <c r="N97" s="30"/>
      <c r="O97" s="30"/>
      <c r="P97" s="30"/>
      <c r="Q97" s="30"/>
    </row>
    <row r="98" spans="1:17" x14ac:dyDescent="0.2">
      <c r="A98" s="26"/>
      <c r="B98" s="26"/>
      <c r="C98" s="26"/>
      <c r="D98" s="27"/>
      <c r="E98" s="30"/>
      <c r="F98" s="13"/>
      <c r="G98" s="30"/>
      <c r="H98" s="30"/>
      <c r="I98" s="30"/>
      <c r="J98" s="30"/>
      <c r="K98" s="30"/>
      <c r="L98" s="30"/>
      <c r="M98" s="30"/>
      <c r="N98" s="30"/>
      <c r="O98" s="30"/>
      <c r="P98" s="30"/>
      <c r="Q98" s="30"/>
    </row>
    <row r="99" spans="1:17" x14ac:dyDescent="0.2">
      <c r="A99" s="26"/>
      <c r="B99" s="26"/>
      <c r="C99" s="26"/>
      <c r="D99" s="27"/>
      <c r="E99" s="30"/>
      <c r="F99" s="13"/>
      <c r="G99" s="30"/>
      <c r="H99" s="30"/>
      <c r="I99" s="30"/>
      <c r="J99" s="30"/>
      <c r="K99" s="30"/>
      <c r="L99" s="30"/>
      <c r="M99" s="30"/>
      <c r="N99" s="30"/>
      <c r="O99" s="30"/>
      <c r="P99" s="30"/>
      <c r="Q99" s="30"/>
    </row>
    <row r="100" spans="1:17" x14ac:dyDescent="0.2">
      <c r="A100" s="26"/>
      <c r="B100" s="26"/>
      <c r="C100" s="26"/>
      <c r="D100" s="27"/>
      <c r="E100" s="30"/>
      <c r="F100" s="13"/>
      <c r="G100" s="30"/>
      <c r="H100" s="30"/>
      <c r="I100" s="30"/>
      <c r="J100" s="30"/>
      <c r="K100" s="30"/>
      <c r="L100" s="30"/>
      <c r="M100" s="30"/>
      <c r="N100" s="30"/>
      <c r="O100" s="30"/>
      <c r="P100" s="30"/>
      <c r="Q100" s="30"/>
    </row>
    <row r="101" spans="1:17" x14ac:dyDescent="0.2">
      <c r="A101" s="26"/>
      <c r="B101" s="26"/>
      <c r="C101" s="26"/>
      <c r="D101" s="27"/>
      <c r="E101" s="30"/>
      <c r="F101" s="13"/>
      <c r="G101" s="30"/>
      <c r="H101" s="30"/>
      <c r="I101" s="30"/>
      <c r="J101" s="30"/>
      <c r="K101" s="30"/>
      <c r="L101" s="30"/>
      <c r="M101" s="30"/>
      <c r="N101" s="30"/>
      <c r="O101" s="30"/>
      <c r="P101" s="30"/>
      <c r="Q101" s="30"/>
    </row>
    <row r="102" spans="1:17" x14ac:dyDescent="0.2">
      <c r="A102" s="26"/>
      <c r="B102" s="26"/>
      <c r="C102" s="26"/>
      <c r="D102" s="27"/>
      <c r="E102" s="30"/>
      <c r="F102" s="13"/>
      <c r="G102" s="30"/>
      <c r="H102" s="30"/>
      <c r="I102" s="30"/>
      <c r="J102" s="30"/>
      <c r="K102" s="30"/>
      <c r="L102" s="30"/>
      <c r="M102" s="30"/>
      <c r="N102" s="30"/>
      <c r="O102" s="30"/>
      <c r="P102" s="30"/>
      <c r="Q102" s="30"/>
    </row>
    <row r="103" spans="1:17" x14ac:dyDescent="0.2">
      <c r="A103" s="26"/>
      <c r="B103" s="26"/>
      <c r="C103" s="26"/>
      <c r="D103" s="27"/>
      <c r="E103" s="30"/>
      <c r="F103" s="13"/>
      <c r="G103" s="30"/>
      <c r="H103" s="30"/>
      <c r="I103" s="30"/>
      <c r="J103" s="30"/>
      <c r="K103" s="30"/>
      <c r="L103" s="30"/>
      <c r="M103" s="30"/>
      <c r="N103" s="30"/>
      <c r="O103" s="30"/>
      <c r="P103" s="30"/>
      <c r="Q103" s="30"/>
    </row>
    <row r="104" spans="1:17" x14ac:dyDescent="0.2">
      <c r="A104" s="26"/>
      <c r="B104" s="26"/>
      <c r="C104" s="26"/>
      <c r="D104" s="27"/>
      <c r="E104" s="30"/>
      <c r="F104" s="13"/>
      <c r="G104" s="30"/>
      <c r="H104" s="30"/>
      <c r="I104" s="30"/>
      <c r="J104" s="30"/>
      <c r="K104" s="30"/>
      <c r="L104" s="30"/>
      <c r="M104" s="30"/>
      <c r="N104" s="30"/>
      <c r="O104" s="30"/>
      <c r="P104" s="30"/>
      <c r="Q104" s="30"/>
    </row>
    <row r="105" spans="1:17" x14ac:dyDescent="0.2">
      <c r="A105" s="26"/>
      <c r="B105" s="26"/>
      <c r="C105" s="26"/>
      <c r="D105" s="27"/>
      <c r="E105" s="30"/>
      <c r="F105" s="13"/>
      <c r="G105" s="30"/>
      <c r="H105" s="30"/>
      <c r="I105" s="30"/>
      <c r="J105" s="30"/>
      <c r="K105" s="30"/>
      <c r="L105" s="30"/>
      <c r="M105" s="30"/>
      <c r="N105" s="30"/>
      <c r="O105" s="30"/>
      <c r="P105" s="30"/>
      <c r="Q105" s="30"/>
    </row>
    <row r="106" spans="1:17" x14ac:dyDescent="0.2">
      <c r="A106" s="26"/>
      <c r="B106" s="26"/>
      <c r="C106" s="26"/>
      <c r="D106" s="27"/>
      <c r="E106" s="30"/>
      <c r="F106" s="13"/>
      <c r="G106" s="30"/>
      <c r="H106" s="30"/>
      <c r="I106" s="30"/>
      <c r="J106" s="30"/>
      <c r="K106" s="30"/>
      <c r="L106" s="30"/>
      <c r="M106" s="30"/>
      <c r="N106" s="30"/>
      <c r="O106" s="30"/>
      <c r="P106" s="30"/>
      <c r="Q106" s="30"/>
    </row>
    <row r="107" spans="1:17" x14ac:dyDescent="0.2">
      <c r="A107" s="26"/>
      <c r="B107" s="26"/>
      <c r="C107" s="26"/>
      <c r="D107" s="27"/>
      <c r="E107" s="30"/>
      <c r="F107" s="13"/>
      <c r="G107" s="30"/>
      <c r="H107" s="30"/>
      <c r="I107" s="30"/>
      <c r="J107" s="30"/>
      <c r="K107" s="30"/>
      <c r="L107" s="30"/>
      <c r="M107" s="30"/>
      <c r="N107" s="30"/>
      <c r="O107" s="30"/>
      <c r="P107" s="30"/>
      <c r="Q107" s="30"/>
    </row>
    <row r="108" spans="1:17" x14ac:dyDescent="0.2">
      <c r="A108" s="26"/>
      <c r="B108" s="26"/>
      <c r="C108" s="26"/>
      <c r="D108" s="27"/>
      <c r="E108" s="30"/>
      <c r="F108" s="13"/>
      <c r="G108" s="30"/>
      <c r="H108" s="30"/>
      <c r="I108" s="30"/>
      <c r="J108" s="30"/>
      <c r="K108" s="30"/>
      <c r="L108" s="30"/>
      <c r="M108" s="30"/>
      <c r="N108" s="30"/>
      <c r="O108" s="30"/>
      <c r="P108" s="30"/>
      <c r="Q108" s="30"/>
    </row>
    <row r="109" spans="1:17" x14ac:dyDescent="0.2">
      <c r="A109" s="26"/>
      <c r="B109" s="26"/>
      <c r="C109" s="26"/>
      <c r="D109" s="27"/>
      <c r="E109" s="30"/>
      <c r="F109" s="13"/>
      <c r="G109" s="30"/>
      <c r="H109" s="30"/>
      <c r="I109" s="30"/>
      <c r="J109" s="30"/>
      <c r="K109" s="30"/>
      <c r="L109" s="30"/>
      <c r="M109" s="30"/>
      <c r="N109" s="30"/>
      <c r="O109" s="30"/>
      <c r="P109" s="30"/>
      <c r="Q109" s="30"/>
    </row>
    <row r="110" spans="1:17" x14ac:dyDescent="0.2">
      <c r="A110" s="26"/>
      <c r="B110" s="26"/>
      <c r="C110" s="26"/>
      <c r="D110" s="27"/>
      <c r="E110" s="30"/>
      <c r="F110" s="13"/>
      <c r="G110" s="30"/>
      <c r="H110" s="30"/>
      <c r="I110" s="30"/>
      <c r="J110" s="30"/>
      <c r="K110" s="30"/>
      <c r="L110" s="30"/>
      <c r="M110" s="30"/>
      <c r="N110" s="30"/>
      <c r="O110" s="30"/>
      <c r="P110" s="30"/>
      <c r="Q110" s="30"/>
    </row>
    <row r="111" spans="1:17" x14ac:dyDescent="0.2">
      <c r="A111" s="26"/>
      <c r="B111" s="26"/>
      <c r="C111" s="26"/>
      <c r="D111" s="27"/>
      <c r="E111" s="30"/>
      <c r="F111" s="13"/>
      <c r="G111" s="30"/>
      <c r="H111" s="30"/>
      <c r="I111" s="30"/>
      <c r="J111" s="30"/>
      <c r="K111" s="30"/>
      <c r="L111" s="30"/>
      <c r="M111" s="30"/>
      <c r="N111" s="30"/>
      <c r="O111" s="30"/>
      <c r="P111" s="30"/>
      <c r="Q111" s="30"/>
    </row>
    <row r="112" spans="1:17" x14ac:dyDescent="0.2">
      <c r="A112" s="26"/>
      <c r="B112" s="26"/>
      <c r="C112" s="26"/>
      <c r="D112" s="27"/>
      <c r="E112" s="30"/>
      <c r="F112" s="13"/>
      <c r="G112" s="30"/>
      <c r="H112" s="30"/>
      <c r="I112" s="30"/>
      <c r="J112" s="30"/>
      <c r="K112" s="30"/>
      <c r="L112" s="30"/>
      <c r="M112" s="30"/>
      <c r="N112" s="30"/>
      <c r="O112" s="30"/>
      <c r="P112" s="30"/>
      <c r="Q112" s="30"/>
    </row>
    <row r="113" spans="1:17" x14ac:dyDescent="0.2">
      <c r="A113" s="26"/>
      <c r="B113" s="26"/>
      <c r="C113" s="26"/>
      <c r="D113" s="27"/>
      <c r="E113" s="30"/>
      <c r="F113" s="13"/>
      <c r="G113" s="30"/>
      <c r="H113" s="30"/>
      <c r="I113" s="30"/>
      <c r="J113" s="30"/>
      <c r="K113" s="30"/>
      <c r="L113" s="30"/>
      <c r="M113" s="30"/>
      <c r="N113" s="30"/>
      <c r="O113" s="30"/>
      <c r="P113" s="30"/>
      <c r="Q113" s="30"/>
    </row>
    <row r="114" spans="1:17" x14ac:dyDescent="0.2">
      <c r="A114" s="26"/>
      <c r="B114" s="26"/>
      <c r="C114" s="26"/>
      <c r="D114" s="27"/>
      <c r="E114" s="30"/>
      <c r="F114" s="13"/>
      <c r="G114" s="30"/>
      <c r="H114" s="30"/>
      <c r="I114" s="30"/>
      <c r="J114" s="30"/>
      <c r="K114" s="30"/>
      <c r="L114" s="30"/>
      <c r="M114" s="30"/>
      <c r="N114" s="30"/>
      <c r="O114" s="30"/>
      <c r="P114" s="30"/>
      <c r="Q114" s="30"/>
    </row>
    <row r="115" spans="1:17" x14ac:dyDescent="0.2">
      <c r="A115" s="26"/>
      <c r="B115" s="26"/>
      <c r="C115" s="26"/>
      <c r="D115" s="27"/>
      <c r="E115" s="30"/>
      <c r="F115" s="13"/>
      <c r="G115" s="30"/>
      <c r="H115" s="30"/>
      <c r="I115" s="30"/>
      <c r="J115" s="30"/>
      <c r="K115" s="30"/>
      <c r="L115" s="30"/>
      <c r="M115" s="30"/>
      <c r="N115" s="30"/>
      <c r="O115" s="30"/>
      <c r="P115" s="30"/>
      <c r="Q115" s="30"/>
    </row>
    <row r="116" spans="1:17" x14ac:dyDescent="0.2">
      <c r="A116" s="26"/>
      <c r="B116" s="26"/>
      <c r="C116" s="26"/>
      <c r="D116" s="27"/>
      <c r="E116" s="30"/>
      <c r="F116" s="13"/>
      <c r="G116" s="30"/>
      <c r="H116" s="30"/>
      <c r="I116" s="30"/>
      <c r="J116" s="30"/>
      <c r="K116" s="30"/>
      <c r="L116" s="30"/>
      <c r="M116" s="30"/>
      <c r="N116" s="30"/>
      <c r="O116" s="30"/>
      <c r="P116" s="30"/>
      <c r="Q116" s="30"/>
    </row>
    <row r="117" spans="1:17" x14ac:dyDescent="0.2">
      <c r="A117" s="26"/>
      <c r="B117" s="26"/>
      <c r="C117" s="26"/>
      <c r="D117" s="27"/>
      <c r="E117" s="30"/>
      <c r="F117" s="13"/>
      <c r="G117" s="30"/>
      <c r="H117" s="30"/>
      <c r="I117" s="30"/>
      <c r="J117" s="30"/>
      <c r="K117" s="30"/>
      <c r="L117" s="30"/>
      <c r="M117" s="30"/>
      <c r="N117" s="30"/>
      <c r="O117" s="30"/>
      <c r="P117" s="30"/>
      <c r="Q117" s="30"/>
    </row>
    <row r="118" spans="1:17" x14ac:dyDescent="0.2">
      <c r="A118" s="26"/>
      <c r="B118" s="26"/>
      <c r="C118" s="26"/>
      <c r="D118" s="27"/>
      <c r="E118" s="30"/>
      <c r="F118" s="13"/>
      <c r="G118" s="30"/>
      <c r="H118" s="30"/>
      <c r="I118" s="30"/>
      <c r="J118" s="30"/>
      <c r="K118" s="30"/>
      <c r="L118" s="30"/>
      <c r="M118" s="30"/>
      <c r="N118" s="30"/>
      <c r="O118" s="30"/>
      <c r="P118" s="30"/>
      <c r="Q118" s="30"/>
    </row>
    <row r="119" spans="1:17" x14ac:dyDescent="0.2">
      <c r="A119" s="26"/>
      <c r="B119" s="26"/>
      <c r="C119" s="26"/>
      <c r="D119" s="27"/>
      <c r="E119" s="30"/>
      <c r="F119" s="13"/>
      <c r="G119" s="30"/>
      <c r="H119" s="30"/>
      <c r="I119" s="30"/>
      <c r="J119" s="30"/>
      <c r="K119" s="30"/>
      <c r="L119" s="30"/>
      <c r="M119" s="30"/>
      <c r="N119" s="30"/>
      <c r="O119" s="30"/>
      <c r="P119" s="30"/>
      <c r="Q119" s="30"/>
    </row>
    <row r="120" spans="1:17" x14ac:dyDescent="0.2">
      <c r="A120" s="26"/>
      <c r="B120" s="26"/>
      <c r="C120" s="26"/>
      <c r="D120" s="27"/>
      <c r="E120" s="30"/>
      <c r="F120" s="13"/>
      <c r="G120" s="30"/>
      <c r="H120" s="30"/>
      <c r="I120" s="30"/>
      <c r="J120" s="30"/>
      <c r="K120" s="30"/>
      <c r="L120" s="30"/>
      <c r="M120" s="30"/>
      <c r="N120" s="30"/>
      <c r="O120" s="30"/>
      <c r="P120" s="30"/>
      <c r="Q120" s="30"/>
    </row>
    <row r="121" spans="1:17" x14ac:dyDescent="0.2">
      <c r="A121" s="26"/>
      <c r="B121" s="26"/>
      <c r="C121" s="26"/>
      <c r="D121" s="27"/>
      <c r="E121" s="30"/>
      <c r="F121" s="13"/>
      <c r="G121" s="30"/>
      <c r="H121" s="30"/>
      <c r="I121" s="30"/>
      <c r="J121" s="30"/>
      <c r="K121" s="30"/>
      <c r="L121" s="30"/>
      <c r="M121" s="30"/>
      <c r="N121" s="30"/>
      <c r="O121" s="30"/>
      <c r="P121" s="30"/>
      <c r="Q121" s="30"/>
    </row>
    <row r="122" spans="1:17" x14ac:dyDescent="0.2">
      <c r="A122" s="26"/>
      <c r="B122" s="26"/>
      <c r="C122" s="26"/>
      <c r="D122" s="27"/>
      <c r="E122" s="30"/>
      <c r="F122" s="13"/>
      <c r="G122" s="30"/>
      <c r="H122" s="30"/>
      <c r="I122" s="30"/>
      <c r="J122" s="30"/>
      <c r="K122" s="30"/>
      <c r="L122" s="30"/>
      <c r="M122" s="30"/>
      <c r="N122" s="30"/>
      <c r="O122" s="30"/>
      <c r="P122" s="30"/>
      <c r="Q122" s="30"/>
    </row>
    <row r="123" spans="1:17" x14ac:dyDescent="0.2">
      <c r="A123" s="26"/>
      <c r="B123" s="26"/>
      <c r="C123" s="26"/>
      <c r="D123" s="27"/>
      <c r="E123" s="30"/>
      <c r="F123" s="13"/>
      <c r="G123" s="30"/>
      <c r="H123" s="30"/>
      <c r="I123" s="30"/>
      <c r="J123" s="30"/>
      <c r="K123" s="30"/>
      <c r="L123" s="30"/>
      <c r="M123" s="30"/>
      <c r="N123" s="30"/>
      <c r="O123" s="30"/>
      <c r="P123" s="30"/>
      <c r="Q123" s="30"/>
    </row>
    <row r="124" spans="1:17" x14ac:dyDescent="0.2">
      <c r="A124" s="26"/>
      <c r="B124" s="26"/>
      <c r="C124" s="26"/>
      <c r="D124" s="27"/>
      <c r="E124" s="30"/>
      <c r="F124" s="13"/>
      <c r="G124" s="30"/>
      <c r="H124" s="30"/>
      <c r="I124" s="30"/>
      <c r="J124" s="30"/>
      <c r="K124" s="30"/>
      <c r="L124" s="30"/>
      <c r="M124" s="30"/>
      <c r="N124" s="30"/>
      <c r="O124" s="30"/>
      <c r="P124" s="30"/>
      <c r="Q124" s="30"/>
    </row>
    <row r="125" spans="1:17" x14ac:dyDescent="0.2">
      <c r="A125" s="26"/>
      <c r="B125" s="26"/>
      <c r="C125" s="26"/>
      <c r="D125" s="27"/>
      <c r="E125" s="30"/>
      <c r="F125" s="13"/>
      <c r="G125" s="30"/>
      <c r="H125" s="30"/>
      <c r="I125" s="30"/>
      <c r="J125" s="30"/>
      <c r="K125" s="30"/>
      <c r="L125" s="30"/>
      <c r="M125" s="30"/>
      <c r="N125" s="30"/>
      <c r="O125" s="30"/>
      <c r="P125" s="30"/>
      <c r="Q125" s="30"/>
    </row>
    <row r="126" spans="1:17" x14ac:dyDescent="0.2">
      <c r="A126" s="26"/>
      <c r="B126" s="26"/>
      <c r="C126" s="26"/>
      <c r="D126" s="27"/>
      <c r="E126" s="30"/>
      <c r="F126" s="13"/>
      <c r="G126" s="30"/>
      <c r="H126" s="30"/>
      <c r="I126" s="30"/>
      <c r="J126" s="30"/>
      <c r="K126" s="30"/>
      <c r="L126" s="30"/>
      <c r="M126" s="30"/>
      <c r="N126" s="30"/>
      <c r="O126" s="30"/>
      <c r="P126" s="30"/>
      <c r="Q126" s="30"/>
    </row>
    <row r="127" spans="1:17" x14ac:dyDescent="0.2">
      <c r="A127" s="26"/>
      <c r="B127" s="26"/>
      <c r="C127" s="26"/>
      <c r="D127" s="27"/>
      <c r="E127" s="30"/>
      <c r="F127" s="13"/>
      <c r="G127" s="30"/>
      <c r="H127" s="30"/>
      <c r="I127" s="30"/>
      <c r="J127" s="30"/>
      <c r="K127" s="30"/>
      <c r="L127" s="30"/>
      <c r="M127" s="30"/>
      <c r="N127" s="30"/>
      <c r="O127" s="30"/>
      <c r="P127" s="30"/>
      <c r="Q127" s="30"/>
    </row>
    <row r="128" spans="1:17" x14ac:dyDescent="0.2">
      <c r="A128" s="26"/>
      <c r="B128" s="26"/>
      <c r="C128" s="26"/>
      <c r="D128" s="27"/>
      <c r="E128" s="30"/>
      <c r="F128" s="13"/>
      <c r="G128" s="30"/>
      <c r="H128" s="30"/>
      <c r="I128" s="30"/>
      <c r="J128" s="30"/>
      <c r="K128" s="30"/>
      <c r="L128" s="30"/>
      <c r="M128" s="30"/>
      <c r="N128" s="30"/>
      <c r="O128" s="30"/>
      <c r="P128" s="30"/>
      <c r="Q128" s="30"/>
    </row>
    <row r="129" spans="1:17" x14ac:dyDescent="0.2">
      <c r="A129" s="26"/>
      <c r="B129" s="26"/>
      <c r="C129" s="26"/>
      <c r="D129" s="27"/>
      <c r="E129" s="30"/>
      <c r="F129" s="13"/>
      <c r="G129" s="30"/>
      <c r="H129" s="30"/>
      <c r="I129" s="30"/>
      <c r="J129" s="30"/>
      <c r="K129" s="30"/>
      <c r="L129" s="30"/>
      <c r="M129" s="30"/>
      <c r="N129" s="30"/>
      <c r="O129" s="30"/>
      <c r="P129" s="30"/>
      <c r="Q129" s="30"/>
    </row>
    <row r="130" spans="1:17" x14ac:dyDescent="0.2">
      <c r="A130" s="26"/>
      <c r="B130" s="26"/>
      <c r="C130" s="26"/>
      <c r="D130" s="27"/>
      <c r="E130" s="30"/>
      <c r="F130" s="13"/>
      <c r="G130" s="30"/>
      <c r="H130" s="30"/>
      <c r="I130" s="30"/>
      <c r="J130" s="30"/>
      <c r="K130" s="30"/>
      <c r="L130" s="30"/>
      <c r="M130" s="30"/>
      <c r="N130" s="30"/>
      <c r="O130" s="30"/>
      <c r="P130" s="30"/>
      <c r="Q130" s="30"/>
    </row>
    <row r="131" spans="1:17" x14ac:dyDescent="0.2">
      <c r="A131" s="26"/>
      <c r="B131" s="26"/>
      <c r="C131" s="26"/>
      <c r="D131" s="27"/>
      <c r="E131" s="30"/>
      <c r="F131" s="13"/>
      <c r="G131" s="30"/>
      <c r="H131" s="30"/>
      <c r="I131" s="30"/>
      <c r="J131" s="30"/>
      <c r="K131" s="30"/>
      <c r="L131" s="30"/>
      <c r="M131" s="30"/>
      <c r="N131" s="30"/>
      <c r="O131" s="30"/>
      <c r="P131" s="30"/>
      <c r="Q131" s="30"/>
    </row>
    <row r="132" spans="1:17" x14ac:dyDescent="0.2">
      <c r="A132" s="26"/>
      <c r="B132" s="26"/>
      <c r="C132" s="26"/>
      <c r="D132" s="27"/>
      <c r="E132" s="30"/>
      <c r="F132" s="13"/>
      <c r="G132" s="30"/>
      <c r="H132" s="30"/>
      <c r="I132" s="30"/>
      <c r="J132" s="30"/>
      <c r="K132" s="30"/>
      <c r="L132" s="30"/>
      <c r="M132" s="30"/>
      <c r="N132" s="30"/>
      <c r="O132" s="30"/>
      <c r="P132" s="30"/>
      <c r="Q132" s="30"/>
    </row>
    <row r="133" spans="1:17" x14ac:dyDescent="0.2">
      <c r="A133" s="26"/>
      <c r="B133" s="26"/>
      <c r="C133" s="26"/>
      <c r="D133" s="27"/>
      <c r="E133" s="30"/>
      <c r="F133" s="13"/>
      <c r="G133" s="30"/>
      <c r="H133" s="30"/>
      <c r="I133" s="30"/>
      <c r="J133" s="30"/>
      <c r="K133" s="30"/>
      <c r="L133" s="30"/>
      <c r="M133" s="30"/>
      <c r="N133" s="30"/>
      <c r="O133" s="30"/>
      <c r="P133" s="30"/>
      <c r="Q133" s="30"/>
    </row>
    <row r="134" spans="1:17" x14ac:dyDescent="0.2">
      <c r="A134" s="26"/>
      <c r="B134" s="26"/>
      <c r="C134" s="26"/>
      <c r="D134" s="27"/>
      <c r="E134" s="30"/>
      <c r="F134" s="13"/>
      <c r="G134" s="30"/>
      <c r="H134" s="30"/>
      <c r="I134" s="30"/>
      <c r="J134" s="30"/>
      <c r="K134" s="30"/>
      <c r="L134" s="30"/>
      <c r="M134" s="30"/>
      <c r="N134" s="30"/>
      <c r="O134" s="30"/>
      <c r="P134" s="30"/>
      <c r="Q134" s="30"/>
    </row>
    <row r="135" spans="1:17" x14ac:dyDescent="0.2">
      <c r="A135" s="26"/>
      <c r="B135" s="26"/>
      <c r="C135" s="26"/>
      <c r="D135" s="27"/>
      <c r="E135" s="30"/>
      <c r="F135" s="13"/>
      <c r="G135" s="30"/>
      <c r="H135" s="30"/>
      <c r="I135" s="30"/>
      <c r="J135" s="30"/>
      <c r="K135" s="30"/>
      <c r="L135" s="30"/>
      <c r="M135" s="30"/>
      <c r="N135" s="30"/>
      <c r="O135" s="30"/>
      <c r="P135" s="30"/>
      <c r="Q135" s="30"/>
    </row>
    <row r="136" spans="1:17" x14ac:dyDescent="0.2">
      <c r="A136" s="26"/>
      <c r="B136" s="26"/>
      <c r="C136" s="26"/>
      <c r="D136" s="27"/>
      <c r="E136" s="30"/>
      <c r="F136" s="13"/>
      <c r="G136" s="30"/>
      <c r="H136" s="30"/>
      <c r="I136" s="30"/>
      <c r="J136" s="30"/>
      <c r="K136" s="30"/>
      <c r="L136" s="30"/>
      <c r="M136" s="30"/>
      <c r="N136" s="30"/>
      <c r="O136" s="30"/>
      <c r="P136" s="30"/>
      <c r="Q136" s="30"/>
    </row>
    <row r="137" spans="1:17" x14ac:dyDescent="0.2">
      <c r="A137" s="26"/>
      <c r="B137" s="26"/>
      <c r="C137" s="26"/>
      <c r="D137" s="27"/>
      <c r="E137" s="30"/>
      <c r="F137" s="13"/>
      <c r="G137" s="30"/>
      <c r="H137" s="30"/>
      <c r="I137" s="30"/>
      <c r="J137" s="30"/>
      <c r="K137" s="30"/>
      <c r="L137" s="30"/>
      <c r="M137" s="30"/>
      <c r="N137" s="30"/>
      <c r="O137" s="30"/>
      <c r="P137" s="30"/>
      <c r="Q137" s="30"/>
    </row>
    <row r="138" spans="1:17" x14ac:dyDescent="0.2">
      <c r="A138" s="26"/>
      <c r="B138" s="26"/>
      <c r="C138" s="26"/>
      <c r="D138" s="27"/>
      <c r="E138" s="30"/>
      <c r="F138" s="13"/>
      <c r="G138" s="30"/>
      <c r="H138" s="30"/>
      <c r="I138" s="30"/>
      <c r="J138" s="30"/>
      <c r="K138" s="30"/>
      <c r="L138" s="30"/>
      <c r="M138" s="30"/>
      <c r="N138" s="30"/>
      <c r="O138" s="30"/>
      <c r="P138" s="30"/>
      <c r="Q138" s="30"/>
    </row>
    <row r="139" spans="1:17" x14ac:dyDescent="0.2">
      <c r="A139" s="26"/>
      <c r="B139" s="26"/>
      <c r="C139" s="26"/>
      <c r="D139" s="27"/>
      <c r="E139" s="30"/>
      <c r="F139" s="13"/>
      <c r="G139" s="30"/>
      <c r="H139" s="30"/>
      <c r="I139" s="30"/>
      <c r="J139" s="30"/>
      <c r="K139" s="30"/>
      <c r="L139" s="30"/>
      <c r="M139" s="30"/>
      <c r="N139" s="30"/>
      <c r="O139" s="30"/>
      <c r="P139" s="30"/>
      <c r="Q139" s="30"/>
    </row>
    <row r="140" spans="1:17" x14ac:dyDescent="0.2">
      <c r="A140" s="26"/>
      <c r="B140" s="26"/>
      <c r="C140" s="26"/>
      <c r="D140" s="27"/>
      <c r="E140" s="30"/>
      <c r="F140" s="13"/>
      <c r="G140" s="30"/>
      <c r="H140" s="30"/>
      <c r="I140" s="30"/>
      <c r="J140" s="30"/>
      <c r="K140" s="30"/>
      <c r="L140" s="30"/>
      <c r="M140" s="30"/>
      <c r="N140" s="30"/>
      <c r="O140" s="30"/>
      <c r="P140" s="30"/>
      <c r="Q140" s="30"/>
    </row>
    <row r="141" spans="1:17" x14ac:dyDescent="0.2">
      <c r="A141" s="26"/>
      <c r="B141" s="26"/>
      <c r="C141" s="26"/>
      <c r="D141" s="27"/>
      <c r="E141" s="30"/>
      <c r="F141" s="13"/>
      <c r="G141" s="30"/>
      <c r="H141" s="30"/>
      <c r="I141" s="30"/>
      <c r="J141" s="30"/>
      <c r="K141" s="30"/>
      <c r="L141" s="30"/>
      <c r="M141" s="30"/>
      <c r="N141" s="30"/>
      <c r="O141" s="30"/>
      <c r="P141" s="30"/>
      <c r="Q141" s="30"/>
    </row>
    <row r="142" spans="1:17" x14ac:dyDescent="0.2">
      <c r="A142" s="26"/>
      <c r="B142" s="26"/>
      <c r="C142" s="26"/>
      <c r="D142" s="27"/>
      <c r="E142" s="30"/>
      <c r="F142" s="13"/>
      <c r="G142" s="30"/>
      <c r="H142" s="30"/>
      <c r="I142" s="30"/>
      <c r="J142" s="30"/>
      <c r="K142" s="30"/>
      <c r="L142" s="30"/>
      <c r="M142" s="30"/>
      <c r="N142" s="30"/>
      <c r="O142" s="30"/>
      <c r="P142" s="30"/>
      <c r="Q142" s="30"/>
    </row>
    <row r="143" spans="1:17" x14ac:dyDescent="0.2">
      <c r="A143" s="26"/>
      <c r="B143" s="26"/>
      <c r="C143" s="26"/>
      <c r="D143" s="27"/>
      <c r="E143" s="30"/>
      <c r="F143" s="13"/>
      <c r="G143" s="30"/>
      <c r="H143" s="30"/>
      <c r="I143" s="30"/>
      <c r="J143" s="30"/>
      <c r="K143" s="30"/>
      <c r="L143" s="30"/>
      <c r="M143" s="30"/>
      <c r="N143" s="30"/>
      <c r="O143" s="30"/>
      <c r="P143" s="30"/>
      <c r="Q143" s="30"/>
    </row>
    <row r="144" spans="1:17" x14ac:dyDescent="0.2">
      <c r="A144" s="26"/>
      <c r="B144" s="26"/>
      <c r="C144" s="26"/>
      <c r="D144" s="27"/>
      <c r="E144" s="30"/>
      <c r="F144" s="13"/>
      <c r="G144" s="30"/>
      <c r="H144" s="30"/>
      <c r="I144" s="30"/>
      <c r="J144" s="30"/>
      <c r="K144" s="30"/>
      <c r="L144" s="30"/>
      <c r="M144" s="30"/>
      <c r="N144" s="30"/>
      <c r="O144" s="30"/>
      <c r="P144" s="30"/>
      <c r="Q144" s="30"/>
    </row>
    <row r="145" spans="1:17" x14ac:dyDescent="0.2">
      <c r="A145" s="26"/>
      <c r="B145" s="26"/>
      <c r="C145" s="26"/>
      <c r="D145" s="27"/>
      <c r="E145" s="30"/>
      <c r="F145" s="13"/>
      <c r="G145" s="30"/>
      <c r="H145" s="30"/>
      <c r="I145" s="30"/>
      <c r="J145" s="30"/>
      <c r="K145" s="30"/>
      <c r="L145" s="30"/>
      <c r="M145" s="30"/>
      <c r="N145" s="30"/>
      <c r="O145" s="30"/>
      <c r="P145" s="30"/>
      <c r="Q145" s="30"/>
    </row>
    <row r="146" spans="1:17" x14ac:dyDescent="0.2">
      <c r="A146" s="26"/>
      <c r="B146" s="26"/>
      <c r="C146" s="26"/>
      <c r="D146" s="27"/>
      <c r="E146" s="30"/>
      <c r="F146" s="13"/>
      <c r="G146" s="30"/>
      <c r="H146" s="30"/>
      <c r="I146" s="30"/>
      <c r="J146" s="30"/>
      <c r="K146" s="30"/>
      <c r="L146" s="30"/>
      <c r="M146" s="30"/>
      <c r="N146" s="30"/>
      <c r="O146" s="30"/>
      <c r="P146" s="30"/>
      <c r="Q146" s="30"/>
    </row>
    <row r="147" spans="1:17" x14ac:dyDescent="0.2">
      <c r="A147" s="26"/>
      <c r="B147" s="26"/>
      <c r="C147" s="26"/>
      <c r="D147" s="27"/>
      <c r="E147" s="30"/>
      <c r="F147" s="13"/>
      <c r="G147" s="30"/>
      <c r="H147" s="30"/>
      <c r="I147" s="30"/>
      <c r="J147" s="30"/>
      <c r="K147" s="30"/>
      <c r="L147" s="30"/>
      <c r="M147" s="30"/>
      <c r="N147" s="30"/>
      <c r="O147" s="30"/>
      <c r="P147" s="30"/>
      <c r="Q147" s="30"/>
    </row>
    <row r="148" spans="1:17" x14ac:dyDescent="0.2">
      <c r="A148" s="26"/>
      <c r="B148" s="26"/>
      <c r="C148" s="26"/>
      <c r="D148" s="27"/>
      <c r="E148" s="30"/>
      <c r="F148" s="13"/>
      <c r="G148" s="30"/>
      <c r="H148" s="30"/>
      <c r="I148" s="30"/>
      <c r="J148" s="30"/>
      <c r="K148" s="30"/>
      <c r="L148" s="30"/>
      <c r="M148" s="30"/>
      <c r="N148" s="30"/>
      <c r="O148" s="30"/>
      <c r="P148" s="30"/>
      <c r="Q148" s="30"/>
    </row>
    <row r="149" spans="1:17" x14ac:dyDescent="0.2">
      <c r="A149" s="26"/>
      <c r="B149" s="26"/>
      <c r="C149" s="26"/>
      <c r="D149" s="27"/>
      <c r="E149" s="30"/>
      <c r="F149" s="13"/>
      <c r="G149" s="30"/>
      <c r="H149" s="30"/>
      <c r="I149" s="30"/>
      <c r="J149" s="30"/>
      <c r="K149" s="30"/>
      <c r="L149" s="30"/>
      <c r="M149" s="30"/>
      <c r="N149" s="30"/>
      <c r="O149" s="30"/>
      <c r="P149" s="30"/>
      <c r="Q149" s="30"/>
    </row>
    <row r="150" spans="1:17" x14ac:dyDescent="0.2">
      <c r="A150" s="26"/>
      <c r="B150" s="26"/>
      <c r="C150" s="26"/>
      <c r="D150" s="27"/>
      <c r="E150" s="30"/>
      <c r="F150" s="13"/>
      <c r="G150" s="30"/>
      <c r="H150" s="30"/>
      <c r="I150" s="30"/>
      <c r="J150" s="30"/>
      <c r="K150" s="30"/>
      <c r="L150" s="30"/>
      <c r="M150" s="30"/>
      <c r="N150" s="30"/>
      <c r="O150" s="30"/>
      <c r="P150" s="30"/>
      <c r="Q150" s="30"/>
    </row>
    <row r="151" spans="1:17" x14ac:dyDescent="0.2">
      <c r="A151" s="26"/>
      <c r="B151" s="26"/>
      <c r="C151" s="26"/>
      <c r="D151" s="27"/>
      <c r="E151" s="30"/>
      <c r="F151" s="13"/>
      <c r="G151" s="30"/>
      <c r="H151" s="30"/>
      <c r="I151" s="30"/>
      <c r="J151" s="30"/>
      <c r="K151" s="30"/>
      <c r="L151" s="30"/>
      <c r="M151" s="30"/>
      <c r="N151" s="30"/>
      <c r="O151" s="30"/>
      <c r="P151" s="30"/>
      <c r="Q151" s="30"/>
    </row>
    <row r="152" spans="1:17" x14ac:dyDescent="0.2">
      <c r="A152" s="26"/>
      <c r="B152" s="26"/>
      <c r="C152" s="26"/>
      <c r="D152" s="27"/>
      <c r="E152" s="30"/>
      <c r="F152" s="13"/>
      <c r="G152" s="30"/>
      <c r="H152" s="30"/>
      <c r="I152" s="30"/>
      <c r="J152" s="30"/>
      <c r="K152" s="30"/>
      <c r="L152" s="30"/>
      <c r="M152" s="30"/>
      <c r="N152" s="30"/>
      <c r="O152" s="30"/>
      <c r="P152" s="30"/>
      <c r="Q152" s="30"/>
    </row>
    <row r="153" spans="1:17" x14ac:dyDescent="0.2">
      <c r="A153" s="26"/>
      <c r="B153" s="26"/>
      <c r="C153" s="26"/>
      <c r="D153" s="27"/>
      <c r="E153" s="30"/>
      <c r="F153" s="13"/>
      <c r="G153" s="30"/>
      <c r="H153" s="30"/>
      <c r="I153" s="30"/>
      <c r="J153" s="30"/>
      <c r="K153" s="30"/>
      <c r="L153" s="30"/>
      <c r="M153" s="30"/>
      <c r="N153" s="30"/>
      <c r="O153" s="30"/>
      <c r="P153" s="30"/>
      <c r="Q153" s="30"/>
    </row>
    <row r="154" spans="1:17" x14ac:dyDescent="0.2">
      <c r="A154" s="26"/>
      <c r="B154" s="26"/>
      <c r="C154" s="26"/>
      <c r="D154" s="27"/>
      <c r="E154" s="30"/>
      <c r="F154" s="13"/>
      <c r="G154" s="30"/>
      <c r="H154" s="30"/>
      <c r="I154" s="30"/>
      <c r="J154" s="30"/>
      <c r="K154" s="30"/>
      <c r="L154" s="30"/>
      <c r="M154" s="30"/>
      <c r="N154" s="30"/>
      <c r="O154" s="30"/>
      <c r="P154" s="30"/>
      <c r="Q154" s="30"/>
    </row>
    <row r="155" spans="1:17" x14ac:dyDescent="0.2">
      <c r="A155" s="26"/>
      <c r="B155" s="26"/>
      <c r="C155" s="26"/>
      <c r="D155" s="27"/>
      <c r="E155" s="30"/>
      <c r="F155" s="13"/>
      <c r="G155" s="30"/>
      <c r="H155" s="30"/>
      <c r="I155" s="30"/>
      <c r="J155" s="30"/>
      <c r="K155" s="30"/>
      <c r="L155" s="30"/>
      <c r="M155" s="30"/>
      <c r="N155" s="30"/>
      <c r="O155" s="30"/>
      <c r="P155" s="30"/>
      <c r="Q155" s="30"/>
    </row>
    <row r="156" spans="1:17" x14ac:dyDescent="0.2">
      <c r="A156" s="26"/>
      <c r="B156" s="26"/>
      <c r="C156" s="26"/>
      <c r="D156" s="27"/>
      <c r="E156" s="30"/>
      <c r="F156" s="13"/>
      <c r="G156" s="30"/>
      <c r="H156" s="30"/>
      <c r="I156" s="30"/>
      <c r="J156" s="30"/>
      <c r="K156" s="30"/>
      <c r="L156" s="30"/>
      <c r="M156" s="30"/>
      <c r="N156" s="30"/>
      <c r="O156" s="30"/>
      <c r="P156" s="30"/>
      <c r="Q156" s="30"/>
    </row>
    <row r="157" spans="1:17" x14ac:dyDescent="0.2">
      <c r="A157" s="26"/>
      <c r="B157" s="26"/>
      <c r="C157" s="26"/>
      <c r="D157" s="27"/>
      <c r="E157" s="30"/>
      <c r="F157" s="13"/>
      <c r="G157" s="30"/>
      <c r="H157" s="30"/>
      <c r="I157" s="30"/>
      <c r="J157" s="30"/>
      <c r="K157" s="30"/>
      <c r="L157" s="30"/>
      <c r="M157" s="30"/>
      <c r="N157" s="30"/>
      <c r="O157" s="30"/>
      <c r="P157" s="30"/>
      <c r="Q157" s="30"/>
    </row>
    <row r="158" spans="1:17" x14ac:dyDescent="0.2">
      <c r="A158" s="26"/>
      <c r="B158" s="26"/>
      <c r="C158" s="26"/>
      <c r="D158" s="27"/>
      <c r="E158" s="30"/>
      <c r="F158" s="13"/>
      <c r="G158" s="30"/>
      <c r="H158" s="30"/>
      <c r="I158" s="30"/>
      <c r="J158" s="30"/>
      <c r="K158" s="30"/>
      <c r="L158" s="30"/>
      <c r="M158" s="30"/>
      <c r="N158" s="30"/>
      <c r="O158" s="30"/>
      <c r="P158" s="30"/>
      <c r="Q158" s="30"/>
    </row>
    <row r="159" spans="1:17" x14ac:dyDescent="0.2">
      <c r="A159" s="26"/>
      <c r="B159" s="26"/>
      <c r="C159" s="26"/>
      <c r="D159" s="27"/>
      <c r="E159" s="30"/>
      <c r="F159" s="13"/>
      <c r="G159" s="30"/>
      <c r="H159" s="30"/>
      <c r="I159" s="30"/>
      <c r="J159" s="30"/>
      <c r="K159" s="30"/>
      <c r="L159" s="30"/>
      <c r="M159" s="30"/>
      <c r="N159" s="30"/>
      <c r="O159" s="30"/>
      <c r="P159" s="30"/>
      <c r="Q159" s="30"/>
    </row>
    <row r="160" spans="1:17" x14ac:dyDescent="0.2">
      <c r="A160" s="26"/>
      <c r="B160" s="26"/>
      <c r="C160" s="26"/>
      <c r="D160" s="27"/>
      <c r="E160" s="30"/>
      <c r="F160" s="13"/>
      <c r="G160" s="30"/>
      <c r="H160" s="30"/>
      <c r="I160" s="30"/>
      <c r="J160" s="30"/>
      <c r="K160" s="30"/>
      <c r="L160" s="30"/>
      <c r="M160" s="30"/>
      <c r="N160" s="30"/>
      <c r="O160" s="30"/>
      <c r="P160" s="30"/>
      <c r="Q160" s="30"/>
    </row>
    <row r="161" spans="1:17" x14ac:dyDescent="0.2">
      <c r="A161" s="26"/>
      <c r="B161" s="26"/>
      <c r="C161" s="26"/>
      <c r="D161" s="27"/>
      <c r="E161" s="30"/>
      <c r="F161" s="13"/>
      <c r="G161" s="30"/>
      <c r="H161" s="30"/>
      <c r="I161" s="30"/>
      <c r="J161" s="30"/>
      <c r="K161" s="30"/>
      <c r="L161" s="30"/>
      <c r="M161" s="30"/>
      <c r="N161" s="30"/>
      <c r="O161" s="30"/>
      <c r="P161" s="30"/>
      <c r="Q161" s="30"/>
    </row>
    <row r="162" spans="1:17" x14ac:dyDescent="0.2">
      <c r="A162" s="26"/>
      <c r="B162" s="26"/>
      <c r="C162" s="26"/>
      <c r="D162" s="27"/>
      <c r="E162" s="30"/>
      <c r="F162" s="13"/>
      <c r="G162" s="30"/>
      <c r="H162" s="30"/>
      <c r="I162" s="30"/>
      <c r="J162" s="30"/>
      <c r="K162" s="30"/>
      <c r="L162" s="30"/>
      <c r="M162" s="30"/>
      <c r="N162" s="30"/>
      <c r="O162" s="30"/>
      <c r="P162" s="30"/>
      <c r="Q162" s="30"/>
    </row>
    <row r="163" spans="1:17" x14ac:dyDescent="0.2">
      <c r="A163" s="26"/>
      <c r="B163" s="26"/>
      <c r="C163" s="26"/>
      <c r="D163" s="27"/>
      <c r="E163" s="30"/>
      <c r="F163" s="13"/>
      <c r="G163" s="30"/>
      <c r="H163" s="30"/>
      <c r="I163" s="30"/>
      <c r="J163" s="30"/>
      <c r="K163" s="30"/>
      <c r="L163" s="30"/>
      <c r="M163" s="30"/>
      <c r="N163" s="30"/>
      <c r="O163" s="30"/>
      <c r="P163" s="30"/>
      <c r="Q163" s="30"/>
    </row>
    <row r="164" spans="1:17" x14ac:dyDescent="0.2">
      <c r="A164" s="26"/>
      <c r="B164" s="26"/>
      <c r="C164" s="26"/>
      <c r="D164" s="27"/>
      <c r="E164" s="30"/>
      <c r="F164" s="13"/>
      <c r="G164" s="30"/>
      <c r="H164" s="30"/>
      <c r="I164" s="30"/>
      <c r="J164" s="30"/>
      <c r="K164" s="30"/>
      <c r="L164" s="30"/>
      <c r="M164" s="30"/>
      <c r="N164" s="30"/>
      <c r="O164" s="30"/>
      <c r="P164" s="30"/>
      <c r="Q164" s="30"/>
    </row>
    <row r="165" spans="1:17" x14ac:dyDescent="0.2">
      <c r="A165" s="26"/>
      <c r="B165" s="26"/>
      <c r="C165" s="26"/>
      <c r="D165" s="27"/>
      <c r="E165" s="30"/>
      <c r="F165" s="13"/>
      <c r="G165" s="30"/>
      <c r="H165" s="30"/>
      <c r="I165" s="30"/>
      <c r="J165" s="30"/>
      <c r="K165" s="30"/>
      <c r="L165" s="30"/>
      <c r="M165" s="30"/>
      <c r="N165" s="30"/>
      <c r="O165" s="30"/>
      <c r="P165" s="30"/>
      <c r="Q165" s="30"/>
    </row>
    <row r="166" spans="1:17" x14ac:dyDescent="0.2">
      <c r="A166" s="26"/>
      <c r="B166" s="26"/>
      <c r="C166" s="26"/>
      <c r="D166" s="27"/>
      <c r="E166" s="30"/>
      <c r="F166" s="13"/>
      <c r="G166" s="30"/>
      <c r="H166" s="30"/>
      <c r="I166" s="30"/>
      <c r="J166" s="30"/>
      <c r="K166" s="30"/>
      <c r="L166" s="30"/>
      <c r="M166" s="30"/>
      <c r="N166" s="30"/>
      <c r="O166" s="30"/>
      <c r="P166" s="30"/>
      <c r="Q166" s="30"/>
    </row>
    <row r="167" spans="1:17" x14ac:dyDescent="0.2">
      <c r="A167" s="26"/>
      <c r="B167" s="26"/>
      <c r="C167" s="26"/>
      <c r="D167" s="27"/>
      <c r="E167" s="30"/>
      <c r="F167" s="13"/>
      <c r="G167" s="30"/>
      <c r="H167" s="30"/>
      <c r="I167" s="30"/>
      <c r="J167" s="30"/>
      <c r="K167" s="30"/>
      <c r="L167" s="30"/>
      <c r="M167" s="30"/>
      <c r="N167" s="30"/>
      <c r="O167" s="30"/>
      <c r="P167" s="30"/>
      <c r="Q167" s="30"/>
    </row>
    <row r="168" spans="1:17" x14ac:dyDescent="0.2">
      <c r="A168" s="26"/>
      <c r="B168" s="26"/>
      <c r="C168" s="26"/>
      <c r="D168" s="27"/>
      <c r="E168" s="30"/>
      <c r="F168" s="13"/>
      <c r="G168" s="30"/>
      <c r="H168" s="30"/>
      <c r="I168" s="30"/>
      <c r="J168" s="30"/>
      <c r="K168" s="30"/>
      <c r="L168" s="30"/>
      <c r="M168" s="30"/>
      <c r="N168" s="30"/>
      <c r="O168" s="30"/>
      <c r="P168" s="30"/>
      <c r="Q168" s="30"/>
    </row>
    <row r="169" spans="1:17" x14ac:dyDescent="0.2">
      <c r="A169" s="26"/>
      <c r="B169" s="26"/>
      <c r="C169" s="26"/>
      <c r="D169" s="27"/>
      <c r="E169" s="30"/>
      <c r="F169" s="13"/>
      <c r="G169" s="30"/>
      <c r="H169" s="30"/>
      <c r="I169" s="30"/>
      <c r="J169" s="30"/>
      <c r="K169" s="30"/>
      <c r="L169" s="30"/>
      <c r="M169" s="30"/>
      <c r="N169" s="30"/>
      <c r="O169" s="30"/>
      <c r="P169" s="30"/>
      <c r="Q169" s="30"/>
    </row>
    <row r="170" spans="1:17" x14ac:dyDescent="0.2">
      <c r="A170" s="26"/>
      <c r="B170" s="26"/>
      <c r="C170" s="26"/>
      <c r="D170" s="27"/>
      <c r="E170" s="30"/>
      <c r="F170" s="13"/>
      <c r="G170" s="30"/>
      <c r="H170" s="30"/>
      <c r="I170" s="30"/>
      <c r="J170" s="30"/>
      <c r="K170" s="30"/>
      <c r="L170" s="30"/>
      <c r="M170" s="30"/>
      <c r="N170" s="30"/>
      <c r="O170" s="30"/>
      <c r="P170" s="30"/>
      <c r="Q170" s="30"/>
    </row>
    <row r="171" spans="1:17" x14ac:dyDescent="0.2">
      <c r="A171" s="26"/>
      <c r="B171" s="26"/>
      <c r="C171" s="26"/>
      <c r="D171" s="27"/>
      <c r="E171" s="30"/>
      <c r="F171" s="13"/>
      <c r="G171" s="30"/>
      <c r="H171" s="30"/>
      <c r="I171" s="30"/>
      <c r="J171" s="30"/>
      <c r="K171" s="30"/>
      <c r="L171" s="30"/>
      <c r="M171" s="30"/>
      <c r="N171" s="30"/>
      <c r="O171" s="30"/>
      <c r="P171" s="30"/>
      <c r="Q171" s="30"/>
    </row>
    <row r="172" spans="1:17" x14ac:dyDescent="0.2">
      <c r="A172" s="26"/>
      <c r="B172" s="26"/>
      <c r="C172" s="26"/>
      <c r="D172" s="27"/>
      <c r="E172" s="30"/>
      <c r="F172" s="13"/>
      <c r="G172" s="30"/>
      <c r="H172" s="30"/>
      <c r="I172" s="30"/>
      <c r="J172" s="30"/>
      <c r="K172" s="30"/>
      <c r="L172" s="30"/>
      <c r="M172" s="30"/>
      <c r="N172" s="30"/>
      <c r="O172" s="30"/>
      <c r="P172" s="30"/>
      <c r="Q172" s="30"/>
    </row>
    <row r="173" spans="1:17" x14ac:dyDescent="0.2">
      <c r="A173" s="26"/>
      <c r="B173" s="26"/>
      <c r="C173" s="26"/>
      <c r="D173" s="27"/>
      <c r="E173" s="30"/>
      <c r="F173" s="13"/>
      <c r="G173" s="30"/>
      <c r="H173" s="30"/>
      <c r="I173" s="30"/>
      <c r="J173" s="30"/>
      <c r="K173" s="30"/>
      <c r="L173" s="30"/>
      <c r="M173" s="30"/>
      <c r="N173" s="30"/>
      <c r="O173" s="30"/>
      <c r="P173" s="30"/>
      <c r="Q173" s="30"/>
    </row>
    <row r="174" spans="1:17" x14ac:dyDescent="0.2">
      <c r="A174" s="26"/>
      <c r="B174" s="26"/>
      <c r="C174" s="26"/>
      <c r="D174" s="27"/>
      <c r="E174" s="30"/>
      <c r="F174" s="13"/>
      <c r="G174" s="30"/>
      <c r="H174" s="30"/>
      <c r="I174" s="30"/>
      <c r="J174" s="30"/>
      <c r="K174" s="30"/>
      <c r="L174" s="30"/>
      <c r="M174" s="30"/>
      <c r="N174" s="30"/>
      <c r="O174" s="30"/>
      <c r="P174" s="30"/>
      <c r="Q174" s="30"/>
    </row>
    <row r="175" spans="1:17" x14ac:dyDescent="0.2">
      <c r="A175" s="26"/>
      <c r="B175" s="26"/>
      <c r="C175" s="26"/>
      <c r="D175" s="27"/>
      <c r="E175" s="30"/>
      <c r="F175" s="13"/>
      <c r="G175" s="30"/>
      <c r="H175" s="30"/>
      <c r="I175" s="30"/>
      <c r="J175" s="30"/>
      <c r="K175" s="30"/>
      <c r="L175" s="30"/>
      <c r="M175" s="30"/>
      <c r="N175" s="30"/>
      <c r="O175" s="30"/>
      <c r="P175" s="30"/>
      <c r="Q175" s="30"/>
    </row>
    <row r="176" spans="1:17" x14ac:dyDescent="0.2">
      <c r="A176" s="26"/>
      <c r="B176" s="26"/>
      <c r="C176" s="26"/>
      <c r="D176" s="27"/>
      <c r="E176" s="30"/>
      <c r="F176" s="13"/>
      <c r="G176" s="30"/>
      <c r="H176" s="30"/>
      <c r="I176" s="30"/>
      <c r="J176" s="30"/>
      <c r="K176" s="30"/>
      <c r="L176" s="30"/>
      <c r="M176" s="30"/>
      <c r="N176" s="30"/>
      <c r="O176" s="30"/>
      <c r="P176" s="30"/>
      <c r="Q176" s="30"/>
    </row>
    <row r="177" spans="1:17" x14ac:dyDescent="0.2">
      <c r="A177" s="26"/>
      <c r="B177" s="26"/>
      <c r="C177" s="26"/>
      <c r="D177" s="27"/>
      <c r="E177" s="30"/>
      <c r="F177" s="13"/>
      <c r="G177" s="30"/>
      <c r="H177" s="30"/>
      <c r="I177" s="30"/>
      <c r="J177" s="30"/>
      <c r="K177" s="30"/>
      <c r="L177" s="30"/>
      <c r="M177" s="30"/>
      <c r="N177" s="30"/>
      <c r="O177" s="30"/>
      <c r="P177" s="30"/>
      <c r="Q177" s="30"/>
    </row>
    <row r="178" spans="1:17" x14ac:dyDescent="0.2">
      <c r="A178" s="26"/>
      <c r="B178" s="26"/>
      <c r="C178" s="26"/>
      <c r="D178" s="27"/>
      <c r="E178" s="30"/>
      <c r="F178" s="13"/>
      <c r="G178" s="30"/>
      <c r="H178" s="30"/>
      <c r="I178" s="30"/>
      <c r="J178" s="30"/>
      <c r="K178" s="30"/>
      <c r="L178" s="30"/>
      <c r="M178" s="30"/>
      <c r="N178" s="30"/>
      <c r="O178" s="30"/>
      <c r="P178" s="30"/>
      <c r="Q178" s="30"/>
    </row>
    <row r="179" spans="1:17" x14ac:dyDescent="0.2">
      <c r="A179" s="26"/>
      <c r="B179" s="26"/>
      <c r="C179" s="26"/>
      <c r="D179" s="27"/>
      <c r="E179" s="30"/>
      <c r="F179" s="13"/>
      <c r="G179" s="30"/>
      <c r="H179" s="30"/>
      <c r="I179" s="30"/>
      <c r="J179" s="30"/>
      <c r="K179" s="30"/>
      <c r="L179" s="30"/>
      <c r="M179" s="30"/>
      <c r="N179" s="30"/>
      <c r="O179" s="30"/>
      <c r="P179" s="30"/>
      <c r="Q179" s="30"/>
    </row>
    <row r="180" spans="1:17" x14ac:dyDescent="0.2">
      <c r="A180" s="26"/>
      <c r="B180" s="26"/>
      <c r="C180" s="26"/>
      <c r="D180" s="27"/>
      <c r="E180" s="30"/>
      <c r="F180" s="13"/>
      <c r="G180" s="30"/>
      <c r="H180" s="30"/>
      <c r="I180" s="30"/>
      <c r="J180" s="30"/>
      <c r="K180" s="30"/>
      <c r="L180" s="30"/>
      <c r="M180" s="30"/>
      <c r="N180" s="30"/>
      <c r="O180" s="30"/>
      <c r="P180" s="30"/>
      <c r="Q180" s="30"/>
    </row>
    <row r="181" spans="1:17" x14ac:dyDescent="0.2">
      <c r="A181" s="26"/>
      <c r="B181" s="26"/>
      <c r="C181" s="26"/>
      <c r="D181" s="27"/>
      <c r="E181" s="30"/>
      <c r="F181" s="13"/>
      <c r="G181" s="30"/>
      <c r="H181" s="30"/>
      <c r="I181" s="30"/>
      <c r="J181" s="30"/>
      <c r="K181" s="30"/>
      <c r="L181" s="30"/>
      <c r="M181" s="30"/>
      <c r="N181" s="30"/>
      <c r="O181" s="30"/>
      <c r="P181" s="30"/>
      <c r="Q181" s="30"/>
    </row>
    <row r="182" spans="1:17" x14ac:dyDescent="0.2">
      <c r="A182" s="26"/>
      <c r="B182" s="26"/>
      <c r="C182" s="26"/>
      <c r="D182" s="27"/>
      <c r="E182" s="30"/>
      <c r="F182" s="13"/>
      <c r="G182" s="30"/>
      <c r="H182" s="30"/>
      <c r="I182" s="30"/>
      <c r="J182" s="30"/>
      <c r="K182" s="30"/>
      <c r="L182" s="30"/>
      <c r="M182" s="30"/>
      <c r="N182" s="30"/>
      <c r="O182" s="30"/>
      <c r="P182" s="30"/>
      <c r="Q182" s="30"/>
    </row>
    <row r="183" spans="1:17" x14ac:dyDescent="0.2">
      <c r="A183" s="26"/>
      <c r="B183" s="26"/>
      <c r="C183" s="26"/>
      <c r="D183" s="27"/>
      <c r="E183" s="30"/>
      <c r="F183" s="13"/>
      <c r="G183" s="30"/>
      <c r="H183" s="30"/>
      <c r="I183" s="30"/>
      <c r="J183" s="30"/>
      <c r="K183" s="30"/>
      <c r="L183" s="30"/>
      <c r="M183" s="30"/>
      <c r="N183" s="30"/>
      <c r="O183" s="30"/>
      <c r="P183" s="30"/>
      <c r="Q183" s="30"/>
    </row>
    <row r="184" spans="1:17" x14ac:dyDescent="0.2">
      <c r="A184" s="26"/>
      <c r="B184" s="26"/>
      <c r="C184" s="26"/>
      <c r="D184" s="27"/>
      <c r="E184" s="30"/>
      <c r="F184" s="13"/>
      <c r="G184" s="30"/>
      <c r="H184" s="30"/>
      <c r="I184" s="30"/>
      <c r="J184" s="30"/>
      <c r="K184" s="30"/>
      <c r="L184" s="30"/>
      <c r="M184" s="30"/>
      <c r="N184" s="30"/>
      <c r="O184" s="30"/>
      <c r="P184" s="30"/>
      <c r="Q184" s="30"/>
    </row>
    <row r="185" spans="1:17" x14ac:dyDescent="0.2">
      <c r="A185" s="26"/>
      <c r="B185" s="26"/>
      <c r="C185" s="26"/>
      <c r="D185" s="27"/>
      <c r="E185" s="30"/>
      <c r="F185" s="13"/>
      <c r="G185" s="30"/>
      <c r="H185" s="30"/>
      <c r="I185" s="30"/>
      <c r="J185" s="30"/>
      <c r="K185" s="30"/>
      <c r="L185" s="30"/>
      <c r="M185" s="30"/>
      <c r="N185" s="30"/>
      <c r="O185" s="30"/>
      <c r="P185" s="30"/>
      <c r="Q185" s="30"/>
    </row>
    <row r="186" spans="1:17" x14ac:dyDescent="0.2">
      <c r="A186" s="26"/>
      <c r="B186" s="26"/>
      <c r="C186" s="26"/>
      <c r="D186" s="27"/>
      <c r="E186" s="30"/>
      <c r="F186" s="13"/>
      <c r="G186" s="30"/>
      <c r="H186" s="30"/>
      <c r="I186" s="30"/>
      <c r="J186" s="30"/>
      <c r="K186" s="30"/>
      <c r="L186" s="30"/>
      <c r="M186" s="30"/>
      <c r="N186" s="30"/>
      <c r="O186" s="30"/>
      <c r="P186" s="30"/>
      <c r="Q186" s="30"/>
    </row>
    <row r="187" spans="1:17" x14ac:dyDescent="0.2">
      <c r="A187" s="26"/>
      <c r="B187" s="26"/>
      <c r="C187" s="26"/>
      <c r="D187" s="27"/>
      <c r="E187" s="30"/>
      <c r="F187" s="13"/>
      <c r="G187" s="30"/>
      <c r="H187" s="30"/>
      <c r="I187" s="30"/>
      <c r="J187" s="30"/>
      <c r="K187" s="30"/>
      <c r="L187" s="30"/>
      <c r="M187" s="30"/>
      <c r="N187" s="30"/>
      <c r="O187" s="30"/>
      <c r="P187" s="30"/>
      <c r="Q187" s="30"/>
    </row>
    <row r="188" spans="1:17" x14ac:dyDescent="0.2">
      <c r="A188" s="26"/>
      <c r="B188" s="26"/>
      <c r="C188" s="26"/>
      <c r="D188" s="27"/>
      <c r="E188" s="30"/>
      <c r="F188" s="13"/>
      <c r="G188" s="30"/>
      <c r="H188" s="30"/>
      <c r="I188" s="30"/>
      <c r="J188" s="30"/>
      <c r="K188" s="30"/>
      <c r="L188" s="30"/>
      <c r="M188" s="30"/>
      <c r="N188" s="30"/>
      <c r="O188" s="30"/>
      <c r="P188" s="30"/>
      <c r="Q188" s="30"/>
    </row>
    <row r="189" spans="1:17" x14ac:dyDescent="0.2">
      <c r="A189" s="26"/>
      <c r="B189" s="26"/>
      <c r="C189" s="26"/>
      <c r="D189" s="27"/>
      <c r="E189" s="30"/>
      <c r="F189" s="13"/>
      <c r="G189" s="30"/>
      <c r="H189" s="30"/>
      <c r="I189" s="30"/>
      <c r="J189" s="30"/>
      <c r="K189" s="30"/>
      <c r="L189" s="30"/>
      <c r="M189" s="30"/>
      <c r="N189" s="30"/>
      <c r="O189" s="30"/>
      <c r="P189" s="30"/>
      <c r="Q189" s="30"/>
    </row>
    <row r="190" spans="1:17" x14ac:dyDescent="0.2">
      <c r="A190" s="26"/>
      <c r="B190" s="26"/>
      <c r="C190" s="26"/>
      <c r="D190" s="27"/>
      <c r="E190" s="30"/>
      <c r="F190" s="13"/>
      <c r="G190" s="30"/>
      <c r="H190" s="30"/>
      <c r="I190" s="30"/>
      <c r="J190" s="30"/>
      <c r="K190" s="30"/>
      <c r="L190" s="30"/>
      <c r="M190" s="30"/>
      <c r="N190" s="30"/>
      <c r="O190" s="30"/>
      <c r="P190" s="30"/>
      <c r="Q190" s="30"/>
    </row>
    <row r="191" spans="1:17" x14ac:dyDescent="0.2">
      <c r="A191" s="26"/>
      <c r="B191" s="26"/>
      <c r="C191" s="26"/>
      <c r="D191" s="27"/>
      <c r="E191" s="30"/>
      <c r="F191" s="13"/>
      <c r="G191" s="30"/>
      <c r="H191" s="30"/>
      <c r="I191" s="30"/>
      <c r="J191" s="30"/>
      <c r="K191" s="30"/>
      <c r="L191" s="30"/>
      <c r="M191" s="30"/>
      <c r="N191" s="30"/>
      <c r="O191" s="30"/>
      <c r="P191" s="30"/>
      <c r="Q191" s="30"/>
    </row>
    <row r="192" spans="1:17" x14ac:dyDescent="0.2">
      <c r="A192" s="26"/>
      <c r="B192" s="26"/>
      <c r="C192" s="26"/>
      <c r="D192" s="27"/>
      <c r="E192" s="30"/>
      <c r="F192" s="13"/>
      <c r="G192" s="30"/>
      <c r="H192" s="30"/>
      <c r="I192" s="30"/>
      <c r="J192" s="30"/>
      <c r="K192" s="30"/>
      <c r="L192" s="30"/>
      <c r="M192" s="30"/>
      <c r="N192" s="30"/>
      <c r="O192" s="30"/>
      <c r="P192" s="30"/>
      <c r="Q192" s="30"/>
    </row>
    <row r="193" spans="1:17" x14ac:dyDescent="0.2">
      <c r="A193" s="26"/>
      <c r="B193" s="26"/>
      <c r="C193" s="26"/>
      <c r="D193" s="27"/>
      <c r="E193" s="30"/>
      <c r="F193" s="13"/>
      <c r="G193" s="30"/>
      <c r="H193" s="30"/>
      <c r="I193" s="30"/>
      <c r="J193" s="30"/>
      <c r="K193" s="30"/>
      <c r="L193" s="30"/>
      <c r="M193" s="30"/>
      <c r="N193" s="30"/>
      <c r="O193" s="30"/>
      <c r="P193" s="30"/>
      <c r="Q193" s="30"/>
    </row>
    <row r="194" spans="1:17" x14ac:dyDescent="0.2">
      <c r="A194" s="26"/>
      <c r="B194" s="26"/>
      <c r="C194" s="26"/>
      <c r="D194" s="27"/>
      <c r="E194" s="30"/>
      <c r="F194" s="13"/>
      <c r="G194" s="30"/>
      <c r="H194" s="30"/>
      <c r="I194" s="30"/>
      <c r="J194" s="30"/>
      <c r="K194" s="30"/>
      <c r="L194" s="30"/>
      <c r="M194" s="30"/>
      <c r="N194" s="30"/>
      <c r="O194" s="30"/>
      <c r="P194" s="30"/>
      <c r="Q194" s="30"/>
    </row>
    <row r="195" spans="1:17" x14ac:dyDescent="0.2">
      <c r="A195" s="26"/>
      <c r="B195" s="26"/>
      <c r="C195" s="26"/>
      <c r="D195" s="27"/>
      <c r="E195" s="30"/>
      <c r="F195" s="13"/>
      <c r="G195" s="30"/>
      <c r="H195" s="30"/>
      <c r="I195" s="30"/>
      <c r="J195" s="30"/>
      <c r="K195" s="30"/>
      <c r="L195" s="30"/>
      <c r="M195" s="30"/>
      <c r="N195" s="30"/>
      <c r="O195" s="30"/>
      <c r="P195" s="30"/>
      <c r="Q195" s="30"/>
    </row>
    <row r="196" spans="1:17" x14ac:dyDescent="0.2">
      <c r="A196" s="26"/>
      <c r="B196" s="26"/>
      <c r="C196" s="26"/>
      <c r="D196" s="27"/>
      <c r="E196" s="30"/>
      <c r="F196" s="13"/>
      <c r="G196" s="30"/>
      <c r="H196" s="30"/>
      <c r="I196" s="30"/>
      <c r="J196" s="30"/>
      <c r="K196" s="30"/>
      <c r="L196" s="30"/>
      <c r="M196" s="30"/>
      <c r="N196" s="30"/>
      <c r="O196" s="30"/>
      <c r="P196" s="30"/>
      <c r="Q196" s="30"/>
    </row>
    <row r="197" spans="1:17" x14ac:dyDescent="0.2">
      <c r="A197" s="26"/>
      <c r="B197" s="26"/>
      <c r="C197" s="26"/>
      <c r="D197" s="27"/>
      <c r="E197" s="30"/>
      <c r="F197" s="13"/>
      <c r="G197" s="30"/>
      <c r="H197" s="30"/>
      <c r="I197" s="30"/>
      <c r="J197" s="30"/>
      <c r="K197" s="30"/>
      <c r="L197" s="30"/>
      <c r="M197" s="30"/>
      <c r="N197" s="30"/>
      <c r="O197" s="30"/>
      <c r="P197" s="30"/>
      <c r="Q197" s="30"/>
    </row>
    <row r="198" spans="1:17" x14ac:dyDescent="0.2">
      <c r="A198" s="26"/>
      <c r="B198" s="26"/>
      <c r="C198" s="26"/>
      <c r="D198" s="27"/>
      <c r="E198" s="30"/>
      <c r="F198" s="13"/>
      <c r="G198" s="30"/>
      <c r="H198" s="30"/>
      <c r="I198" s="30"/>
      <c r="J198" s="30"/>
      <c r="K198" s="30"/>
      <c r="L198" s="30"/>
      <c r="M198" s="30"/>
      <c r="N198" s="30"/>
      <c r="O198" s="30"/>
      <c r="P198" s="30"/>
      <c r="Q198" s="30"/>
    </row>
    <row r="199" spans="1:17" x14ac:dyDescent="0.2">
      <c r="A199" s="26"/>
      <c r="B199" s="26"/>
      <c r="C199" s="26"/>
      <c r="D199" s="27"/>
      <c r="E199" s="30"/>
      <c r="F199" s="13"/>
      <c r="G199" s="30"/>
      <c r="H199" s="30"/>
      <c r="I199" s="30"/>
      <c r="J199" s="30"/>
      <c r="K199" s="30"/>
      <c r="L199" s="30"/>
      <c r="M199" s="30"/>
      <c r="N199" s="30"/>
      <c r="O199" s="30"/>
      <c r="P199" s="30"/>
      <c r="Q199" s="30"/>
    </row>
    <row r="200" spans="1:17" x14ac:dyDescent="0.2">
      <c r="A200" s="26"/>
      <c r="B200" s="26"/>
      <c r="C200" s="26"/>
      <c r="D200" s="27"/>
      <c r="E200" s="30"/>
      <c r="F200" s="13"/>
      <c r="G200" s="30"/>
      <c r="H200" s="30"/>
      <c r="I200" s="30"/>
      <c r="J200" s="30"/>
      <c r="K200" s="30"/>
      <c r="L200" s="30"/>
      <c r="M200" s="30"/>
      <c r="N200" s="30"/>
      <c r="O200" s="30"/>
      <c r="P200" s="30"/>
      <c r="Q200" s="30"/>
    </row>
    <row r="201" spans="1:17" x14ac:dyDescent="0.2">
      <c r="A201" s="26"/>
      <c r="B201" s="26"/>
      <c r="C201" s="26"/>
      <c r="D201" s="27"/>
      <c r="E201" s="30"/>
      <c r="F201" s="13"/>
      <c r="G201" s="30"/>
      <c r="H201" s="30"/>
      <c r="I201" s="30"/>
      <c r="J201" s="30"/>
      <c r="K201" s="30"/>
      <c r="L201" s="30"/>
      <c r="M201" s="30"/>
      <c r="N201" s="30"/>
      <c r="O201" s="30"/>
      <c r="P201" s="30"/>
      <c r="Q201" s="30"/>
    </row>
    <row r="202" spans="1:17" x14ac:dyDescent="0.2">
      <c r="A202" s="26"/>
      <c r="B202" s="26"/>
      <c r="C202" s="26"/>
      <c r="D202" s="27"/>
      <c r="E202" s="30"/>
      <c r="F202" s="13"/>
      <c r="G202" s="30"/>
      <c r="H202" s="30"/>
      <c r="I202" s="30"/>
      <c r="J202" s="30"/>
      <c r="K202" s="30"/>
      <c r="L202" s="30"/>
      <c r="M202" s="30"/>
      <c r="N202" s="30"/>
      <c r="O202" s="30"/>
      <c r="P202" s="30"/>
      <c r="Q202" s="30"/>
    </row>
    <row r="203" spans="1:17" x14ac:dyDescent="0.2">
      <c r="A203" s="26"/>
      <c r="B203" s="26"/>
      <c r="C203" s="26"/>
      <c r="D203" s="27"/>
      <c r="E203" s="30"/>
      <c r="F203" s="13"/>
      <c r="G203" s="30"/>
      <c r="H203" s="30"/>
      <c r="I203" s="30"/>
      <c r="J203" s="30"/>
      <c r="K203" s="30"/>
      <c r="L203" s="30"/>
      <c r="M203" s="30"/>
      <c r="N203" s="30"/>
      <c r="O203" s="30"/>
      <c r="P203" s="30"/>
      <c r="Q203" s="30"/>
    </row>
    <row r="204" spans="1:17" x14ac:dyDescent="0.2">
      <c r="A204" s="26"/>
      <c r="B204" s="26"/>
      <c r="C204" s="26"/>
      <c r="D204" s="27"/>
      <c r="E204" s="30"/>
      <c r="F204" s="13"/>
      <c r="G204" s="30"/>
      <c r="H204" s="30"/>
      <c r="I204" s="30"/>
      <c r="J204" s="30"/>
      <c r="K204" s="30"/>
      <c r="L204" s="30"/>
      <c r="M204" s="30"/>
      <c r="N204" s="30"/>
      <c r="O204" s="30"/>
      <c r="P204" s="30"/>
      <c r="Q204" s="30"/>
    </row>
    <row r="205" spans="1:17" x14ac:dyDescent="0.2">
      <c r="A205" s="26"/>
      <c r="B205" s="26"/>
      <c r="C205" s="26"/>
      <c r="D205" s="27"/>
      <c r="E205" s="30"/>
      <c r="F205" s="13"/>
      <c r="G205" s="30"/>
      <c r="H205" s="30"/>
      <c r="I205" s="30"/>
      <c r="J205" s="30"/>
      <c r="K205" s="30"/>
      <c r="L205" s="30"/>
      <c r="M205" s="30"/>
      <c r="N205" s="30"/>
      <c r="O205" s="30"/>
      <c r="P205" s="30"/>
      <c r="Q205" s="30"/>
    </row>
    <row r="206" spans="1:17" x14ac:dyDescent="0.2">
      <c r="A206" s="26"/>
      <c r="B206" s="26"/>
      <c r="C206" s="26"/>
      <c r="D206" s="27"/>
      <c r="E206" s="30"/>
      <c r="F206" s="13"/>
      <c r="G206" s="30"/>
      <c r="H206" s="30"/>
      <c r="I206" s="30"/>
      <c r="J206" s="30"/>
      <c r="K206" s="30"/>
      <c r="L206" s="30"/>
      <c r="M206" s="30"/>
      <c r="N206" s="30"/>
      <c r="O206" s="30"/>
      <c r="P206" s="30"/>
      <c r="Q206" s="30"/>
    </row>
    <row r="207" spans="1:17" x14ac:dyDescent="0.2">
      <c r="A207" s="26"/>
      <c r="B207" s="26"/>
      <c r="C207" s="26"/>
      <c r="D207" s="27"/>
      <c r="E207" s="30"/>
      <c r="F207" s="13"/>
      <c r="G207" s="30"/>
      <c r="H207" s="30"/>
      <c r="I207" s="30"/>
      <c r="J207" s="30"/>
      <c r="K207" s="30"/>
      <c r="L207" s="30"/>
      <c r="M207" s="30"/>
      <c r="N207" s="30"/>
      <c r="O207" s="30"/>
      <c r="P207" s="30"/>
      <c r="Q207" s="30"/>
    </row>
    <row r="208" spans="1:17" x14ac:dyDescent="0.2">
      <c r="A208" s="26"/>
      <c r="B208" s="26"/>
      <c r="C208" s="26"/>
      <c r="D208" s="27"/>
      <c r="E208" s="30"/>
      <c r="F208" s="13"/>
      <c r="G208" s="30"/>
      <c r="H208" s="30"/>
      <c r="I208" s="30"/>
      <c r="J208" s="30"/>
      <c r="K208" s="30"/>
      <c r="L208" s="30"/>
      <c r="M208" s="30"/>
      <c r="N208" s="30"/>
      <c r="O208" s="30"/>
      <c r="P208" s="30"/>
      <c r="Q208" s="30"/>
    </row>
    <row r="209" spans="1:17" x14ac:dyDescent="0.2">
      <c r="A209" s="26"/>
      <c r="B209" s="26"/>
      <c r="C209" s="26"/>
      <c r="D209" s="27"/>
      <c r="E209" s="30"/>
      <c r="F209" s="13"/>
      <c r="G209" s="30"/>
      <c r="H209" s="30"/>
      <c r="I209" s="30"/>
      <c r="J209" s="30"/>
      <c r="K209" s="30"/>
      <c r="L209" s="30"/>
      <c r="M209" s="30"/>
      <c r="N209" s="30"/>
      <c r="O209" s="30"/>
      <c r="P209" s="30"/>
      <c r="Q209" s="30"/>
    </row>
    <row r="210" spans="1:17" x14ac:dyDescent="0.2">
      <c r="A210" s="26"/>
      <c r="B210" s="26"/>
      <c r="C210" s="26"/>
      <c r="D210" s="27"/>
      <c r="E210" s="30"/>
      <c r="F210" s="13"/>
      <c r="G210" s="30"/>
      <c r="H210" s="30"/>
      <c r="I210" s="30"/>
      <c r="J210" s="30"/>
      <c r="K210" s="30"/>
      <c r="L210" s="30"/>
      <c r="M210" s="30"/>
      <c r="N210" s="30"/>
      <c r="O210" s="30"/>
      <c r="P210" s="30"/>
      <c r="Q210" s="30"/>
    </row>
    <row r="211" spans="1:17" x14ac:dyDescent="0.2">
      <c r="A211" s="26"/>
      <c r="B211" s="26"/>
      <c r="C211" s="26"/>
      <c r="D211" s="27"/>
      <c r="E211" s="30"/>
      <c r="F211" s="13"/>
      <c r="G211" s="30"/>
      <c r="H211" s="30"/>
      <c r="I211" s="30"/>
      <c r="J211" s="30"/>
      <c r="K211" s="30"/>
      <c r="L211" s="30"/>
      <c r="M211" s="30"/>
      <c r="N211" s="30"/>
      <c r="O211" s="30"/>
      <c r="P211" s="30"/>
      <c r="Q211" s="30"/>
    </row>
    <row r="212" spans="1:17" x14ac:dyDescent="0.2">
      <c r="A212" s="26"/>
      <c r="B212" s="26"/>
      <c r="C212" s="26"/>
      <c r="D212" s="27"/>
      <c r="E212" s="30"/>
      <c r="F212" s="13"/>
      <c r="G212" s="30"/>
      <c r="H212" s="30"/>
      <c r="I212" s="30"/>
      <c r="J212" s="30"/>
      <c r="K212" s="30"/>
      <c r="L212" s="30"/>
      <c r="M212" s="30"/>
      <c r="N212" s="30"/>
      <c r="O212" s="30"/>
      <c r="P212" s="30"/>
      <c r="Q212" s="30"/>
    </row>
    <row r="213" spans="1:17" x14ac:dyDescent="0.2">
      <c r="A213" s="26"/>
      <c r="B213" s="26"/>
      <c r="C213" s="26"/>
      <c r="D213" s="27"/>
      <c r="E213" s="30"/>
      <c r="F213" s="13"/>
      <c r="G213" s="30"/>
      <c r="H213" s="30"/>
      <c r="I213" s="30"/>
      <c r="J213" s="30"/>
      <c r="K213" s="30"/>
      <c r="L213" s="30"/>
      <c r="M213" s="30"/>
      <c r="N213" s="30"/>
      <c r="O213" s="30"/>
      <c r="P213" s="30"/>
      <c r="Q213" s="30"/>
    </row>
    <row r="214" spans="1:17" x14ac:dyDescent="0.2">
      <c r="A214" s="26"/>
      <c r="B214" s="26"/>
      <c r="C214" s="26"/>
      <c r="D214" s="27"/>
      <c r="E214" s="30"/>
      <c r="F214" s="13"/>
      <c r="G214" s="30"/>
      <c r="H214" s="30"/>
      <c r="I214" s="30"/>
      <c r="J214" s="30"/>
      <c r="K214" s="30"/>
      <c r="L214" s="30"/>
      <c r="M214" s="30"/>
      <c r="N214" s="30"/>
      <c r="O214" s="30"/>
      <c r="P214" s="30"/>
      <c r="Q214" s="30"/>
    </row>
    <row r="215" spans="1:17" x14ac:dyDescent="0.2">
      <c r="A215" s="26"/>
      <c r="B215" s="26"/>
      <c r="C215" s="26"/>
      <c r="D215" s="27"/>
      <c r="E215" s="30"/>
      <c r="F215" s="13"/>
      <c r="G215" s="30"/>
      <c r="H215" s="30"/>
      <c r="I215" s="30"/>
      <c r="J215" s="30"/>
      <c r="K215" s="30"/>
      <c r="L215" s="30"/>
      <c r="M215" s="30"/>
      <c r="N215" s="30"/>
      <c r="O215" s="30"/>
      <c r="P215" s="30"/>
      <c r="Q215" s="30"/>
    </row>
    <row r="216" spans="1:17" x14ac:dyDescent="0.2">
      <c r="A216" s="26"/>
      <c r="B216" s="26"/>
      <c r="C216" s="26"/>
      <c r="D216" s="27"/>
      <c r="E216" s="30"/>
      <c r="F216" s="13"/>
      <c r="G216" s="30"/>
      <c r="H216" s="30"/>
      <c r="I216" s="30"/>
      <c r="J216" s="30"/>
      <c r="K216" s="30"/>
      <c r="L216" s="30"/>
      <c r="M216" s="30"/>
      <c r="N216" s="30"/>
      <c r="O216" s="30"/>
      <c r="P216" s="30"/>
      <c r="Q216" s="30"/>
    </row>
    <row r="217" spans="1:17" x14ac:dyDescent="0.2">
      <c r="A217" s="26"/>
      <c r="B217" s="26"/>
      <c r="C217" s="26"/>
      <c r="D217" s="27"/>
      <c r="E217" s="30"/>
      <c r="F217" s="13"/>
      <c r="G217" s="30"/>
      <c r="H217" s="30"/>
      <c r="I217" s="30"/>
      <c r="J217" s="30"/>
      <c r="K217" s="30"/>
      <c r="L217" s="30"/>
      <c r="M217" s="30"/>
      <c r="N217" s="30"/>
      <c r="O217" s="30"/>
      <c r="P217" s="30"/>
      <c r="Q217" s="30"/>
    </row>
    <row r="218" spans="1:17" x14ac:dyDescent="0.2">
      <c r="A218" s="26"/>
      <c r="B218" s="26"/>
      <c r="C218" s="26"/>
      <c r="D218" s="27"/>
      <c r="E218" s="30"/>
      <c r="F218" s="13"/>
      <c r="G218" s="30"/>
      <c r="H218" s="30"/>
      <c r="I218" s="30"/>
      <c r="J218" s="30"/>
      <c r="K218" s="30"/>
      <c r="L218" s="30"/>
      <c r="M218" s="30"/>
      <c r="N218" s="30"/>
      <c r="O218" s="30"/>
      <c r="P218" s="30"/>
      <c r="Q218" s="30"/>
    </row>
    <row r="219" spans="1:17" x14ac:dyDescent="0.2">
      <c r="A219" s="26"/>
      <c r="B219" s="26"/>
      <c r="C219" s="26"/>
      <c r="D219" s="27"/>
      <c r="E219" s="30"/>
      <c r="F219" s="13"/>
      <c r="G219" s="30"/>
      <c r="H219" s="30"/>
      <c r="I219" s="30"/>
      <c r="J219" s="30"/>
      <c r="K219" s="30"/>
      <c r="L219" s="30"/>
      <c r="M219" s="30"/>
      <c r="N219" s="30"/>
      <c r="O219" s="30"/>
      <c r="P219" s="30"/>
      <c r="Q219" s="30"/>
    </row>
    <row r="220" spans="1:17" x14ac:dyDescent="0.2">
      <c r="A220" s="26"/>
      <c r="B220" s="26"/>
      <c r="C220" s="26"/>
      <c r="D220" s="27"/>
      <c r="E220" s="30"/>
      <c r="F220" s="13"/>
      <c r="G220" s="30"/>
      <c r="H220" s="30"/>
      <c r="I220" s="30"/>
      <c r="J220" s="30"/>
      <c r="K220" s="30"/>
      <c r="L220" s="30"/>
      <c r="M220" s="30"/>
      <c r="N220" s="30"/>
      <c r="O220" s="30"/>
      <c r="P220" s="30"/>
      <c r="Q220" s="30"/>
    </row>
    <row r="221" spans="1:17" x14ac:dyDescent="0.2">
      <c r="A221" s="26"/>
      <c r="B221" s="26"/>
      <c r="C221" s="26"/>
      <c r="D221" s="27"/>
      <c r="E221" s="30"/>
      <c r="F221" s="13"/>
      <c r="G221" s="30"/>
      <c r="H221" s="30"/>
      <c r="I221" s="30"/>
      <c r="J221" s="30"/>
      <c r="K221" s="30"/>
      <c r="L221" s="30"/>
      <c r="M221" s="30"/>
      <c r="N221" s="30"/>
      <c r="O221" s="30"/>
      <c r="P221" s="30"/>
      <c r="Q221" s="30"/>
    </row>
    <row r="222" spans="1:17" x14ac:dyDescent="0.2">
      <c r="A222" s="26"/>
      <c r="B222" s="26"/>
      <c r="C222" s="26"/>
      <c r="D222" s="27"/>
      <c r="E222" s="30"/>
      <c r="F222" s="13"/>
      <c r="G222" s="30"/>
      <c r="H222" s="30"/>
      <c r="I222" s="30"/>
      <c r="J222" s="30"/>
      <c r="K222" s="30"/>
      <c r="L222" s="30"/>
      <c r="M222" s="30"/>
      <c r="N222" s="30"/>
      <c r="O222" s="30"/>
      <c r="P222" s="30"/>
      <c r="Q222" s="30"/>
    </row>
    <row r="223" spans="1:17" x14ac:dyDescent="0.2">
      <c r="A223" s="26"/>
      <c r="B223" s="26"/>
      <c r="C223" s="26"/>
      <c r="D223" s="27"/>
      <c r="E223" s="30"/>
      <c r="F223" s="13"/>
      <c r="G223" s="30"/>
      <c r="H223" s="30"/>
      <c r="I223" s="30"/>
      <c r="J223" s="30"/>
      <c r="K223" s="30"/>
      <c r="L223" s="30"/>
      <c r="M223" s="30"/>
      <c r="N223" s="30"/>
      <c r="O223" s="30"/>
      <c r="P223" s="30"/>
      <c r="Q223" s="30"/>
    </row>
    <row r="224" spans="1:17" x14ac:dyDescent="0.2">
      <c r="A224" s="26"/>
      <c r="B224" s="26"/>
      <c r="C224" s="26"/>
      <c r="D224" s="27"/>
      <c r="E224" s="30"/>
      <c r="F224" s="13"/>
      <c r="G224" s="30"/>
      <c r="H224" s="30"/>
      <c r="I224" s="30"/>
      <c r="J224" s="30"/>
      <c r="K224" s="30"/>
      <c r="L224" s="30"/>
      <c r="M224" s="30"/>
      <c r="N224" s="30"/>
      <c r="O224" s="30"/>
      <c r="P224" s="30"/>
      <c r="Q224" s="30"/>
    </row>
    <row r="225" spans="1:17" x14ac:dyDescent="0.2">
      <c r="A225" s="26"/>
      <c r="B225" s="26"/>
      <c r="C225" s="26"/>
      <c r="D225" s="27"/>
      <c r="E225" s="30"/>
      <c r="F225" s="13"/>
      <c r="G225" s="30"/>
      <c r="H225" s="30"/>
      <c r="I225" s="30"/>
      <c r="J225" s="30"/>
      <c r="K225" s="30"/>
      <c r="L225" s="30"/>
      <c r="M225" s="30"/>
      <c r="N225" s="30"/>
      <c r="O225" s="30"/>
      <c r="P225" s="30"/>
      <c r="Q225" s="30"/>
    </row>
    <row r="226" spans="1:17" x14ac:dyDescent="0.2">
      <c r="A226" s="26"/>
      <c r="B226" s="26"/>
      <c r="C226" s="26"/>
      <c r="D226" s="27"/>
      <c r="E226" s="30"/>
      <c r="F226" s="13"/>
      <c r="G226" s="30"/>
      <c r="H226" s="30"/>
      <c r="I226" s="30"/>
      <c r="J226" s="30"/>
      <c r="K226" s="30"/>
      <c r="L226" s="30"/>
      <c r="M226" s="30"/>
      <c r="N226" s="30"/>
      <c r="O226" s="30"/>
      <c r="P226" s="30"/>
      <c r="Q226" s="30"/>
    </row>
    <row r="227" spans="1:17" x14ac:dyDescent="0.2">
      <c r="A227" s="26"/>
      <c r="B227" s="26"/>
      <c r="C227" s="26"/>
      <c r="D227" s="27"/>
      <c r="E227" s="30"/>
      <c r="F227" s="13"/>
      <c r="G227" s="30"/>
      <c r="H227" s="30"/>
      <c r="I227" s="30"/>
      <c r="J227" s="30"/>
      <c r="K227" s="30"/>
      <c r="L227" s="30"/>
      <c r="M227" s="30"/>
      <c r="N227" s="30"/>
      <c r="O227" s="30"/>
      <c r="P227" s="30"/>
      <c r="Q227" s="30"/>
    </row>
    <row r="228" spans="1:17" x14ac:dyDescent="0.2">
      <c r="A228" s="26"/>
      <c r="B228" s="26"/>
      <c r="C228" s="26"/>
      <c r="D228" s="27"/>
      <c r="E228" s="30"/>
      <c r="F228" s="13"/>
      <c r="G228" s="30"/>
      <c r="H228" s="30"/>
      <c r="I228" s="30"/>
      <c r="J228" s="30"/>
      <c r="K228" s="30"/>
      <c r="L228" s="30"/>
      <c r="M228" s="30"/>
      <c r="N228" s="30"/>
      <c r="O228" s="30"/>
      <c r="P228" s="30"/>
      <c r="Q228" s="30"/>
    </row>
    <row r="229" spans="1:17" x14ac:dyDescent="0.2">
      <c r="A229" s="26"/>
      <c r="B229" s="26"/>
      <c r="C229" s="26"/>
      <c r="D229" s="27"/>
      <c r="E229" s="30"/>
      <c r="F229" s="13"/>
      <c r="G229" s="30"/>
      <c r="H229" s="30"/>
      <c r="I229" s="30"/>
      <c r="J229" s="30"/>
      <c r="K229" s="30"/>
      <c r="L229" s="30"/>
      <c r="M229" s="30"/>
      <c r="N229" s="30"/>
      <c r="O229" s="30"/>
      <c r="P229" s="30"/>
      <c r="Q229" s="30"/>
    </row>
    <row r="230" spans="1:17" x14ac:dyDescent="0.2">
      <c r="A230" s="26"/>
      <c r="B230" s="26"/>
      <c r="C230" s="26"/>
      <c r="D230" s="27"/>
      <c r="E230" s="30"/>
      <c r="F230" s="13"/>
      <c r="G230" s="30"/>
      <c r="H230" s="30"/>
      <c r="I230" s="30"/>
      <c r="J230" s="30"/>
      <c r="K230" s="30"/>
      <c r="L230" s="30"/>
      <c r="M230" s="30"/>
      <c r="N230" s="30"/>
      <c r="O230" s="30"/>
      <c r="P230" s="30"/>
      <c r="Q230" s="30"/>
    </row>
    <row r="231" spans="1:17" x14ac:dyDescent="0.2">
      <c r="A231" s="26"/>
      <c r="B231" s="26"/>
      <c r="C231" s="26"/>
      <c r="D231" s="27"/>
      <c r="E231" s="30"/>
      <c r="F231" s="13"/>
      <c r="G231" s="30"/>
      <c r="H231" s="30"/>
      <c r="I231" s="30"/>
      <c r="J231" s="30"/>
      <c r="K231" s="30"/>
      <c r="L231" s="30"/>
      <c r="M231" s="30"/>
      <c r="N231" s="30"/>
      <c r="O231" s="30"/>
      <c r="P231" s="30"/>
      <c r="Q231" s="30"/>
    </row>
    <row r="232" spans="1:17" x14ac:dyDescent="0.2">
      <c r="A232" s="26"/>
      <c r="B232" s="26"/>
      <c r="C232" s="26"/>
      <c r="D232" s="27"/>
      <c r="E232" s="30"/>
      <c r="F232" s="13"/>
      <c r="G232" s="30"/>
      <c r="H232" s="30"/>
      <c r="I232" s="30"/>
      <c r="J232" s="30"/>
      <c r="K232" s="30"/>
      <c r="L232" s="30"/>
      <c r="M232" s="30"/>
      <c r="N232" s="30"/>
      <c r="O232" s="30"/>
      <c r="P232" s="30"/>
      <c r="Q232" s="30"/>
    </row>
    <row r="233" spans="1:17" x14ac:dyDescent="0.2">
      <c r="A233" s="26"/>
      <c r="B233" s="26"/>
      <c r="C233" s="26"/>
      <c r="D233" s="27"/>
      <c r="E233" s="30"/>
      <c r="F233" s="13"/>
      <c r="G233" s="30"/>
      <c r="H233" s="30"/>
      <c r="I233" s="30"/>
      <c r="J233" s="30"/>
      <c r="K233" s="30"/>
      <c r="L233" s="30"/>
      <c r="M233" s="30"/>
      <c r="N233" s="30"/>
      <c r="O233" s="30"/>
      <c r="P233" s="30"/>
      <c r="Q233" s="30"/>
    </row>
    <row r="234" spans="1:17" x14ac:dyDescent="0.2">
      <c r="A234" s="26"/>
      <c r="B234" s="26"/>
      <c r="C234" s="26"/>
      <c r="D234" s="27"/>
      <c r="E234" s="30"/>
      <c r="F234" s="13"/>
      <c r="G234" s="30"/>
      <c r="H234" s="30"/>
      <c r="I234" s="30"/>
      <c r="J234" s="30"/>
      <c r="K234" s="30"/>
      <c r="L234" s="30"/>
      <c r="M234" s="30"/>
      <c r="N234" s="30"/>
      <c r="O234" s="30"/>
      <c r="P234" s="30"/>
      <c r="Q234" s="30"/>
    </row>
    <row r="235" spans="1:17" x14ac:dyDescent="0.2">
      <c r="A235" s="26"/>
      <c r="B235" s="26"/>
      <c r="C235" s="26"/>
      <c r="D235" s="27"/>
      <c r="E235" s="30"/>
      <c r="F235" s="13"/>
      <c r="G235" s="30"/>
      <c r="H235" s="30"/>
      <c r="I235" s="30"/>
      <c r="J235" s="30"/>
      <c r="K235" s="30"/>
      <c r="L235" s="30"/>
      <c r="M235" s="30"/>
      <c r="N235" s="30"/>
      <c r="O235" s="30"/>
      <c r="P235" s="30"/>
      <c r="Q235" s="30"/>
    </row>
    <row r="236" spans="1:17" x14ac:dyDescent="0.2">
      <c r="A236" s="26"/>
      <c r="B236" s="26"/>
      <c r="C236" s="26"/>
      <c r="D236" s="27"/>
      <c r="E236" s="30"/>
      <c r="F236" s="13"/>
      <c r="G236" s="30"/>
      <c r="H236" s="30"/>
      <c r="I236" s="30"/>
      <c r="J236" s="30"/>
      <c r="K236" s="30"/>
      <c r="L236" s="30"/>
      <c r="M236" s="30"/>
      <c r="N236" s="30"/>
      <c r="O236" s="30"/>
      <c r="P236" s="30"/>
      <c r="Q236" s="30"/>
    </row>
    <row r="237" spans="1:17" x14ac:dyDescent="0.2">
      <c r="A237" s="26"/>
      <c r="B237" s="26"/>
      <c r="C237" s="26"/>
      <c r="D237" s="27"/>
      <c r="E237" s="30"/>
      <c r="F237" s="13"/>
      <c r="G237" s="30"/>
      <c r="H237" s="30"/>
      <c r="I237" s="30"/>
      <c r="J237" s="30"/>
      <c r="K237" s="30"/>
      <c r="L237" s="30"/>
      <c r="M237" s="30"/>
      <c r="N237" s="30"/>
      <c r="O237" s="30"/>
      <c r="P237" s="30"/>
      <c r="Q237" s="30"/>
    </row>
    <row r="238" spans="1:17" x14ac:dyDescent="0.2">
      <c r="A238" s="26"/>
      <c r="B238" s="26"/>
      <c r="C238" s="26"/>
      <c r="D238" s="27"/>
      <c r="E238" s="30"/>
      <c r="F238" s="13"/>
      <c r="G238" s="30"/>
      <c r="H238" s="30"/>
      <c r="I238" s="30"/>
      <c r="J238" s="30"/>
      <c r="K238" s="30"/>
      <c r="L238" s="30"/>
      <c r="M238" s="30"/>
      <c r="N238" s="30"/>
      <c r="O238" s="30"/>
      <c r="P238" s="30"/>
      <c r="Q238" s="30"/>
    </row>
    <row r="239" spans="1:17" x14ac:dyDescent="0.2">
      <c r="A239" s="26"/>
      <c r="B239" s="26"/>
      <c r="C239" s="26"/>
      <c r="D239" s="27"/>
      <c r="E239" s="30"/>
      <c r="F239" s="13"/>
      <c r="G239" s="30"/>
      <c r="H239" s="30"/>
      <c r="I239" s="30"/>
      <c r="J239" s="30"/>
      <c r="K239" s="30"/>
      <c r="L239" s="30"/>
      <c r="M239" s="30"/>
      <c r="N239" s="30"/>
      <c r="O239" s="30"/>
      <c r="P239" s="30"/>
      <c r="Q239" s="30"/>
    </row>
    <row r="240" spans="1:17" x14ac:dyDescent="0.2">
      <c r="A240" s="26"/>
      <c r="B240" s="26"/>
      <c r="C240" s="26"/>
      <c r="D240" s="27"/>
      <c r="E240" s="30"/>
      <c r="F240" s="13"/>
      <c r="G240" s="30"/>
      <c r="H240" s="30"/>
      <c r="I240" s="30"/>
      <c r="J240" s="30"/>
      <c r="K240" s="30"/>
      <c r="L240" s="30"/>
      <c r="M240" s="30"/>
      <c r="N240" s="30"/>
      <c r="O240" s="30"/>
      <c r="P240" s="30"/>
      <c r="Q240" s="30"/>
    </row>
    <row r="241" spans="1:17" x14ac:dyDescent="0.2">
      <c r="A241" s="26"/>
      <c r="B241" s="26"/>
      <c r="C241" s="26"/>
      <c r="D241" s="27"/>
      <c r="E241" s="30"/>
      <c r="F241" s="13"/>
      <c r="G241" s="30"/>
      <c r="H241" s="30"/>
      <c r="I241" s="30"/>
      <c r="J241" s="30"/>
      <c r="K241" s="30"/>
      <c r="L241" s="30"/>
      <c r="M241" s="30"/>
      <c r="N241" s="30"/>
      <c r="O241" s="30"/>
      <c r="P241" s="30"/>
      <c r="Q241" s="30"/>
    </row>
    <row r="242" spans="1:17" x14ac:dyDescent="0.2">
      <c r="A242" s="26"/>
      <c r="B242" s="26"/>
      <c r="C242" s="26"/>
      <c r="D242" s="27"/>
      <c r="E242" s="30"/>
      <c r="F242" s="13"/>
      <c r="G242" s="30"/>
      <c r="H242" s="30"/>
      <c r="I242" s="30"/>
      <c r="J242" s="30"/>
      <c r="K242" s="30"/>
      <c r="L242" s="30"/>
      <c r="M242" s="30"/>
      <c r="N242" s="30"/>
      <c r="O242" s="30"/>
      <c r="P242" s="30"/>
      <c r="Q242" s="30"/>
    </row>
    <row r="243" spans="1:17" x14ac:dyDescent="0.2">
      <c r="A243" s="26"/>
      <c r="B243" s="26"/>
      <c r="C243" s="26"/>
      <c r="D243" s="27"/>
      <c r="E243" s="30"/>
      <c r="F243" s="13"/>
      <c r="G243" s="30"/>
      <c r="H243" s="30"/>
      <c r="I243" s="30"/>
      <c r="J243" s="30"/>
      <c r="K243" s="30"/>
      <c r="L243" s="30"/>
      <c r="M243" s="30"/>
      <c r="N243" s="30"/>
      <c r="O243" s="30"/>
      <c r="P243" s="30"/>
      <c r="Q243" s="30"/>
    </row>
    <row r="244" spans="1:17" x14ac:dyDescent="0.2">
      <c r="A244" s="26"/>
      <c r="B244" s="26"/>
      <c r="C244" s="26"/>
      <c r="D244" s="27"/>
      <c r="E244" s="30"/>
      <c r="F244" s="13"/>
      <c r="G244" s="30"/>
      <c r="H244" s="30"/>
      <c r="I244" s="30"/>
      <c r="J244" s="30"/>
      <c r="K244" s="30"/>
      <c r="L244" s="30"/>
      <c r="M244" s="30"/>
      <c r="N244" s="30"/>
      <c r="O244" s="30"/>
      <c r="P244" s="30"/>
      <c r="Q244" s="30"/>
    </row>
    <row r="245" spans="1:17" x14ac:dyDescent="0.2">
      <c r="A245" s="26"/>
      <c r="B245" s="26"/>
      <c r="C245" s="26"/>
      <c r="D245" s="27"/>
      <c r="E245" s="30"/>
      <c r="F245" s="13"/>
      <c r="G245" s="30"/>
      <c r="H245" s="30"/>
      <c r="I245" s="30"/>
      <c r="J245" s="30"/>
      <c r="K245" s="30"/>
      <c r="L245" s="30"/>
      <c r="M245" s="30"/>
      <c r="N245" s="30"/>
      <c r="O245" s="30"/>
      <c r="P245" s="30"/>
      <c r="Q245" s="30"/>
    </row>
    <row r="246" spans="1:17" x14ac:dyDescent="0.2">
      <c r="A246" s="26"/>
      <c r="B246" s="26"/>
      <c r="C246" s="26"/>
      <c r="D246" s="27"/>
      <c r="E246" s="30"/>
      <c r="F246" s="13"/>
      <c r="G246" s="30"/>
      <c r="H246" s="30"/>
      <c r="I246" s="30"/>
      <c r="J246" s="30"/>
      <c r="K246" s="30"/>
      <c r="L246" s="30"/>
      <c r="M246" s="30"/>
      <c r="N246" s="30"/>
      <c r="O246" s="30"/>
      <c r="P246" s="30"/>
      <c r="Q246" s="30"/>
    </row>
    <row r="247" spans="1:17" x14ac:dyDescent="0.2">
      <c r="A247" s="26"/>
      <c r="B247" s="26"/>
      <c r="C247" s="26"/>
      <c r="D247" s="27"/>
      <c r="E247" s="30"/>
      <c r="F247" s="13"/>
      <c r="G247" s="30"/>
      <c r="H247" s="30"/>
      <c r="I247" s="30"/>
      <c r="J247" s="30"/>
      <c r="K247" s="30"/>
      <c r="L247" s="30"/>
      <c r="M247" s="30"/>
      <c r="N247" s="30"/>
      <c r="O247" s="30"/>
      <c r="P247" s="30"/>
      <c r="Q247" s="30"/>
    </row>
    <row r="248" spans="1:17" x14ac:dyDescent="0.2">
      <c r="A248" s="26"/>
      <c r="B248" s="26"/>
      <c r="C248" s="26"/>
      <c r="D248" s="27"/>
      <c r="E248" s="30"/>
      <c r="F248" s="13"/>
      <c r="G248" s="30"/>
      <c r="H248" s="30"/>
      <c r="I248" s="30"/>
      <c r="J248" s="30"/>
      <c r="K248" s="30"/>
      <c r="L248" s="30"/>
      <c r="M248" s="30"/>
      <c r="N248" s="30"/>
      <c r="O248" s="30"/>
      <c r="P248" s="30"/>
      <c r="Q248" s="30"/>
    </row>
    <row r="249" spans="1:17" x14ac:dyDescent="0.2">
      <c r="A249" s="26"/>
      <c r="B249" s="26"/>
      <c r="C249" s="26"/>
      <c r="D249" s="27"/>
      <c r="E249" s="30"/>
      <c r="F249" s="13"/>
      <c r="G249" s="30"/>
      <c r="H249" s="30"/>
      <c r="I249" s="30"/>
      <c r="J249" s="30"/>
      <c r="K249" s="30"/>
      <c r="L249" s="30"/>
      <c r="M249" s="30"/>
      <c r="N249" s="30"/>
      <c r="O249" s="30"/>
      <c r="P249" s="30"/>
      <c r="Q249" s="30"/>
    </row>
    <row r="250" spans="1:17" x14ac:dyDescent="0.2">
      <c r="A250" s="26"/>
      <c r="B250" s="26"/>
      <c r="C250" s="26"/>
      <c r="D250" s="27"/>
      <c r="E250" s="30"/>
      <c r="F250" s="13"/>
      <c r="G250" s="30"/>
      <c r="H250" s="30"/>
      <c r="I250" s="30"/>
      <c r="J250" s="30"/>
      <c r="K250" s="30"/>
      <c r="L250" s="30"/>
      <c r="M250" s="30"/>
      <c r="N250" s="30"/>
      <c r="O250" s="30"/>
      <c r="P250" s="30"/>
      <c r="Q250" s="30"/>
    </row>
    <row r="251" spans="1:17" x14ac:dyDescent="0.2">
      <c r="A251" s="26"/>
      <c r="B251" s="26"/>
      <c r="C251" s="26"/>
      <c r="D251" s="27"/>
      <c r="E251" s="30"/>
      <c r="F251" s="13"/>
      <c r="G251" s="30"/>
      <c r="H251" s="30"/>
      <c r="I251" s="30"/>
      <c r="J251" s="30"/>
      <c r="K251" s="30"/>
      <c r="L251" s="30"/>
      <c r="M251" s="30"/>
      <c r="N251" s="30"/>
      <c r="O251" s="30"/>
      <c r="P251" s="30"/>
      <c r="Q251" s="30"/>
    </row>
    <row r="252" spans="1:17" x14ac:dyDescent="0.2">
      <c r="A252" s="26"/>
      <c r="B252" s="26"/>
      <c r="C252" s="26"/>
      <c r="D252" s="27"/>
      <c r="E252" s="30"/>
      <c r="F252" s="13"/>
      <c r="G252" s="30"/>
      <c r="H252" s="30"/>
      <c r="I252" s="30"/>
      <c r="J252" s="30"/>
      <c r="K252" s="30"/>
      <c r="L252" s="30"/>
      <c r="M252" s="30"/>
      <c r="N252" s="30"/>
      <c r="O252" s="30"/>
      <c r="P252" s="30"/>
      <c r="Q252" s="30"/>
    </row>
    <row r="253" spans="1:17" x14ac:dyDescent="0.2">
      <c r="A253" s="26"/>
      <c r="B253" s="26"/>
      <c r="C253" s="26"/>
      <c r="D253" s="27"/>
      <c r="E253" s="30"/>
      <c r="F253" s="13"/>
      <c r="G253" s="30"/>
      <c r="H253" s="30"/>
      <c r="I253" s="30"/>
      <c r="J253" s="30"/>
      <c r="K253" s="30"/>
      <c r="L253" s="30"/>
      <c r="M253" s="30"/>
      <c r="N253" s="30"/>
      <c r="O253" s="30"/>
      <c r="P253" s="30"/>
      <c r="Q253" s="30"/>
    </row>
    <row r="254" spans="1:17" x14ac:dyDescent="0.2">
      <c r="A254" s="26"/>
      <c r="B254" s="26"/>
      <c r="C254" s="26"/>
      <c r="D254" s="27"/>
      <c r="E254" s="30"/>
      <c r="F254" s="13"/>
      <c r="G254" s="30"/>
      <c r="H254" s="30"/>
      <c r="I254" s="30"/>
      <c r="J254" s="30"/>
      <c r="K254" s="30"/>
      <c r="L254" s="30"/>
      <c r="M254" s="30"/>
      <c r="N254" s="30"/>
      <c r="O254" s="30"/>
      <c r="P254" s="30"/>
      <c r="Q254" s="30"/>
    </row>
    <row r="255" spans="1:17" x14ac:dyDescent="0.2">
      <c r="A255" s="26"/>
      <c r="B255" s="26"/>
      <c r="C255" s="26"/>
      <c r="D255" s="27"/>
      <c r="E255" s="30"/>
      <c r="F255" s="13"/>
      <c r="G255" s="30"/>
      <c r="H255" s="30"/>
      <c r="I255" s="30"/>
      <c r="J255" s="30"/>
      <c r="K255" s="30"/>
      <c r="L255" s="30"/>
      <c r="M255" s="30"/>
      <c r="N255" s="30"/>
      <c r="O255" s="30"/>
      <c r="P255" s="30"/>
      <c r="Q255" s="30"/>
    </row>
    <row r="256" spans="1:17" x14ac:dyDescent="0.2">
      <c r="A256" s="26"/>
      <c r="B256" s="26"/>
      <c r="C256" s="26"/>
      <c r="D256" s="27"/>
      <c r="E256" s="30"/>
      <c r="F256" s="13"/>
      <c r="G256" s="30"/>
      <c r="H256" s="30"/>
      <c r="I256" s="30"/>
      <c r="J256" s="30"/>
      <c r="K256" s="30"/>
      <c r="L256" s="30"/>
      <c r="M256" s="30"/>
      <c r="N256" s="30"/>
      <c r="O256" s="30"/>
      <c r="P256" s="30"/>
      <c r="Q256" s="30"/>
    </row>
    <row r="257" spans="1:17" x14ac:dyDescent="0.2">
      <c r="A257" s="26"/>
      <c r="B257" s="26"/>
      <c r="C257" s="26"/>
      <c r="D257" s="27"/>
      <c r="E257" s="30"/>
      <c r="F257" s="13"/>
      <c r="G257" s="30"/>
      <c r="H257" s="30"/>
      <c r="I257" s="30"/>
      <c r="J257" s="30"/>
      <c r="K257" s="30"/>
      <c r="L257" s="30"/>
      <c r="M257" s="30"/>
      <c r="N257" s="30"/>
      <c r="O257" s="30"/>
      <c r="P257" s="30"/>
      <c r="Q257" s="30"/>
    </row>
    <row r="258" spans="1:17" x14ac:dyDescent="0.2">
      <c r="A258" s="26"/>
      <c r="B258" s="26"/>
      <c r="C258" s="26"/>
      <c r="D258" s="27"/>
      <c r="E258" s="30"/>
      <c r="F258" s="13"/>
      <c r="G258" s="30"/>
      <c r="H258" s="30"/>
      <c r="I258" s="30"/>
      <c r="J258" s="30"/>
      <c r="K258" s="30"/>
      <c r="L258" s="30"/>
      <c r="M258" s="30"/>
      <c r="N258" s="30"/>
      <c r="O258" s="30"/>
      <c r="P258" s="30"/>
      <c r="Q258" s="30"/>
    </row>
    <row r="259" spans="1:17" x14ac:dyDescent="0.2">
      <c r="A259" s="26"/>
      <c r="B259" s="26"/>
      <c r="C259" s="26"/>
      <c r="D259" s="27"/>
      <c r="E259" s="30"/>
      <c r="F259" s="13"/>
      <c r="G259" s="30"/>
      <c r="H259" s="30"/>
      <c r="I259" s="30"/>
      <c r="J259" s="30"/>
      <c r="K259" s="30"/>
      <c r="L259" s="30"/>
      <c r="M259" s="30"/>
      <c r="N259" s="30"/>
      <c r="O259" s="30"/>
      <c r="P259" s="30"/>
      <c r="Q259" s="30"/>
    </row>
    <row r="260" spans="1:17" x14ac:dyDescent="0.2">
      <c r="A260" s="26"/>
      <c r="B260" s="26"/>
      <c r="C260" s="26"/>
      <c r="D260" s="27"/>
      <c r="E260" s="30"/>
      <c r="F260" s="13"/>
      <c r="G260" s="30"/>
      <c r="H260" s="30"/>
      <c r="I260" s="30"/>
      <c r="J260" s="30"/>
      <c r="K260" s="30"/>
      <c r="L260" s="30"/>
      <c r="M260" s="30"/>
      <c r="N260" s="30"/>
      <c r="O260" s="30"/>
      <c r="P260" s="30"/>
      <c r="Q260" s="30"/>
    </row>
    <row r="261" spans="1:17" x14ac:dyDescent="0.2">
      <c r="A261" s="26"/>
      <c r="B261" s="26"/>
      <c r="C261" s="26"/>
      <c r="D261" s="27"/>
      <c r="E261" s="30"/>
      <c r="F261" s="13"/>
      <c r="G261" s="30"/>
      <c r="H261" s="30"/>
      <c r="I261" s="30"/>
      <c r="J261" s="30"/>
      <c r="K261" s="30"/>
      <c r="L261" s="30"/>
      <c r="M261" s="30"/>
      <c r="N261" s="30"/>
      <c r="O261" s="30"/>
      <c r="P261" s="30"/>
      <c r="Q261" s="30"/>
    </row>
    <row r="262" spans="1:17" x14ac:dyDescent="0.2">
      <c r="A262" s="26"/>
      <c r="B262" s="26"/>
      <c r="C262" s="26"/>
      <c r="D262" s="27"/>
      <c r="E262" s="30"/>
      <c r="F262" s="13"/>
      <c r="G262" s="30"/>
      <c r="H262" s="30"/>
      <c r="I262" s="30"/>
      <c r="J262" s="30"/>
      <c r="K262" s="30"/>
      <c r="L262" s="30"/>
      <c r="M262" s="30"/>
      <c r="N262" s="30"/>
      <c r="O262" s="30"/>
      <c r="P262" s="30"/>
      <c r="Q262" s="30"/>
    </row>
    <row r="263" spans="1:17" x14ac:dyDescent="0.2">
      <c r="A263" s="26"/>
      <c r="B263" s="26"/>
      <c r="C263" s="26"/>
      <c r="D263" s="27"/>
      <c r="E263" s="30"/>
      <c r="F263" s="13"/>
      <c r="G263" s="30"/>
      <c r="H263" s="30"/>
      <c r="I263" s="30"/>
      <c r="J263" s="30"/>
      <c r="K263" s="30"/>
      <c r="L263" s="30"/>
      <c r="M263" s="30"/>
      <c r="N263" s="30"/>
      <c r="O263" s="30"/>
      <c r="P263" s="30"/>
      <c r="Q263" s="30"/>
    </row>
    <row r="264" spans="1:17" x14ac:dyDescent="0.2">
      <c r="A264" s="26"/>
      <c r="B264" s="26"/>
      <c r="C264" s="26"/>
      <c r="D264" s="27"/>
      <c r="E264" s="30"/>
      <c r="F264" s="13"/>
      <c r="G264" s="30"/>
      <c r="H264" s="30"/>
      <c r="I264" s="30"/>
      <c r="J264" s="30"/>
      <c r="K264" s="30"/>
      <c r="L264" s="30"/>
      <c r="M264" s="30"/>
      <c r="N264" s="30"/>
      <c r="O264" s="30"/>
      <c r="P264" s="30"/>
      <c r="Q264" s="30"/>
    </row>
    <row r="265" spans="1:17" x14ac:dyDescent="0.2">
      <c r="A265" s="26"/>
      <c r="B265" s="26"/>
      <c r="C265" s="26"/>
      <c r="D265" s="27"/>
      <c r="E265" s="30"/>
      <c r="F265" s="13"/>
      <c r="G265" s="30"/>
      <c r="H265" s="30"/>
      <c r="I265" s="30"/>
      <c r="J265" s="30"/>
      <c r="K265" s="30"/>
      <c r="L265" s="30"/>
      <c r="M265" s="30"/>
      <c r="N265" s="30"/>
      <c r="O265" s="30"/>
      <c r="P265" s="30"/>
      <c r="Q265" s="30"/>
    </row>
    <row r="266" spans="1:17" x14ac:dyDescent="0.2">
      <c r="A266" s="26"/>
      <c r="B266" s="26"/>
      <c r="C266" s="26"/>
      <c r="D266" s="27"/>
      <c r="E266" s="30"/>
      <c r="F266" s="13"/>
      <c r="G266" s="30"/>
      <c r="H266" s="30"/>
      <c r="I266" s="30"/>
      <c r="J266" s="30"/>
      <c r="K266" s="30"/>
      <c r="L266" s="30"/>
      <c r="M266" s="30"/>
      <c r="N266" s="30"/>
      <c r="O266" s="30"/>
      <c r="P266" s="30"/>
      <c r="Q266" s="30"/>
    </row>
    <row r="267" spans="1:17" x14ac:dyDescent="0.2">
      <c r="A267" s="26"/>
      <c r="B267" s="26"/>
      <c r="C267" s="26"/>
      <c r="D267" s="27"/>
      <c r="E267" s="30"/>
      <c r="F267" s="13"/>
      <c r="G267" s="30"/>
      <c r="H267" s="30"/>
      <c r="I267" s="30"/>
      <c r="J267" s="30"/>
      <c r="K267" s="30"/>
      <c r="L267" s="30"/>
      <c r="M267" s="30"/>
      <c r="N267" s="30"/>
      <c r="O267" s="30"/>
      <c r="P267" s="30"/>
      <c r="Q267" s="30"/>
    </row>
    <row r="268" spans="1:17" x14ac:dyDescent="0.2">
      <c r="A268" s="26"/>
      <c r="B268" s="26"/>
      <c r="C268" s="26"/>
      <c r="D268" s="27"/>
      <c r="E268" s="30"/>
      <c r="F268" s="13"/>
      <c r="G268" s="30"/>
      <c r="H268" s="30"/>
      <c r="I268" s="30"/>
      <c r="J268" s="30"/>
      <c r="K268" s="30"/>
      <c r="L268" s="30"/>
      <c r="M268" s="30"/>
      <c r="N268" s="30"/>
      <c r="O268" s="30"/>
      <c r="P268" s="30"/>
      <c r="Q268" s="30"/>
    </row>
    <row r="269" spans="1:17" x14ac:dyDescent="0.2">
      <c r="A269" s="26"/>
      <c r="B269" s="26"/>
      <c r="C269" s="26"/>
      <c r="D269" s="27"/>
      <c r="E269" s="30"/>
      <c r="F269" s="13"/>
      <c r="G269" s="30"/>
      <c r="H269" s="30"/>
      <c r="I269" s="30"/>
      <c r="J269" s="30"/>
      <c r="K269" s="30"/>
      <c r="L269" s="30"/>
      <c r="M269" s="30"/>
      <c r="N269" s="30"/>
      <c r="O269" s="30"/>
      <c r="P269" s="30"/>
      <c r="Q269" s="30"/>
    </row>
    <row r="270" spans="1:17" x14ac:dyDescent="0.2">
      <c r="A270" s="26"/>
      <c r="B270" s="26"/>
      <c r="C270" s="26"/>
      <c r="D270" s="27"/>
      <c r="E270" s="30"/>
      <c r="F270" s="13"/>
      <c r="G270" s="30"/>
      <c r="H270" s="30"/>
      <c r="I270" s="30"/>
      <c r="J270" s="30"/>
      <c r="K270" s="30"/>
      <c r="L270" s="30"/>
      <c r="M270" s="30"/>
      <c r="N270" s="30"/>
      <c r="O270" s="30"/>
      <c r="P270" s="30"/>
      <c r="Q270" s="30"/>
    </row>
    <row r="271" spans="1:17" x14ac:dyDescent="0.2">
      <c r="A271" s="26"/>
      <c r="B271" s="26"/>
      <c r="C271" s="26"/>
      <c r="D271" s="27"/>
      <c r="E271" s="30"/>
      <c r="F271" s="13"/>
      <c r="G271" s="30"/>
      <c r="H271" s="30"/>
      <c r="I271" s="30"/>
      <c r="J271" s="30"/>
      <c r="K271" s="30"/>
      <c r="L271" s="30"/>
      <c r="M271" s="30"/>
      <c r="N271" s="30"/>
      <c r="O271" s="30"/>
      <c r="P271" s="30"/>
      <c r="Q271" s="30"/>
    </row>
    <row r="272" spans="1:17" x14ac:dyDescent="0.2">
      <c r="A272" s="26"/>
      <c r="B272" s="26"/>
      <c r="C272" s="26"/>
      <c r="D272" s="27"/>
      <c r="E272" s="30"/>
      <c r="F272" s="13"/>
      <c r="G272" s="30"/>
      <c r="H272" s="30"/>
      <c r="I272" s="30"/>
      <c r="J272" s="30"/>
      <c r="K272" s="30"/>
      <c r="L272" s="30"/>
      <c r="M272" s="30"/>
      <c r="N272" s="30"/>
      <c r="O272" s="30"/>
      <c r="P272" s="30"/>
      <c r="Q272" s="30"/>
    </row>
    <row r="273" spans="1:17" x14ac:dyDescent="0.2">
      <c r="A273" s="26"/>
      <c r="B273" s="26"/>
      <c r="C273" s="26"/>
      <c r="D273" s="27"/>
      <c r="E273" s="30"/>
      <c r="F273" s="13"/>
      <c r="G273" s="30"/>
      <c r="H273" s="30"/>
      <c r="I273" s="30"/>
      <c r="J273" s="30"/>
      <c r="K273" s="30"/>
      <c r="L273" s="30"/>
      <c r="M273" s="30"/>
      <c r="N273" s="30"/>
      <c r="O273" s="30"/>
      <c r="P273" s="30"/>
      <c r="Q273" s="30"/>
    </row>
    <row r="274" spans="1:17" x14ac:dyDescent="0.2">
      <c r="A274" s="26"/>
      <c r="B274" s="26"/>
      <c r="C274" s="26"/>
      <c r="D274" s="27"/>
      <c r="E274" s="30"/>
      <c r="F274" s="13"/>
      <c r="G274" s="30"/>
      <c r="H274" s="30"/>
      <c r="I274" s="30"/>
      <c r="J274" s="30"/>
      <c r="K274" s="30"/>
      <c r="L274" s="30"/>
      <c r="M274" s="30"/>
      <c r="N274" s="30"/>
      <c r="O274" s="30"/>
      <c r="P274" s="30"/>
      <c r="Q274" s="30"/>
    </row>
    <row r="275" spans="1:17" x14ac:dyDescent="0.2">
      <c r="A275" s="26"/>
      <c r="B275" s="26"/>
      <c r="C275" s="26"/>
      <c r="D275" s="27"/>
      <c r="E275" s="30"/>
      <c r="F275" s="13"/>
      <c r="G275" s="30"/>
      <c r="H275" s="30"/>
      <c r="I275" s="30"/>
      <c r="J275" s="30"/>
      <c r="K275" s="30"/>
      <c r="L275" s="30"/>
      <c r="M275" s="30"/>
      <c r="N275" s="30"/>
      <c r="O275" s="30"/>
      <c r="P275" s="30"/>
      <c r="Q275" s="30"/>
    </row>
    <row r="276" spans="1:17" x14ac:dyDescent="0.2">
      <c r="A276" s="26"/>
      <c r="B276" s="26"/>
      <c r="C276" s="26"/>
      <c r="D276" s="27"/>
      <c r="E276" s="30"/>
      <c r="F276" s="13"/>
      <c r="G276" s="30"/>
      <c r="H276" s="30"/>
      <c r="I276" s="30"/>
      <c r="J276" s="30"/>
      <c r="K276" s="30"/>
      <c r="L276" s="30"/>
      <c r="M276" s="30"/>
      <c r="N276" s="30"/>
      <c r="O276" s="30"/>
      <c r="P276" s="30"/>
      <c r="Q276" s="30"/>
    </row>
    <row r="277" spans="1:17" x14ac:dyDescent="0.2">
      <c r="A277" s="26"/>
      <c r="B277" s="26"/>
      <c r="C277" s="26"/>
      <c r="D277" s="27"/>
      <c r="E277" s="30"/>
      <c r="F277" s="13"/>
      <c r="G277" s="30"/>
      <c r="H277" s="30"/>
      <c r="I277" s="30"/>
      <c r="J277" s="30"/>
      <c r="K277" s="30"/>
      <c r="L277" s="30"/>
      <c r="M277" s="30"/>
      <c r="N277" s="30"/>
      <c r="O277" s="30"/>
      <c r="P277" s="30"/>
      <c r="Q277" s="30"/>
    </row>
    <row r="278" spans="1:17" x14ac:dyDescent="0.2">
      <c r="A278" s="26"/>
      <c r="B278" s="26"/>
      <c r="C278" s="26"/>
      <c r="D278" s="27"/>
      <c r="E278" s="30"/>
      <c r="F278" s="13"/>
      <c r="G278" s="30"/>
      <c r="H278" s="30"/>
      <c r="I278" s="30"/>
      <c r="J278" s="30"/>
      <c r="K278" s="30"/>
      <c r="L278" s="30"/>
      <c r="M278" s="30"/>
      <c r="N278" s="30"/>
      <c r="O278" s="30"/>
      <c r="P278" s="30"/>
      <c r="Q278" s="30"/>
    </row>
    <row r="279" spans="1:17" x14ac:dyDescent="0.2">
      <c r="A279" s="26"/>
      <c r="B279" s="26"/>
      <c r="C279" s="26"/>
      <c r="D279" s="27"/>
      <c r="E279" s="30"/>
      <c r="F279" s="13"/>
      <c r="G279" s="30"/>
      <c r="H279" s="30"/>
      <c r="I279" s="30"/>
      <c r="J279" s="30"/>
      <c r="K279" s="30"/>
      <c r="L279" s="30"/>
      <c r="M279" s="30"/>
      <c r="N279" s="30"/>
      <c r="O279" s="30"/>
      <c r="P279" s="30"/>
      <c r="Q279" s="30"/>
    </row>
    <row r="280" spans="1:17" x14ac:dyDescent="0.2">
      <c r="A280" s="26"/>
      <c r="B280" s="26"/>
      <c r="C280" s="26"/>
      <c r="D280" s="27"/>
      <c r="E280" s="30"/>
      <c r="F280" s="13"/>
      <c r="G280" s="30"/>
      <c r="H280" s="30"/>
      <c r="I280" s="30"/>
      <c r="J280" s="30"/>
      <c r="K280" s="30"/>
      <c r="L280" s="30"/>
      <c r="M280" s="30"/>
      <c r="N280" s="30"/>
      <c r="O280" s="30"/>
      <c r="P280" s="30"/>
      <c r="Q280" s="30"/>
    </row>
    <row r="281" spans="1:17" x14ac:dyDescent="0.2">
      <c r="A281" s="26"/>
      <c r="B281" s="26"/>
      <c r="C281" s="26"/>
      <c r="D281" s="27"/>
      <c r="E281" s="30"/>
      <c r="F281" s="13"/>
      <c r="G281" s="30"/>
      <c r="H281" s="30"/>
      <c r="I281" s="30"/>
      <c r="J281" s="30"/>
      <c r="K281" s="30"/>
      <c r="L281" s="30"/>
      <c r="M281" s="30"/>
      <c r="N281" s="30"/>
      <c r="O281" s="30"/>
      <c r="P281" s="30"/>
      <c r="Q281" s="30"/>
    </row>
    <row r="282" spans="1:17" x14ac:dyDescent="0.2">
      <c r="A282" s="26"/>
      <c r="B282" s="26"/>
      <c r="C282" s="26"/>
      <c r="D282" s="27"/>
      <c r="E282" s="30"/>
      <c r="F282" s="13"/>
      <c r="G282" s="30"/>
      <c r="H282" s="30"/>
      <c r="I282" s="30"/>
      <c r="J282" s="30"/>
      <c r="K282" s="30"/>
      <c r="L282" s="30"/>
      <c r="M282" s="30"/>
      <c r="N282" s="30"/>
      <c r="O282" s="30"/>
      <c r="P282" s="30"/>
      <c r="Q282" s="30"/>
    </row>
    <row r="283" spans="1:17" x14ac:dyDescent="0.2">
      <c r="A283" s="26"/>
      <c r="B283" s="26"/>
      <c r="C283" s="26"/>
      <c r="D283" s="27"/>
      <c r="E283" s="30"/>
      <c r="F283" s="13"/>
      <c r="G283" s="30"/>
      <c r="H283" s="30"/>
      <c r="I283" s="30"/>
      <c r="J283" s="30"/>
      <c r="K283" s="30"/>
      <c r="L283" s="30"/>
      <c r="M283" s="30"/>
      <c r="N283" s="30"/>
      <c r="O283" s="30"/>
      <c r="P283" s="30"/>
      <c r="Q283" s="30"/>
    </row>
    <row r="284" spans="1:17" x14ac:dyDescent="0.2">
      <c r="A284" s="26"/>
      <c r="B284" s="26"/>
      <c r="C284" s="26"/>
      <c r="D284" s="27"/>
      <c r="E284" s="30"/>
      <c r="F284" s="13"/>
      <c r="G284" s="30"/>
      <c r="H284" s="30"/>
      <c r="I284" s="30"/>
      <c r="J284" s="30"/>
      <c r="K284" s="30"/>
      <c r="L284" s="30"/>
      <c r="M284" s="30"/>
      <c r="N284" s="30"/>
      <c r="O284" s="30"/>
      <c r="P284" s="30"/>
      <c r="Q284" s="30"/>
    </row>
    <row r="285" spans="1:17" x14ac:dyDescent="0.2">
      <c r="A285" s="26"/>
      <c r="B285" s="26"/>
      <c r="C285" s="26"/>
      <c r="D285" s="27"/>
      <c r="E285" s="30"/>
      <c r="F285" s="13"/>
      <c r="G285" s="30"/>
      <c r="H285" s="30"/>
      <c r="I285" s="30"/>
      <c r="J285" s="30"/>
      <c r="K285" s="30"/>
      <c r="L285" s="30"/>
      <c r="M285" s="30"/>
      <c r="N285" s="30"/>
      <c r="O285" s="30"/>
      <c r="P285" s="30"/>
      <c r="Q285" s="30"/>
    </row>
    <row r="286" spans="1:17" x14ac:dyDescent="0.2">
      <c r="A286" s="26"/>
      <c r="B286" s="26"/>
      <c r="C286" s="26"/>
      <c r="D286" s="27"/>
      <c r="E286" s="30"/>
      <c r="F286" s="13"/>
      <c r="G286" s="30"/>
      <c r="H286" s="30"/>
      <c r="I286" s="30"/>
      <c r="J286" s="30"/>
      <c r="K286" s="30"/>
      <c r="L286" s="30"/>
      <c r="M286" s="30"/>
      <c r="N286" s="30"/>
      <c r="O286" s="30"/>
      <c r="P286" s="30"/>
      <c r="Q286" s="30"/>
    </row>
    <row r="287" spans="1:17" x14ac:dyDescent="0.2">
      <c r="A287" s="26"/>
      <c r="B287" s="26"/>
      <c r="C287" s="26"/>
      <c r="D287" s="27"/>
      <c r="E287" s="30"/>
      <c r="F287" s="13"/>
      <c r="G287" s="30"/>
      <c r="H287" s="30"/>
      <c r="I287" s="30"/>
      <c r="J287" s="30"/>
      <c r="K287" s="30"/>
      <c r="L287" s="30"/>
      <c r="M287" s="30"/>
      <c r="N287" s="30"/>
      <c r="O287" s="30"/>
      <c r="P287" s="30"/>
      <c r="Q287" s="30"/>
    </row>
    <row r="288" spans="1:17" x14ac:dyDescent="0.2">
      <c r="A288" s="26"/>
      <c r="B288" s="26"/>
      <c r="C288" s="26"/>
      <c r="D288" s="27"/>
      <c r="E288" s="30"/>
      <c r="F288" s="13"/>
      <c r="G288" s="30"/>
      <c r="H288" s="30"/>
      <c r="I288" s="30"/>
      <c r="J288" s="30"/>
      <c r="K288" s="30"/>
      <c r="L288" s="30"/>
      <c r="M288" s="30"/>
      <c r="N288" s="30"/>
      <c r="O288" s="30"/>
      <c r="P288" s="30"/>
      <c r="Q288" s="30"/>
    </row>
    <row r="289" spans="1:17" x14ac:dyDescent="0.2">
      <c r="A289" s="26"/>
      <c r="B289" s="26"/>
      <c r="C289" s="26"/>
      <c r="D289" s="27"/>
      <c r="E289" s="30"/>
      <c r="F289" s="13"/>
      <c r="G289" s="30"/>
      <c r="H289" s="30"/>
      <c r="I289" s="30"/>
      <c r="J289" s="30"/>
      <c r="K289" s="30"/>
      <c r="L289" s="30"/>
      <c r="M289" s="30"/>
      <c r="N289" s="30"/>
      <c r="O289" s="30"/>
      <c r="P289" s="30"/>
      <c r="Q289" s="30"/>
    </row>
    <row r="290" spans="1:17" x14ac:dyDescent="0.2">
      <c r="A290" s="26"/>
      <c r="B290" s="26"/>
      <c r="C290" s="26"/>
      <c r="D290" s="27"/>
      <c r="E290" s="30"/>
      <c r="F290" s="13"/>
      <c r="G290" s="30"/>
      <c r="H290" s="30"/>
      <c r="I290" s="30"/>
      <c r="J290" s="30"/>
      <c r="K290" s="30"/>
      <c r="L290" s="30"/>
      <c r="M290" s="30"/>
      <c r="N290" s="30"/>
      <c r="O290" s="30"/>
      <c r="P290" s="30"/>
      <c r="Q290" s="30"/>
    </row>
    <row r="291" spans="1:17" x14ac:dyDescent="0.2">
      <c r="A291" s="26"/>
      <c r="B291" s="26"/>
      <c r="C291" s="26"/>
      <c r="D291" s="27"/>
      <c r="E291" s="30"/>
      <c r="F291" s="13"/>
      <c r="G291" s="30"/>
      <c r="H291" s="30"/>
      <c r="I291" s="30"/>
      <c r="J291" s="30"/>
      <c r="K291" s="30"/>
      <c r="L291" s="30"/>
      <c r="M291" s="30"/>
      <c r="N291" s="30"/>
      <c r="O291" s="30"/>
      <c r="P291" s="30"/>
      <c r="Q291" s="30"/>
    </row>
    <row r="292" spans="1:17" x14ac:dyDescent="0.2">
      <c r="A292" s="26"/>
      <c r="B292" s="26"/>
      <c r="C292" s="26"/>
      <c r="D292" s="27"/>
      <c r="E292" s="30"/>
      <c r="F292" s="13"/>
      <c r="G292" s="30"/>
      <c r="H292" s="30"/>
      <c r="I292" s="30"/>
      <c r="J292" s="30"/>
      <c r="K292" s="30"/>
      <c r="L292" s="30"/>
      <c r="M292" s="30"/>
      <c r="N292" s="30"/>
      <c r="O292" s="30"/>
      <c r="P292" s="30"/>
      <c r="Q292" s="30"/>
    </row>
    <row r="293" spans="1:17" x14ac:dyDescent="0.2">
      <c r="A293" s="26"/>
      <c r="B293" s="26"/>
      <c r="C293" s="26"/>
      <c r="D293" s="27"/>
      <c r="E293" s="30"/>
      <c r="F293" s="13"/>
      <c r="G293" s="30"/>
      <c r="H293" s="30"/>
      <c r="I293" s="30"/>
      <c r="J293" s="30"/>
      <c r="K293" s="30"/>
      <c r="L293" s="30"/>
      <c r="M293" s="30"/>
      <c r="N293" s="30"/>
      <c r="O293" s="30"/>
      <c r="P293" s="30"/>
      <c r="Q293" s="30"/>
    </row>
    <row r="294" spans="1:17" x14ac:dyDescent="0.2">
      <c r="A294" s="26"/>
      <c r="B294" s="26"/>
      <c r="C294" s="26"/>
      <c r="D294" s="27"/>
      <c r="E294" s="30"/>
      <c r="F294" s="13"/>
      <c r="G294" s="30"/>
      <c r="H294" s="30"/>
      <c r="I294" s="30"/>
      <c r="J294" s="30"/>
      <c r="K294" s="30"/>
      <c r="L294" s="30"/>
      <c r="M294" s="30"/>
      <c r="N294" s="30"/>
      <c r="O294" s="30"/>
      <c r="P294" s="30"/>
      <c r="Q294" s="30"/>
    </row>
    <row r="295" spans="1:17" x14ac:dyDescent="0.2">
      <c r="A295" s="26"/>
      <c r="B295" s="26"/>
      <c r="C295" s="26"/>
      <c r="D295" s="27"/>
      <c r="E295" s="30"/>
      <c r="F295" s="13"/>
      <c r="G295" s="30"/>
      <c r="H295" s="30"/>
      <c r="I295" s="30"/>
      <c r="J295" s="30"/>
      <c r="K295" s="30"/>
      <c r="L295" s="30"/>
      <c r="M295" s="30"/>
      <c r="N295" s="30"/>
      <c r="O295" s="30"/>
      <c r="P295" s="30"/>
      <c r="Q295" s="30"/>
    </row>
    <row r="296" spans="1:17" x14ac:dyDescent="0.2">
      <c r="A296" s="26"/>
      <c r="B296" s="26"/>
      <c r="C296" s="26"/>
      <c r="D296" s="27"/>
      <c r="E296" s="30"/>
      <c r="F296" s="13"/>
      <c r="G296" s="30"/>
      <c r="H296" s="30"/>
      <c r="I296" s="30"/>
      <c r="J296" s="30"/>
      <c r="K296" s="30"/>
      <c r="L296" s="30"/>
      <c r="M296" s="30"/>
      <c r="N296" s="30"/>
      <c r="O296" s="30"/>
      <c r="P296" s="30"/>
      <c r="Q296" s="30"/>
    </row>
    <row r="297" spans="1:17" x14ac:dyDescent="0.2">
      <c r="A297" s="26"/>
      <c r="B297" s="26"/>
      <c r="C297" s="26"/>
      <c r="D297" s="27"/>
      <c r="E297" s="30"/>
      <c r="F297" s="13"/>
      <c r="G297" s="30"/>
      <c r="H297" s="30"/>
      <c r="I297" s="30"/>
      <c r="J297" s="30"/>
      <c r="K297" s="30"/>
      <c r="L297" s="30"/>
      <c r="M297" s="30"/>
      <c r="N297" s="30"/>
      <c r="O297" s="30"/>
      <c r="P297" s="30"/>
      <c r="Q297" s="30"/>
    </row>
    <row r="298" spans="1:17" x14ac:dyDescent="0.2">
      <c r="A298" s="26"/>
      <c r="B298" s="26"/>
      <c r="C298" s="26"/>
      <c r="D298" s="27"/>
      <c r="E298" s="30"/>
      <c r="F298" s="13"/>
      <c r="G298" s="30"/>
      <c r="H298" s="30"/>
      <c r="I298" s="30"/>
      <c r="J298" s="30"/>
      <c r="K298" s="30"/>
      <c r="L298" s="30"/>
      <c r="M298" s="30"/>
      <c r="N298" s="30"/>
      <c r="O298" s="30"/>
      <c r="P298" s="30"/>
      <c r="Q298" s="30"/>
    </row>
    <row r="299" spans="1:17" x14ac:dyDescent="0.2">
      <c r="A299" s="26"/>
      <c r="B299" s="26"/>
      <c r="C299" s="26"/>
      <c r="D299" s="27"/>
      <c r="E299" s="30"/>
      <c r="F299" s="13"/>
      <c r="G299" s="30"/>
      <c r="H299" s="30"/>
      <c r="I299" s="30"/>
      <c r="J299" s="30"/>
      <c r="K299" s="30"/>
      <c r="L299" s="30"/>
      <c r="M299" s="30"/>
      <c r="N299" s="30"/>
      <c r="O299" s="30"/>
      <c r="P299" s="30"/>
      <c r="Q299" s="30"/>
    </row>
    <row r="300" spans="1:17" x14ac:dyDescent="0.2">
      <c r="A300" s="26"/>
      <c r="B300" s="26"/>
      <c r="C300" s="26"/>
      <c r="D300" s="27"/>
      <c r="E300" s="30"/>
      <c r="F300" s="13"/>
      <c r="G300" s="30"/>
      <c r="H300" s="30"/>
      <c r="I300" s="30"/>
      <c r="J300" s="30"/>
      <c r="K300" s="30"/>
      <c r="L300" s="30"/>
      <c r="M300" s="30"/>
      <c r="N300" s="30"/>
      <c r="O300" s="30"/>
      <c r="P300" s="30"/>
      <c r="Q300" s="30"/>
    </row>
    <row r="301" spans="1:17" x14ac:dyDescent="0.2">
      <c r="A301" s="26"/>
      <c r="B301" s="26"/>
      <c r="C301" s="26"/>
      <c r="D301" s="27"/>
      <c r="E301" s="30"/>
      <c r="F301" s="13"/>
      <c r="G301" s="30"/>
      <c r="H301" s="30"/>
      <c r="I301" s="30"/>
      <c r="J301" s="30"/>
      <c r="K301" s="30"/>
      <c r="L301" s="30"/>
      <c r="M301" s="30"/>
      <c r="N301" s="30"/>
      <c r="O301" s="30"/>
      <c r="P301" s="30"/>
      <c r="Q301" s="30"/>
    </row>
    <row r="302" spans="1:17" x14ac:dyDescent="0.2">
      <c r="A302" s="26"/>
      <c r="B302" s="26"/>
      <c r="C302" s="26"/>
      <c r="D302" s="27"/>
      <c r="E302" s="30"/>
      <c r="F302" s="13"/>
      <c r="G302" s="30"/>
      <c r="H302" s="30"/>
      <c r="I302" s="30"/>
      <c r="J302" s="30"/>
      <c r="K302" s="30"/>
      <c r="L302" s="30"/>
      <c r="M302" s="30"/>
      <c r="N302" s="30"/>
      <c r="O302" s="30"/>
      <c r="P302" s="30"/>
      <c r="Q302" s="30"/>
    </row>
    <row r="303" spans="1:17" x14ac:dyDescent="0.2">
      <c r="A303" s="26"/>
      <c r="B303" s="26"/>
      <c r="C303" s="26"/>
      <c r="D303" s="27"/>
      <c r="E303" s="30"/>
      <c r="F303" s="13"/>
      <c r="G303" s="30"/>
      <c r="H303" s="30"/>
      <c r="I303" s="30"/>
      <c r="J303" s="30"/>
      <c r="K303" s="30"/>
      <c r="L303" s="30"/>
      <c r="M303" s="30"/>
      <c r="N303" s="30"/>
      <c r="O303" s="30"/>
      <c r="P303" s="30"/>
      <c r="Q303" s="30"/>
    </row>
    <row r="304" spans="1:17" x14ac:dyDescent="0.2">
      <c r="A304" s="26"/>
      <c r="B304" s="26"/>
      <c r="C304" s="26"/>
      <c r="D304" s="27"/>
      <c r="E304" s="30"/>
      <c r="F304" s="13"/>
      <c r="G304" s="30"/>
      <c r="H304" s="30"/>
      <c r="I304" s="30"/>
      <c r="J304" s="30"/>
      <c r="K304" s="30"/>
      <c r="L304" s="30"/>
      <c r="M304" s="30"/>
      <c r="N304" s="30"/>
      <c r="O304" s="30"/>
      <c r="P304" s="30"/>
      <c r="Q304" s="30"/>
    </row>
    <row r="305" spans="1:17" x14ac:dyDescent="0.2">
      <c r="A305" s="26"/>
      <c r="B305" s="26"/>
      <c r="C305" s="26"/>
      <c r="D305" s="27"/>
      <c r="E305" s="30"/>
      <c r="F305" s="13"/>
      <c r="G305" s="30"/>
      <c r="H305" s="30"/>
      <c r="I305" s="30"/>
      <c r="J305" s="30"/>
      <c r="K305" s="30"/>
      <c r="L305" s="30"/>
      <c r="M305" s="30"/>
      <c r="N305" s="30"/>
      <c r="O305" s="30"/>
      <c r="P305" s="30"/>
      <c r="Q305" s="30"/>
    </row>
    <row r="306" spans="1:17" x14ac:dyDescent="0.2">
      <c r="A306" s="26"/>
      <c r="B306" s="26"/>
      <c r="C306" s="26"/>
      <c r="D306" s="27"/>
      <c r="E306" s="30"/>
      <c r="F306" s="13"/>
      <c r="G306" s="30"/>
      <c r="H306" s="30"/>
      <c r="I306" s="30"/>
      <c r="J306" s="30"/>
      <c r="K306" s="30"/>
      <c r="L306" s="30"/>
      <c r="M306" s="30"/>
      <c r="N306" s="30"/>
      <c r="O306" s="30"/>
      <c r="P306" s="30"/>
      <c r="Q306" s="30"/>
    </row>
    <row r="307" spans="1:17" x14ac:dyDescent="0.2">
      <c r="A307" s="26"/>
      <c r="B307" s="26"/>
      <c r="C307" s="26"/>
      <c r="D307" s="27"/>
      <c r="E307" s="30"/>
      <c r="F307" s="13"/>
      <c r="G307" s="30"/>
      <c r="H307" s="30"/>
      <c r="I307" s="30"/>
      <c r="J307" s="30"/>
      <c r="K307" s="30"/>
      <c r="L307" s="30"/>
      <c r="M307" s="30"/>
      <c r="N307" s="30"/>
      <c r="O307" s="30"/>
      <c r="P307" s="30"/>
      <c r="Q307" s="30"/>
    </row>
    <row r="308" spans="1:17" x14ac:dyDescent="0.2">
      <c r="A308" s="26"/>
      <c r="B308" s="26"/>
      <c r="C308" s="26"/>
      <c r="D308" s="27"/>
      <c r="E308" s="30"/>
      <c r="F308" s="13"/>
      <c r="G308" s="30"/>
      <c r="H308" s="30"/>
      <c r="I308" s="30"/>
      <c r="J308" s="30"/>
      <c r="K308" s="30"/>
      <c r="L308" s="30"/>
      <c r="M308" s="30"/>
      <c r="N308" s="30"/>
      <c r="O308" s="30"/>
      <c r="P308" s="30"/>
      <c r="Q308" s="30"/>
    </row>
    <row r="309" spans="1:17" x14ac:dyDescent="0.2">
      <c r="A309" s="26"/>
      <c r="B309" s="26"/>
      <c r="C309" s="26"/>
      <c r="D309" s="27"/>
      <c r="E309" s="30"/>
      <c r="F309" s="13"/>
      <c r="G309" s="30"/>
      <c r="H309" s="30"/>
      <c r="I309" s="30"/>
      <c r="J309" s="30"/>
      <c r="K309" s="30"/>
      <c r="L309" s="30"/>
      <c r="M309" s="30"/>
      <c r="N309" s="30"/>
      <c r="O309" s="30"/>
      <c r="P309" s="30"/>
      <c r="Q309" s="30"/>
    </row>
    <row r="310" spans="1:17" x14ac:dyDescent="0.2">
      <c r="A310" s="26"/>
      <c r="B310" s="26"/>
      <c r="C310" s="26"/>
      <c r="D310" s="27"/>
      <c r="E310" s="30"/>
      <c r="F310" s="13"/>
      <c r="G310" s="30"/>
      <c r="H310" s="30"/>
      <c r="I310" s="30"/>
      <c r="J310" s="30"/>
      <c r="K310" s="30"/>
      <c r="L310" s="30"/>
      <c r="M310" s="30"/>
      <c r="N310" s="30"/>
      <c r="O310" s="30"/>
      <c r="P310" s="30"/>
      <c r="Q310" s="30"/>
    </row>
    <row r="311" spans="1:17" x14ac:dyDescent="0.2">
      <c r="A311" s="26"/>
      <c r="B311" s="26"/>
      <c r="C311" s="26"/>
      <c r="D311" s="27"/>
      <c r="E311" s="30"/>
      <c r="F311" s="13"/>
      <c r="G311" s="30"/>
      <c r="H311" s="30"/>
      <c r="I311" s="30"/>
      <c r="J311" s="30"/>
      <c r="K311" s="30"/>
      <c r="L311" s="30"/>
      <c r="M311" s="30"/>
      <c r="N311" s="30"/>
      <c r="O311" s="30"/>
      <c r="P311" s="30"/>
      <c r="Q311" s="30"/>
    </row>
    <row r="312" spans="1:17" x14ac:dyDescent="0.2">
      <c r="A312" s="26"/>
      <c r="B312" s="26"/>
      <c r="C312" s="26"/>
      <c r="D312" s="27"/>
      <c r="E312" s="30"/>
      <c r="F312" s="13"/>
      <c r="G312" s="30"/>
      <c r="H312" s="30"/>
      <c r="I312" s="30"/>
      <c r="J312" s="30"/>
      <c r="K312" s="30"/>
      <c r="L312" s="30"/>
      <c r="M312" s="30"/>
      <c r="N312" s="30"/>
      <c r="O312" s="30"/>
      <c r="P312" s="30"/>
      <c r="Q312" s="30"/>
    </row>
    <row r="313" spans="1:17" x14ac:dyDescent="0.2">
      <c r="A313" s="26"/>
      <c r="B313" s="26"/>
      <c r="C313" s="26"/>
      <c r="D313" s="27"/>
      <c r="E313" s="30"/>
      <c r="F313" s="13"/>
      <c r="G313" s="30"/>
      <c r="H313" s="30"/>
      <c r="I313" s="30"/>
      <c r="J313" s="30"/>
      <c r="K313" s="30"/>
      <c r="L313" s="30"/>
      <c r="M313" s="30"/>
      <c r="N313" s="30"/>
      <c r="O313" s="30"/>
      <c r="P313" s="30"/>
      <c r="Q313" s="30"/>
    </row>
    <row r="314" spans="1:17" x14ac:dyDescent="0.2">
      <c r="A314" s="26"/>
      <c r="B314" s="26"/>
      <c r="C314" s="26"/>
      <c r="D314" s="27"/>
      <c r="E314" s="30"/>
      <c r="F314" s="13"/>
      <c r="G314" s="30"/>
      <c r="H314" s="30"/>
      <c r="I314" s="30"/>
      <c r="J314" s="30"/>
      <c r="K314" s="30"/>
      <c r="L314" s="30"/>
      <c r="M314" s="30"/>
      <c r="N314" s="30"/>
      <c r="O314" s="30"/>
      <c r="P314" s="30"/>
      <c r="Q314" s="30"/>
    </row>
    <row r="315" spans="1:17" x14ac:dyDescent="0.2">
      <c r="A315" s="26"/>
      <c r="B315" s="26"/>
      <c r="C315" s="26"/>
      <c r="D315" s="27"/>
      <c r="E315" s="30"/>
      <c r="F315" s="13"/>
      <c r="G315" s="30"/>
      <c r="H315" s="30"/>
      <c r="I315" s="30"/>
      <c r="J315" s="30"/>
      <c r="K315" s="30"/>
      <c r="L315" s="30"/>
      <c r="M315" s="30"/>
      <c r="N315" s="30"/>
      <c r="O315" s="30"/>
      <c r="P315" s="30"/>
      <c r="Q315" s="30"/>
    </row>
    <row r="316" spans="1:17" x14ac:dyDescent="0.2">
      <c r="A316" s="26"/>
      <c r="B316" s="26"/>
      <c r="C316" s="26"/>
      <c r="D316" s="27"/>
      <c r="E316" s="30"/>
      <c r="F316" s="13"/>
      <c r="G316" s="30"/>
      <c r="H316" s="30"/>
      <c r="I316" s="30"/>
      <c r="J316" s="30"/>
      <c r="K316" s="30"/>
      <c r="L316" s="30"/>
      <c r="M316" s="30"/>
      <c r="N316" s="30"/>
      <c r="O316" s="30"/>
      <c r="P316" s="30"/>
      <c r="Q316" s="30"/>
    </row>
    <row r="317" spans="1:17" x14ac:dyDescent="0.2">
      <c r="A317" s="26"/>
      <c r="B317" s="26"/>
      <c r="C317" s="26"/>
      <c r="D317" s="27"/>
      <c r="E317" s="30"/>
      <c r="F317" s="13"/>
      <c r="G317" s="30"/>
      <c r="H317" s="30"/>
      <c r="I317" s="30"/>
      <c r="J317" s="30"/>
      <c r="K317" s="30"/>
      <c r="L317" s="30"/>
      <c r="M317" s="30"/>
      <c r="N317" s="30"/>
      <c r="O317" s="30"/>
      <c r="P317" s="30"/>
      <c r="Q317" s="30"/>
    </row>
    <row r="318" spans="1:17" x14ac:dyDescent="0.2">
      <c r="A318" s="26"/>
      <c r="B318" s="26"/>
      <c r="C318" s="26"/>
      <c r="D318" s="27"/>
      <c r="E318" s="30"/>
      <c r="F318" s="13"/>
      <c r="G318" s="30"/>
      <c r="H318" s="30"/>
      <c r="I318" s="30"/>
      <c r="J318" s="30"/>
      <c r="K318" s="30"/>
      <c r="L318" s="30"/>
      <c r="M318" s="30"/>
      <c r="N318" s="30"/>
      <c r="O318" s="30"/>
      <c r="P318" s="30"/>
      <c r="Q318" s="30"/>
    </row>
    <row r="319" spans="1:17" x14ac:dyDescent="0.2">
      <c r="A319" s="26"/>
      <c r="B319" s="26"/>
      <c r="C319" s="26"/>
      <c r="D319" s="27"/>
      <c r="E319" s="30"/>
      <c r="F319" s="13"/>
      <c r="G319" s="30"/>
      <c r="H319" s="30"/>
      <c r="I319" s="30"/>
      <c r="J319" s="30"/>
      <c r="K319" s="30"/>
      <c r="L319" s="30"/>
      <c r="M319" s="30"/>
      <c r="N319" s="30"/>
      <c r="O319" s="30"/>
      <c r="P319" s="30"/>
      <c r="Q319" s="30"/>
    </row>
    <row r="320" spans="1:17" x14ac:dyDescent="0.2">
      <c r="A320" s="26"/>
      <c r="B320" s="26"/>
      <c r="C320" s="26"/>
      <c r="D320" s="27"/>
      <c r="E320" s="30"/>
      <c r="F320" s="13"/>
      <c r="G320" s="30"/>
      <c r="H320" s="30"/>
      <c r="I320" s="30"/>
      <c r="J320" s="30"/>
      <c r="K320" s="30"/>
      <c r="L320" s="30"/>
      <c r="M320" s="30"/>
      <c r="N320" s="30"/>
      <c r="O320" s="30"/>
      <c r="P320" s="30"/>
      <c r="Q320" s="30"/>
    </row>
    <row r="321" spans="1:17" x14ac:dyDescent="0.2">
      <c r="A321" s="26"/>
      <c r="B321" s="26"/>
      <c r="C321" s="26"/>
      <c r="D321" s="27"/>
      <c r="E321" s="30"/>
      <c r="F321" s="13"/>
      <c r="G321" s="30"/>
      <c r="H321" s="30"/>
      <c r="I321" s="30"/>
      <c r="J321" s="30"/>
      <c r="K321" s="30"/>
      <c r="L321" s="30"/>
      <c r="M321" s="30"/>
      <c r="N321" s="30"/>
      <c r="O321" s="30"/>
      <c r="P321" s="30"/>
      <c r="Q321" s="30"/>
    </row>
    <row r="322" spans="1:17" x14ac:dyDescent="0.2">
      <c r="A322" s="26"/>
      <c r="B322" s="26"/>
      <c r="C322" s="26"/>
      <c r="D322" s="27"/>
      <c r="E322" s="30"/>
      <c r="F322" s="13"/>
      <c r="G322" s="30"/>
      <c r="H322" s="30"/>
      <c r="I322" s="30"/>
      <c r="J322" s="30"/>
      <c r="K322" s="30"/>
      <c r="L322" s="30"/>
      <c r="M322" s="30"/>
      <c r="N322" s="30"/>
      <c r="O322" s="30"/>
      <c r="P322" s="30"/>
      <c r="Q322" s="30"/>
    </row>
    <row r="323" spans="1:17" x14ac:dyDescent="0.2">
      <c r="A323" s="26"/>
      <c r="B323" s="26"/>
      <c r="C323" s="26"/>
      <c r="D323" s="27"/>
      <c r="E323" s="30"/>
      <c r="F323" s="13"/>
      <c r="G323" s="30"/>
      <c r="H323" s="30"/>
      <c r="I323" s="30"/>
      <c r="J323" s="30"/>
      <c r="K323" s="30"/>
      <c r="L323" s="30"/>
      <c r="M323" s="30"/>
      <c r="N323" s="30"/>
      <c r="O323" s="30"/>
      <c r="P323" s="30"/>
      <c r="Q323" s="30"/>
    </row>
    <row r="324" spans="1:17" x14ac:dyDescent="0.2">
      <c r="A324" s="26"/>
      <c r="B324" s="26"/>
      <c r="C324" s="26"/>
      <c r="D324" s="27"/>
      <c r="E324" s="30"/>
      <c r="F324" s="13"/>
      <c r="G324" s="30"/>
      <c r="H324" s="30"/>
      <c r="I324" s="30"/>
      <c r="J324" s="30"/>
      <c r="K324" s="30"/>
      <c r="L324" s="30"/>
      <c r="M324" s="30"/>
      <c r="N324" s="30"/>
      <c r="O324" s="30"/>
      <c r="P324" s="30"/>
      <c r="Q324" s="30"/>
    </row>
    <row r="325" spans="1:17" x14ac:dyDescent="0.2">
      <c r="A325" s="26"/>
      <c r="B325" s="26"/>
      <c r="C325" s="26"/>
      <c r="D325" s="27"/>
      <c r="E325" s="30"/>
      <c r="F325" s="13"/>
      <c r="G325" s="30"/>
      <c r="H325" s="30"/>
      <c r="I325" s="30"/>
      <c r="J325" s="30"/>
      <c r="K325" s="30"/>
      <c r="L325" s="30"/>
      <c r="M325" s="30"/>
      <c r="N325" s="30"/>
      <c r="O325" s="30"/>
      <c r="P325" s="30"/>
      <c r="Q325" s="30"/>
    </row>
    <row r="326" spans="1:17" x14ac:dyDescent="0.2">
      <c r="A326" s="26"/>
      <c r="B326" s="26"/>
      <c r="C326" s="26"/>
      <c r="D326" s="27"/>
      <c r="E326" s="30"/>
      <c r="F326" s="13"/>
      <c r="G326" s="30"/>
      <c r="H326" s="30"/>
      <c r="I326" s="30"/>
      <c r="J326" s="30"/>
      <c r="K326" s="30"/>
      <c r="L326" s="30"/>
      <c r="M326" s="30"/>
      <c r="N326" s="30"/>
      <c r="O326" s="30"/>
      <c r="P326" s="30"/>
      <c r="Q326" s="30"/>
    </row>
    <row r="327" spans="1:17" x14ac:dyDescent="0.2">
      <c r="A327" s="26"/>
      <c r="B327" s="26"/>
      <c r="C327" s="26"/>
      <c r="D327" s="27"/>
      <c r="E327" s="30"/>
      <c r="F327" s="13"/>
      <c r="G327" s="30"/>
      <c r="H327" s="30"/>
      <c r="I327" s="30"/>
      <c r="J327" s="30"/>
      <c r="K327" s="30"/>
      <c r="L327" s="30"/>
      <c r="M327" s="30"/>
      <c r="N327" s="30"/>
      <c r="O327" s="30"/>
      <c r="P327" s="30"/>
      <c r="Q327" s="30"/>
    </row>
    <row r="328" spans="1:17" x14ac:dyDescent="0.2">
      <c r="A328" s="26"/>
      <c r="B328" s="26"/>
      <c r="C328" s="26"/>
      <c r="D328" s="27"/>
      <c r="E328" s="30"/>
      <c r="F328" s="13"/>
      <c r="G328" s="30"/>
      <c r="H328" s="30"/>
      <c r="I328" s="30"/>
      <c r="J328" s="30"/>
      <c r="K328" s="30"/>
      <c r="L328" s="30"/>
      <c r="M328" s="30"/>
      <c r="N328" s="30"/>
      <c r="O328" s="30"/>
      <c r="P328" s="30"/>
      <c r="Q328" s="30"/>
    </row>
    <row r="329" spans="1:17" x14ac:dyDescent="0.2">
      <c r="A329" s="26"/>
      <c r="B329" s="26"/>
      <c r="C329" s="26"/>
      <c r="D329" s="27"/>
      <c r="E329" s="30"/>
      <c r="F329" s="13"/>
      <c r="G329" s="30"/>
      <c r="H329" s="30"/>
      <c r="I329" s="30"/>
      <c r="J329" s="30"/>
      <c r="K329" s="30"/>
      <c r="L329" s="30"/>
      <c r="M329" s="30"/>
      <c r="N329" s="30"/>
      <c r="O329" s="30"/>
      <c r="P329" s="30"/>
      <c r="Q329" s="30"/>
    </row>
    <row r="330" spans="1:17" x14ac:dyDescent="0.2">
      <c r="A330" s="26"/>
      <c r="B330" s="26"/>
      <c r="C330" s="26"/>
      <c r="D330" s="27"/>
      <c r="E330" s="30"/>
      <c r="F330" s="13"/>
      <c r="G330" s="30"/>
      <c r="H330" s="30"/>
      <c r="I330" s="30"/>
      <c r="J330" s="30"/>
      <c r="K330" s="30"/>
      <c r="L330" s="30"/>
      <c r="M330" s="30"/>
      <c r="N330" s="30"/>
      <c r="O330" s="30"/>
      <c r="P330" s="30"/>
      <c r="Q330" s="30"/>
    </row>
    <row r="331" spans="1:17" x14ac:dyDescent="0.2">
      <c r="A331" s="26"/>
      <c r="B331" s="26"/>
      <c r="C331" s="26"/>
      <c r="D331" s="27"/>
      <c r="E331" s="30"/>
      <c r="F331" s="13"/>
      <c r="G331" s="30"/>
      <c r="H331" s="30"/>
      <c r="I331" s="30"/>
      <c r="J331" s="30"/>
      <c r="K331" s="30"/>
      <c r="L331" s="30"/>
      <c r="M331" s="30"/>
      <c r="N331" s="30"/>
      <c r="O331" s="30"/>
      <c r="P331" s="30"/>
      <c r="Q331" s="30"/>
    </row>
    <row r="332" spans="1:17" x14ac:dyDescent="0.2">
      <c r="A332" s="26"/>
      <c r="B332" s="26"/>
      <c r="C332" s="26"/>
      <c r="D332" s="27"/>
      <c r="E332" s="30"/>
      <c r="F332" s="13"/>
      <c r="G332" s="30"/>
      <c r="H332" s="30"/>
      <c r="I332" s="30"/>
      <c r="J332" s="30"/>
      <c r="K332" s="30"/>
      <c r="L332" s="30"/>
      <c r="M332" s="30"/>
      <c r="N332" s="30"/>
      <c r="O332" s="30"/>
      <c r="P332" s="30"/>
      <c r="Q332" s="30"/>
    </row>
    <row r="333" spans="1:17" x14ac:dyDescent="0.2">
      <c r="A333" s="26"/>
      <c r="B333" s="26"/>
      <c r="C333" s="26"/>
      <c r="D333" s="27"/>
      <c r="E333" s="30"/>
      <c r="F333" s="13"/>
      <c r="G333" s="30"/>
      <c r="H333" s="30"/>
      <c r="I333" s="30"/>
      <c r="J333" s="30"/>
      <c r="K333" s="30"/>
      <c r="L333" s="30"/>
      <c r="M333" s="30"/>
      <c r="N333" s="30"/>
      <c r="O333" s="30"/>
      <c r="P333" s="30"/>
      <c r="Q333" s="30"/>
    </row>
    <row r="334" spans="1:17" x14ac:dyDescent="0.2">
      <c r="A334" s="26"/>
      <c r="B334" s="26"/>
      <c r="C334" s="26"/>
      <c r="D334" s="27"/>
      <c r="E334" s="30"/>
      <c r="F334" s="13"/>
      <c r="G334" s="30"/>
      <c r="H334" s="30"/>
      <c r="I334" s="30"/>
      <c r="J334" s="30"/>
      <c r="K334" s="30"/>
      <c r="L334" s="30"/>
      <c r="M334" s="30"/>
      <c r="N334" s="30"/>
      <c r="O334" s="30"/>
      <c r="P334" s="30"/>
      <c r="Q334" s="30"/>
    </row>
    <row r="335" spans="1:17" x14ac:dyDescent="0.2">
      <c r="A335" s="26"/>
      <c r="B335" s="26"/>
      <c r="C335" s="26"/>
      <c r="D335" s="27"/>
      <c r="E335" s="30"/>
      <c r="F335" s="13"/>
      <c r="G335" s="30"/>
      <c r="H335" s="30"/>
      <c r="I335" s="30"/>
      <c r="J335" s="30"/>
      <c r="K335" s="30"/>
      <c r="L335" s="30"/>
      <c r="M335" s="30"/>
      <c r="N335" s="30"/>
      <c r="O335" s="30"/>
      <c r="P335" s="30"/>
      <c r="Q335" s="30"/>
    </row>
    <row r="336" spans="1:17" x14ac:dyDescent="0.2">
      <c r="A336" s="26"/>
      <c r="B336" s="26"/>
      <c r="C336" s="26"/>
      <c r="D336" s="27"/>
      <c r="E336" s="30"/>
      <c r="F336" s="13"/>
      <c r="G336" s="30"/>
      <c r="H336" s="30"/>
      <c r="I336" s="30"/>
      <c r="J336" s="30"/>
      <c r="K336" s="30"/>
      <c r="L336" s="30"/>
      <c r="M336" s="30"/>
      <c r="N336" s="30"/>
      <c r="O336" s="30"/>
      <c r="P336" s="30"/>
      <c r="Q336" s="30"/>
    </row>
    <row r="337" spans="1:17" x14ac:dyDescent="0.2">
      <c r="A337" s="26"/>
      <c r="B337" s="26"/>
      <c r="C337" s="26"/>
      <c r="D337" s="27"/>
      <c r="E337" s="30"/>
      <c r="F337" s="13"/>
      <c r="G337" s="30"/>
      <c r="H337" s="30"/>
      <c r="I337" s="30"/>
      <c r="J337" s="30"/>
      <c r="K337" s="30"/>
      <c r="L337" s="30"/>
      <c r="M337" s="30"/>
      <c r="N337" s="30"/>
      <c r="O337" s="30"/>
      <c r="P337" s="30"/>
      <c r="Q337" s="30"/>
    </row>
    <row r="338" spans="1:17" x14ac:dyDescent="0.2">
      <c r="A338" s="26"/>
      <c r="B338" s="26"/>
      <c r="C338" s="26"/>
      <c r="D338" s="27"/>
      <c r="E338" s="30"/>
      <c r="F338" s="13"/>
      <c r="G338" s="30"/>
      <c r="H338" s="30"/>
      <c r="I338" s="30"/>
      <c r="J338" s="30"/>
      <c r="K338" s="30"/>
      <c r="L338" s="30"/>
      <c r="M338" s="30"/>
      <c r="N338" s="30"/>
      <c r="O338" s="30"/>
      <c r="P338" s="30"/>
      <c r="Q338" s="30"/>
    </row>
    <row r="339" spans="1:17" x14ac:dyDescent="0.2">
      <c r="A339" s="26"/>
      <c r="B339" s="26"/>
      <c r="C339" s="26"/>
      <c r="D339" s="27"/>
      <c r="E339" s="30"/>
      <c r="F339" s="13"/>
      <c r="G339" s="30"/>
      <c r="H339" s="30"/>
      <c r="I339" s="30"/>
      <c r="J339" s="30"/>
      <c r="K339" s="30"/>
      <c r="L339" s="30"/>
      <c r="M339" s="30"/>
      <c r="N339" s="30"/>
      <c r="O339" s="30"/>
      <c r="P339" s="30"/>
      <c r="Q339" s="30"/>
    </row>
    <row r="340" spans="1:17" x14ac:dyDescent="0.2">
      <c r="A340" s="26"/>
      <c r="B340" s="26"/>
      <c r="C340" s="26"/>
      <c r="D340" s="27"/>
      <c r="E340" s="30"/>
      <c r="F340" s="13"/>
      <c r="G340" s="30"/>
      <c r="H340" s="30"/>
      <c r="I340" s="30"/>
      <c r="J340" s="30"/>
      <c r="K340" s="30"/>
      <c r="L340" s="30"/>
      <c r="M340" s="30"/>
      <c r="N340" s="30"/>
      <c r="O340" s="30"/>
      <c r="P340" s="30"/>
      <c r="Q340" s="30"/>
    </row>
    <row r="341" spans="1:17" x14ac:dyDescent="0.2">
      <c r="A341" s="26"/>
      <c r="B341" s="26"/>
      <c r="C341" s="26"/>
      <c r="D341" s="27"/>
      <c r="E341" s="30"/>
      <c r="F341" s="13"/>
      <c r="G341" s="30"/>
      <c r="H341" s="30"/>
      <c r="I341" s="30"/>
      <c r="J341" s="30"/>
      <c r="K341" s="30"/>
      <c r="L341" s="30"/>
      <c r="M341" s="30"/>
      <c r="N341" s="30"/>
      <c r="O341" s="30"/>
      <c r="P341" s="30"/>
      <c r="Q341" s="30"/>
    </row>
    <row r="342" spans="1:17" x14ac:dyDescent="0.2">
      <c r="A342" s="26"/>
      <c r="B342" s="26"/>
      <c r="C342" s="26"/>
      <c r="D342" s="27"/>
      <c r="E342" s="30"/>
      <c r="F342" s="13"/>
      <c r="G342" s="30"/>
      <c r="H342" s="30"/>
      <c r="I342" s="30"/>
      <c r="J342" s="30"/>
      <c r="K342" s="30"/>
      <c r="L342" s="30"/>
      <c r="M342" s="30"/>
      <c r="N342" s="30"/>
      <c r="O342" s="30"/>
      <c r="P342" s="30"/>
      <c r="Q342" s="30"/>
    </row>
    <row r="343" spans="1:17" x14ac:dyDescent="0.2">
      <c r="A343" s="26"/>
      <c r="B343" s="26"/>
      <c r="C343" s="26"/>
      <c r="D343" s="27"/>
      <c r="E343" s="30"/>
      <c r="F343" s="13"/>
      <c r="G343" s="30"/>
      <c r="H343" s="30"/>
      <c r="I343" s="30"/>
      <c r="J343" s="30"/>
      <c r="K343" s="30"/>
      <c r="L343" s="30"/>
      <c r="M343" s="30"/>
      <c r="N343" s="30"/>
      <c r="O343" s="30"/>
      <c r="P343" s="30"/>
      <c r="Q343" s="30"/>
    </row>
    <row r="344" spans="1:17" x14ac:dyDescent="0.2">
      <c r="A344" s="26"/>
      <c r="B344" s="26"/>
      <c r="C344" s="26"/>
      <c r="D344" s="27"/>
      <c r="E344" s="30"/>
      <c r="F344" s="13"/>
      <c r="G344" s="30"/>
      <c r="H344" s="30"/>
      <c r="I344" s="30"/>
      <c r="J344" s="30"/>
      <c r="K344" s="30"/>
      <c r="L344" s="30"/>
      <c r="M344" s="30"/>
      <c r="N344" s="30"/>
      <c r="O344" s="30"/>
      <c r="P344" s="30"/>
      <c r="Q344" s="30"/>
    </row>
    <row r="345" spans="1:17" x14ac:dyDescent="0.2">
      <c r="A345" s="26"/>
      <c r="B345" s="26"/>
      <c r="C345" s="26"/>
      <c r="D345" s="27"/>
      <c r="E345" s="30"/>
      <c r="F345" s="13"/>
      <c r="G345" s="30"/>
      <c r="H345" s="30"/>
      <c r="I345" s="30"/>
      <c r="J345" s="30"/>
      <c r="K345" s="30"/>
      <c r="L345" s="30"/>
      <c r="M345" s="30"/>
      <c r="N345" s="30"/>
      <c r="O345" s="30"/>
      <c r="P345" s="30"/>
      <c r="Q345" s="30"/>
    </row>
    <row r="346" spans="1:17" x14ac:dyDescent="0.2">
      <c r="A346" s="26"/>
      <c r="B346" s="26"/>
      <c r="C346" s="26"/>
      <c r="D346" s="27"/>
      <c r="E346" s="30"/>
      <c r="F346" s="13"/>
      <c r="G346" s="30"/>
      <c r="H346" s="30"/>
      <c r="I346" s="30"/>
      <c r="J346" s="30"/>
      <c r="K346" s="30"/>
      <c r="L346" s="30"/>
      <c r="M346" s="30"/>
      <c r="N346" s="30"/>
      <c r="O346" s="30"/>
      <c r="P346" s="30"/>
      <c r="Q346" s="30"/>
    </row>
    <row r="347" spans="1:17" x14ac:dyDescent="0.2">
      <c r="A347" s="26"/>
      <c r="B347" s="26"/>
      <c r="C347" s="26"/>
      <c r="D347" s="27"/>
      <c r="E347" s="30"/>
      <c r="F347" s="13"/>
      <c r="G347" s="30"/>
      <c r="H347" s="30"/>
      <c r="I347" s="30"/>
      <c r="J347" s="30"/>
      <c r="K347" s="30"/>
      <c r="L347" s="30"/>
      <c r="M347" s="30"/>
      <c r="N347" s="30"/>
      <c r="O347" s="30"/>
      <c r="P347" s="30"/>
      <c r="Q347" s="30"/>
    </row>
    <row r="348" spans="1:17" x14ac:dyDescent="0.2">
      <c r="A348" s="26"/>
      <c r="B348" s="26"/>
      <c r="C348" s="26"/>
      <c r="D348" s="27"/>
      <c r="E348" s="30"/>
      <c r="F348" s="13"/>
      <c r="G348" s="30"/>
      <c r="H348" s="30"/>
      <c r="I348" s="30"/>
      <c r="J348" s="30"/>
      <c r="K348" s="30"/>
      <c r="L348" s="30"/>
      <c r="M348" s="30"/>
      <c r="N348" s="30"/>
      <c r="O348" s="30"/>
      <c r="P348" s="30"/>
      <c r="Q348" s="30"/>
    </row>
    <row r="349" spans="1:17" x14ac:dyDescent="0.2">
      <c r="A349" s="26"/>
      <c r="B349" s="26"/>
      <c r="C349" s="26"/>
      <c r="D349" s="27"/>
      <c r="E349" s="30"/>
      <c r="F349" s="13"/>
      <c r="G349" s="30"/>
      <c r="H349" s="30"/>
      <c r="I349" s="30"/>
      <c r="J349" s="30"/>
      <c r="K349" s="30"/>
      <c r="L349" s="30"/>
      <c r="M349" s="30"/>
      <c r="N349" s="30"/>
      <c r="O349" s="30"/>
      <c r="P349" s="30"/>
      <c r="Q349" s="30"/>
    </row>
    <row r="350" spans="1:17" x14ac:dyDescent="0.2">
      <c r="A350" s="26"/>
      <c r="B350" s="26"/>
      <c r="C350" s="26"/>
      <c r="D350" s="27"/>
      <c r="E350" s="30"/>
      <c r="F350" s="13"/>
      <c r="G350" s="30"/>
      <c r="H350" s="30"/>
      <c r="I350" s="30"/>
      <c r="J350" s="30"/>
      <c r="K350" s="30"/>
      <c r="L350" s="30"/>
      <c r="M350" s="30"/>
      <c r="N350" s="30"/>
      <c r="O350" s="30"/>
      <c r="P350" s="30"/>
      <c r="Q350" s="30"/>
    </row>
    <row r="351" spans="1:17" x14ac:dyDescent="0.2">
      <c r="A351" s="26"/>
      <c r="B351" s="26"/>
      <c r="C351" s="26"/>
      <c r="D351" s="27"/>
      <c r="E351" s="30"/>
      <c r="F351" s="13"/>
      <c r="G351" s="30"/>
      <c r="H351" s="30"/>
      <c r="I351" s="30"/>
      <c r="J351" s="30"/>
      <c r="K351" s="30"/>
      <c r="L351" s="30"/>
      <c r="M351" s="30"/>
      <c r="N351" s="30"/>
      <c r="O351" s="30"/>
      <c r="P351" s="30"/>
      <c r="Q351" s="30"/>
    </row>
    <row r="352" spans="1:17" x14ac:dyDescent="0.2">
      <c r="A352" s="26"/>
      <c r="B352" s="26"/>
      <c r="C352" s="26"/>
      <c r="D352" s="27"/>
      <c r="E352" s="30"/>
      <c r="F352" s="13"/>
      <c r="G352" s="30"/>
      <c r="H352" s="30"/>
      <c r="I352" s="30"/>
      <c r="J352" s="30"/>
      <c r="K352" s="30"/>
      <c r="L352" s="30"/>
      <c r="M352" s="30"/>
      <c r="N352" s="30"/>
      <c r="O352" s="30"/>
      <c r="P352" s="30"/>
      <c r="Q352" s="30"/>
    </row>
    <row r="353" spans="1:17" x14ac:dyDescent="0.2">
      <c r="A353" s="26"/>
      <c r="B353" s="26"/>
      <c r="C353" s="26"/>
      <c r="D353" s="27"/>
      <c r="E353" s="30"/>
      <c r="F353" s="13"/>
      <c r="G353" s="30"/>
      <c r="H353" s="30"/>
      <c r="I353" s="30"/>
      <c r="J353" s="30"/>
      <c r="K353" s="30"/>
      <c r="L353" s="30"/>
      <c r="M353" s="30"/>
      <c r="N353" s="30"/>
      <c r="O353" s="30"/>
      <c r="P353" s="30"/>
      <c r="Q353" s="30"/>
    </row>
    <row r="354" spans="1:17" x14ac:dyDescent="0.2">
      <c r="A354" s="26"/>
      <c r="B354" s="26"/>
      <c r="C354" s="26"/>
      <c r="D354" s="27"/>
      <c r="E354" s="30"/>
      <c r="F354" s="13"/>
      <c r="G354" s="30"/>
      <c r="H354" s="30"/>
      <c r="I354" s="30"/>
      <c r="J354" s="30"/>
      <c r="K354" s="30"/>
      <c r="L354" s="30"/>
      <c r="M354" s="30"/>
      <c r="N354" s="30"/>
      <c r="O354" s="30"/>
      <c r="P354" s="30"/>
      <c r="Q354" s="30"/>
    </row>
    <row r="355" spans="1:17" x14ac:dyDescent="0.2">
      <c r="A355" s="26"/>
      <c r="B355" s="26"/>
      <c r="C355" s="26"/>
      <c r="D355" s="27"/>
      <c r="E355" s="30"/>
      <c r="F355" s="13"/>
      <c r="G355" s="30"/>
      <c r="H355" s="30"/>
      <c r="I355" s="30"/>
      <c r="J355" s="30"/>
      <c r="K355" s="30"/>
      <c r="L355" s="30"/>
      <c r="M355" s="30"/>
      <c r="N355" s="30"/>
      <c r="O355" s="30"/>
      <c r="P355" s="30"/>
      <c r="Q355" s="30"/>
    </row>
    <row r="356" spans="1:17" x14ac:dyDescent="0.2">
      <c r="A356" s="26"/>
      <c r="B356" s="26"/>
      <c r="C356" s="26"/>
      <c r="D356" s="27"/>
      <c r="E356" s="30"/>
      <c r="F356" s="13"/>
      <c r="G356" s="30"/>
      <c r="H356" s="30"/>
      <c r="I356" s="30"/>
      <c r="J356" s="30"/>
      <c r="K356" s="30"/>
      <c r="L356" s="30"/>
      <c r="M356" s="30"/>
      <c r="N356" s="30"/>
      <c r="O356" s="30"/>
      <c r="P356" s="30"/>
      <c r="Q356" s="30"/>
    </row>
    <row r="357" spans="1:17" x14ac:dyDescent="0.2">
      <c r="A357" s="26"/>
      <c r="B357" s="26"/>
      <c r="C357" s="26"/>
      <c r="D357" s="27"/>
      <c r="E357" s="30"/>
      <c r="F357" s="13"/>
      <c r="G357" s="30"/>
      <c r="H357" s="30"/>
      <c r="I357" s="30"/>
      <c r="J357" s="30"/>
      <c r="K357" s="30"/>
      <c r="L357" s="30"/>
      <c r="M357" s="30"/>
      <c r="N357" s="30"/>
      <c r="O357" s="30"/>
      <c r="P357" s="30"/>
      <c r="Q357" s="30"/>
    </row>
    <row r="358" spans="1:17" x14ac:dyDescent="0.2">
      <c r="A358" s="26"/>
      <c r="B358" s="26"/>
      <c r="C358" s="26"/>
      <c r="D358" s="27"/>
      <c r="E358" s="30"/>
      <c r="F358" s="13"/>
      <c r="G358" s="30"/>
      <c r="H358" s="30"/>
      <c r="I358" s="30"/>
      <c r="J358" s="30"/>
      <c r="K358" s="30"/>
      <c r="L358" s="30"/>
      <c r="M358" s="30"/>
      <c r="N358" s="30"/>
      <c r="O358" s="30"/>
      <c r="P358" s="30"/>
      <c r="Q358" s="30"/>
    </row>
    <row r="359" spans="1:17" x14ac:dyDescent="0.2">
      <c r="A359" s="26"/>
      <c r="B359" s="26"/>
      <c r="C359" s="26"/>
      <c r="D359" s="27"/>
      <c r="E359" s="30"/>
      <c r="F359" s="13"/>
      <c r="G359" s="30"/>
      <c r="H359" s="30"/>
      <c r="I359" s="30"/>
      <c r="J359" s="30"/>
      <c r="K359" s="30"/>
      <c r="L359" s="30"/>
      <c r="M359" s="30"/>
      <c r="N359" s="30"/>
      <c r="O359" s="30"/>
      <c r="P359" s="30"/>
      <c r="Q359" s="30"/>
    </row>
    <row r="360" spans="1:17" x14ac:dyDescent="0.2">
      <c r="A360" s="26"/>
      <c r="B360" s="26"/>
      <c r="C360" s="26"/>
      <c r="D360" s="27"/>
      <c r="E360" s="30"/>
      <c r="F360" s="13"/>
      <c r="G360" s="30"/>
      <c r="H360" s="30"/>
      <c r="I360" s="30"/>
      <c r="J360" s="30"/>
      <c r="K360" s="30"/>
      <c r="L360" s="30"/>
      <c r="M360" s="30"/>
      <c r="N360" s="30"/>
      <c r="O360" s="30"/>
      <c r="P360" s="30"/>
      <c r="Q360" s="30"/>
    </row>
    <row r="361" spans="1:17" x14ac:dyDescent="0.2">
      <c r="A361" s="26"/>
      <c r="B361" s="26"/>
      <c r="C361" s="26"/>
      <c r="D361" s="27"/>
      <c r="E361" s="30"/>
      <c r="F361" s="13"/>
      <c r="G361" s="30"/>
      <c r="H361" s="30"/>
      <c r="I361" s="30"/>
      <c r="J361" s="30"/>
      <c r="K361" s="30"/>
      <c r="L361" s="30"/>
      <c r="M361" s="30"/>
      <c r="N361" s="30"/>
      <c r="O361" s="30"/>
      <c r="P361" s="30"/>
      <c r="Q361" s="30"/>
    </row>
    <row r="362" spans="1:17" x14ac:dyDescent="0.2">
      <c r="A362" s="26"/>
      <c r="B362" s="26"/>
      <c r="C362" s="26"/>
      <c r="D362" s="27"/>
      <c r="E362" s="30"/>
      <c r="F362" s="13"/>
      <c r="G362" s="30"/>
      <c r="H362" s="30"/>
      <c r="I362" s="30"/>
      <c r="J362" s="30"/>
      <c r="K362" s="30"/>
      <c r="L362" s="30"/>
      <c r="M362" s="30"/>
      <c r="N362" s="30"/>
      <c r="O362" s="30"/>
      <c r="P362" s="30"/>
      <c r="Q362" s="30"/>
    </row>
    <row r="363" spans="1:17" x14ac:dyDescent="0.2">
      <c r="A363" s="26"/>
      <c r="B363" s="26"/>
      <c r="C363" s="26"/>
      <c r="D363" s="27"/>
      <c r="E363" s="30"/>
      <c r="F363" s="13"/>
      <c r="G363" s="30"/>
      <c r="H363" s="30"/>
      <c r="I363" s="30"/>
      <c r="J363" s="30"/>
      <c r="K363" s="30"/>
      <c r="L363" s="30"/>
      <c r="M363" s="30"/>
      <c r="N363" s="30"/>
      <c r="O363" s="30"/>
      <c r="P363" s="30"/>
      <c r="Q363" s="30"/>
    </row>
    <row r="364" spans="1:17" x14ac:dyDescent="0.2">
      <c r="A364" s="26"/>
      <c r="B364" s="26"/>
      <c r="C364" s="26"/>
      <c r="D364" s="27"/>
      <c r="E364" s="30"/>
      <c r="F364" s="13"/>
      <c r="G364" s="30"/>
      <c r="H364" s="30"/>
      <c r="I364" s="30"/>
      <c r="J364" s="30"/>
      <c r="K364" s="30"/>
      <c r="L364" s="30"/>
      <c r="M364" s="30"/>
      <c r="N364" s="30"/>
      <c r="O364" s="30"/>
      <c r="P364" s="30"/>
      <c r="Q364" s="30"/>
    </row>
    <row r="365" spans="1:17" x14ac:dyDescent="0.2">
      <c r="A365" s="26"/>
      <c r="B365" s="26"/>
      <c r="C365" s="26"/>
      <c r="D365" s="27"/>
      <c r="E365" s="30"/>
      <c r="F365" s="13"/>
      <c r="G365" s="30"/>
      <c r="H365" s="30"/>
      <c r="I365" s="30"/>
      <c r="J365" s="30"/>
      <c r="K365" s="30"/>
      <c r="L365" s="30"/>
      <c r="M365" s="30"/>
      <c r="N365" s="30"/>
      <c r="O365" s="30"/>
      <c r="P365" s="30"/>
      <c r="Q365" s="30"/>
    </row>
    <row r="366" spans="1:17" x14ac:dyDescent="0.2">
      <c r="A366" s="26"/>
      <c r="B366" s="26"/>
      <c r="C366" s="26"/>
      <c r="D366" s="27"/>
      <c r="E366" s="30"/>
      <c r="F366" s="13"/>
      <c r="G366" s="30"/>
      <c r="H366" s="30"/>
      <c r="I366" s="30"/>
      <c r="J366" s="30"/>
      <c r="K366" s="30"/>
      <c r="L366" s="30"/>
      <c r="M366" s="30"/>
      <c r="N366" s="30"/>
      <c r="O366" s="30"/>
      <c r="P366" s="30"/>
      <c r="Q366" s="30"/>
    </row>
    <row r="367" spans="1:17" x14ac:dyDescent="0.2">
      <c r="A367" s="26"/>
      <c r="B367" s="26"/>
      <c r="C367" s="26"/>
      <c r="D367" s="27"/>
      <c r="E367" s="30"/>
      <c r="F367" s="13"/>
      <c r="G367" s="30"/>
      <c r="H367" s="30"/>
      <c r="I367" s="30"/>
      <c r="J367" s="30"/>
      <c r="K367" s="30"/>
      <c r="L367" s="30"/>
      <c r="M367" s="30"/>
      <c r="N367" s="30"/>
      <c r="O367" s="30"/>
      <c r="P367" s="30"/>
      <c r="Q367" s="30"/>
    </row>
    <row r="368" spans="1:17" x14ac:dyDescent="0.2">
      <c r="A368" s="26"/>
      <c r="B368" s="26"/>
      <c r="C368" s="26"/>
      <c r="D368" s="27"/>
      <c r="E368" s="30"/>
      <c r="F368" s="13"/>
      <c r="G368" s="30"/>
      <c r="H368" s="30"/>
      <c r="I368" s="30"/>
      <c r="J368" s="30"/>
      <c r="K368" s="30"/>
      <c r="L368" s="30"/>
      <c r="M368" s="30"/>
      <c r="N368" s="30"/>
      <c r="O368" s="30"/>
      <c r="P368" s="30"/>
      <c r="Q368" s="30"/>
    </row>
    <row r="369" spans="1:17" x14ac:dyDescent="0.2">
      <c r="A369" s="26"/>
      <c r="B369" s="26"/>
      <c r="C369" s="26"/>
      <c r="D369" s="27"/>
      <c r="E369" s="30"/>
      <c r="F369" s="13"/>
      <c r="G369" s="30"/>
      <c r="H369" s="30"/>
      <c r="I369" s="30"/>
      <c r="J369" s="30"/>
      <c r="K369" s="30"/>
      <c r="L369" s="30"/>
      <c r="M369" s="30"/>
      <c r="N369" s="30"/>
      <c r="O369" s="30"/>
      <c r="P369" s="30"/>
      <c r="Q369" s="30"/>
    </row>
    <row r="370" spans="1:17" x14ac:dyDescent="0.2">
      <c r="A370" s="26"/>
      <c r="B370" s="26"/>
      <c r="C370" s="26"/>
      <c r="D370" s="27"/>
      <c r="E370" s="30"/>
      <c r="F370" s="13"/>
      <c r="G370" s="30"/>
      <c r="H370" s="30"/>
      <c r="I370" s="30"/>
      <c r="J370" s="30"/>
      <c r="K370" s="30"/>
      <c r="L370" s="30"/>
      <c r="M370" s="30"/>
      <c r="N370" s="30"/>
      <c r="O370" s="30"/>
      <c r="P370" s="30"/>
      <c r="Q370" s="30"/>
    </row>
    <row r="371" spans="1:17" x14ac:dyDescent="0.2">
      <c r="A371" s="26"/>
      <c r="B371" s="26"/>
      <c r="C371" s="26"/>
      <c r="D371" s="27"/>
      <c r="E371" s="30"/>
      <c r="F371" s="13"/>
      <c r="G371" s="30"/>
      <c r="H371" s="30"/>
      <c r="I371" s="30"/>
      <c r="J371" s="30"/>
      <c r="K371" s="30"/>
      <c r="L371" s="30"/>
      <c r="M371" s="30"/>
      <c r="N371" s="30"/>
      <c r="O371" s="30"/>
      <c r="P371" s="30"/>
      <c r="Q371" s="30"/>
    </row>
    <row r="372" spans="1:17" x14ac:dyDescent="0.2">
      <c r="A372" s="26"/>
      <c r="B372" s="26"/>
      <c r="C372" s="26"/>
      <c r="D372" s="27"/>
      <c r="E372" s="30"/>
      <c r="F372" s="13"/>
      <c r="G372" s="30"/>
      <c r="H372" s="30"/>
      <c r="I372" s="30"/>
      <c r="J372" s="30"/>
      <c r="K372" s="30"/>
      <c r="L372" s="30"/>
      <c r="M372" s="30"/>
      <c r="N372" s="30"/>
      <c r="O372" s="30"/>
      <c r="P372" s="30"/>
      <c r="Q372" s="30"/>
    </row>
    <row r="373" spans="1:17" x14ac:dyDescent="0.2">
      <c r="A373" s="26"/>
      <c r="B373" s="26"/>
      <c r="C373" s="26"/>
      <c r="D373" s="27"/>
      <c r="E373" s="30"/>
      <c r="F373" s="13"/>
      <c r="G373" s="30"/>
      <c r="H373" s="30"/>
      <c r="I373" s="30"/>
      <c r="J373" s="30"/>
      <c r="K373" s="30"/>
      <c r="L373" s="30"/>
      <c r="M373" s="30"/>
      <c r="N373" s="30"/>
      <c r="O373" s="30"/>
      <c r="P373" s="30"/>
      <c r="Q373" s="30"/>
    </row>
    <row r="374" spans="1:17" x14ac:dyDescent="0.2">
      <c r="A374" s="26"/>
      <c r="B374" s="26"/>
      <c r="C374" s="26"/>
      <c r="D374" s="27"/>
      <c r="E374" s="30"/>
      <c r="F374" s="13"/>
      <c r="G374" s="30"/>
      <c r="H374" s="30"/>
      <c r="I374" s="30"/>
      <c r="J374" s="30"/>
      <c r="K374" s="30"/>
      <c r="L374" s="30"/>
      <c r="M374" s="30"/>
      <c r="N374" s="30"/>
      <c r="O374" s="30"/>
      <c r="P374" s="30"/>
      <c r="Q374" s="30"/>
    </row>
    <row r="375" spans="1:17" x14ac:dyDescent="0.2">
      <c r="A375" s="26"/>
      <c r="B375" s="26"/>
      <c r="C375" s="26"/>
      <c r="D375" s="27"/>
      <c r="E375" s="30"/>
      <c r="F375" s="13"/>
      <c r="G375" s="30"/>
      <c r="H375" s="30"/>
      <c r="I375" s="30"/>
      <c r="J375" s="30"/>
      <c r="K375" s="30"/>
      <c r="L375" s="30"/>
      <c r="M375" s="30"/>
      <c r="N375" s="30"/>
      <c r="O375" s="30"/>
      <c r="P375" s="30"/>
      <c r="Q375" s="30"/>
    </row>
    <row r="376" spans="1:17" x14ac:dyDescent="0.2">
      <c r="A376" s="26"/>
      <c r="B376" s="26"/>
      <c r="C376" s="26"/>
      <c r="D376" s="27"/>
      <c r="E376" s="30"/>
      <c r="F376" s="13"/>
      <c r="G376" s="30"/>
      <c r="H376" s="30"/>
      <c r="I376" s="30"/>
      <c r="J376" s="30"/>
      <c r="K376" s="30"/>
      <c r="L376" s="30"/>
      <c r="M376" s="30"/>
      <c r="N376" s="30"/>
      <c r="O376" s="30"/>
      <c r="P376" s="30"/>
      <c r="Q376" s="30"/>
    </row>
    <row r="377" spans="1:17" x14ac:dyDescent="0.2">
      <c r="A377" s="26"/>
      <c r="B377" s="26"/>
      <c r="C377" s="26"/>
      <c r="D377" s="27"/>
      <c r="E377" s="30"/>
      <c r="F377" s="13"/>
      <c r="G377" s="30"/>
      <c r="H377" s="30"/>
      <c r="I377" s="30"/>
      <c r="J377" s="30"/>
      <c r="K377" s="30"/>
      <c r="L377" s="30"/>
      <c r="M377" s="30"/>
      <c r="N377" s="30"/>
      <c r="O377" s="30"/>
      <c r="P377" s="30"/>
      <c r="Q377" s="30"/>
    </row>
    <row r="378" spans="1:17" x14ac:dyDescent="0.2">
      <c r="A378" s="26"/>
      <c r="B378" s="26"/>
      <c r="C378" s="26"/>
      <c r="D378" s="27"/>
      <c r="E378" s="30"/>
      <c r="F378" s="13"/>
      <c r="G378" s="30"/>
      <c r="H378" s="30"/>
      <c r="I378" s="30"/>
      <c r="J378" s="30"/>
      <c r="K378" s="30"/>
      <c r="L378" s="30"/>
      <c r="M378" s="30"/>
      <c r="N378" s="30"/>
      <c r="O378" s="30"/>
      <c r="P378" s="30"/>
      <c r="Q378" s="30"/>
    </row>
    <row r="379" spans="1:17" x14ac:dyDescent="0.2">
      <c r="A379" s="26"/>
      <c r="B379" s="26"/>
      <c r="C379" s="26"/>
      <c r="D379" s="27"/>
      <c r="E379" s="30"/>
      <c r="F379" s="13"/>
      <c r="G379" s="30"/>
      <c r="H379" s="30"/>
      <c r="I379" s="30"/>
      <c r="J379" s="30"/>
      <c r="K379" s="30"/>
      <c r="L379" s="30"/>
      <c r="M379" s="30"/>
      <c r="N379" s="30"/>
      <c r="O379" s="30"/>
      <c r="P379" s="30"/>
      <c r="Q379" s="30"/>
    </row>
    <row r="380" spans="1:17" x14ac:dyDescent="0.2">
      <c r="A380" s="26"/>
      <c r="B380" s="26"/>
      <c r="C380" s="26"/>
      <c r="D380" s="27"/>
      <c r="E380" s="30"/>
      <c r="F380" s="13"/>
      <c r="G380" s="30"/>
      <c r="H380" s="30"/>
      <c r="I380" s="30"/>
      <c r="J380" s="30"/>
      <c r="K380" s="30"/>
      <c r="L380" s="30"/>
      <c r="M380" s="30"/>
      <c r="N380" s="30"/>
      <c r="O380" s="30"/>
      <c r="P380" s="30"/>
      <c r="Q380" s="30"/>
    </row>
    <row r="381" spans="1:17" x14ac:dyDescent="0.2">
      <c r="A381" s="26"/>
      <c r="B381" s="26"/>
      <c r="C381" s="26"/>
      <c r="D381" s="27"/>
      <c r="E381" s="30"/>
      <c r="F381" s="13"/>
      <c r="G381" s="30"/>
      <c r="H381" s="30"/>
      <c r="I381" s="30"/>
      <c r="J381" s="30"/>
      <c r="K381" s="30"/>
      <c r="L381" s="30"/>
      <c r="M381" s="30"/>
      <c r="N381" s="30"/>
      <c r="O381" s="30"/>
      <c r="P381" s="30"/>
      <c r="Q381" s="30"/>
    </row>
    <row r="382" spans="1:17" x14ac:dyDescent="0.2">
      <c r="A382" s="26"/>
      <c r="B382" s="26"/>
      <c r="C382" s="26"/>
      <c r="D382" s="27"/>
      <c r="E382" s="30"/>
      <c r="F382" s="13"/>
      <c r="G382" s="30"/>
      <c r="H382" s="30"/>
      <c r="I382" s="30"/>
      <c r="J382" s="30"/>
      <c r="K382" s="30"/>
      <c r="L382" s="30"/>
      <c r="M382" s="30"/>
      <c r="N382" s="30"/>
      <c r="O382" s="30"/>
      <c r="P382" s="30"/>
      <c r="Q382" s="30"/>
    </row>
    <row r="383" spans="1:17" x14ac:dyDescent="0.2">
      <c r="A383" s="26"/>
      <c r="B383" s="26"/>
      <c r="C383" s="26"/>
      <c r="D383" s="27"/>
      <c r="E383" s="30"/>
      <c r="F383" s="13"/>
      <c r="G383" s="30"/>
      <c r="H383" s="30"/>
      <c r="I383" s="30"/>
      <c r="J383" s="30"/>
      <c r="K383" s="30"/>
      <c r="L383" s="30"/>
      <c r="M383" s="30"/>
      <c r="N383" s="30"/>
      <c r="O383" s="30"/>
      <c r="P383" s="30"/>
      <c r="Q383" s="30"/>
    </row>
    <row r="384" spans="1:17" x14ac:dyDescent="0.2">
      <c r="A384" s="26"/>
      <c r="B384" s="26"/>
      <c r="C384" s="26"/>
      <c r="D384" s="27"/>
      <c r="E384" s="30"/>
      <c r="F384" s="13"/>
      <c r="G384" s="30"/>
      <c r="H384" s="30"/>
      <c r="I384" s="30"/>
      <c r="J384" s="30"/>
      <c r="K384" s="30"/>
      <c r="L384" s="30"/>
      <c r="M384" s="30"/>
      <c r="N384" s="30"/>
      <c r="O384" s="30"/>
      <c r="P384" s="30"/>
      <c r="Q384" s="30"/>
    </row>
    <row r="385" spans="1:17" x14ac:dyDescent="0.2">
      <c r="A385" s="26"/>
      <c r="B385" s="26"/>
      <c r="C385" s="26"/>
      <c r="D385" s="27"/>
      <c r="E385" s="30"/>
      <c r="F385" s="13"/>
      <c r="G385" s="30"/>
      <c r="H385" s="30"/>
      <c r="I385" s="30"/>
      <c r="J385" s="30"/>
      <c r="K385" s="30"/>
      <c r="L385" s="30"/>
      <c r="M385" s="30"/>
      <c r="N385" s="30"/>
      <c r="O385" s="30"/>
      <c r="P385" s="30"/>
      <c r="Q385" s="30"/>
    </row>
    <row r="386" spans="1:17" x14ac:dyDescent="0.2">
      <c r="A386" s="26"/>
      <c r="B386" s="26"/>
      <c r="C386" s="26"/>
      <c r="D386" s="27"/>
      <c r="E386" s="30"/>
      <c r="F386" s="13"/>
      <c r="G386" s="30"/>
      <c r="H386" s="30"/>
      <c r="I386" s="30"/>
      <c r="J386" s="30"/>
      <c r="K386" s="30"/>
      <c r="L386" s="30"/>
      <c r="M386" s="30"/>
      <c r="N386" s="30"/>
      <c r="O386" s="30"/>
      <c r="P386" s="30"/>
      <c r="Q386" s="30"/>
    </row>
    <row r="387" spans="1:17" x14ac:dyDescent="0.2">
      <c r="A387" s="26"/>
      <c r="B387" s="26"/>
      <c r="C387" s="26"/>
      <c r="D387" s="27"/>
      <c r="E387" s="30"/>
      <c r="F387" s="13"/>
      <c r="G387" s="30"/>
      <c r="H387" s="30"/>
      <c r="I387" s="30"/>
      <c r="J387" s="30"/>
      <c r="K387" s="30"/>
      <c r="L387" s="30"/>
      <c r="M387" s="30"/>
      <c r="N387" s="30"/>
      <c r="O387" s="30"/>
      <c r="P387" s="30"/>
      <c r="Q387" s="30"/>
    </row>
    <row r="388" spans="1:17" x14ac:dyDescent="0.2">
      <c r="A388" s="26"/>
      <c r="B388" s="26"/>
      <c r="C388" s="26"/>
      <c r="D388" s="27"/>
      <c r="E388" s="30"/>
      <c r="F388" s="13"/>
      <c r="G388" s="30"/>
      <c r="H388" s="30"/>
      <c r="I388" s="30"/>
      <c r="J388" s="30"/>
      <c r="K388" s="30"/>
      <c r="L388" s="30"/>
      <c r="M388" s="30"/>
      <c r="N388" s="30"/>
      <c r="O388" s="30"/>
      <c r="P388" s="30"/>
      <c r="Q388" s="30"/>
    </row>
    <row r="389" spans="1:17" x14ac:dyDescent="0.2">
      <c r="A389" s="26"/>
      <c r="B389" s="26"/>
      <c r="C389" s="26"/>
      <c r="D389" s="27"/>
      <c r="E389" s="30"/>
      <c r="F389" s="13"/>
      <c r="G389" s="30"/>
      <c r="H389" s="30"/>
      <c r="I389" s="30"/>
      <c r="J389" s="30"/>
      <c r="K389" s="30"/>
      <c r="L389" s="30"/>
      <c r="M389" s="30"/>
      <c r="N389" s="30"/>
      <c r="O389" s="30"/>
      <c r="P389" s="30"/>
      <c r="Q389" s="30"/>
    </row>
    <row r="390" spans="1:17" x14ac:dyDescent="0.2">
      <c r="A390" s="26"/>
      <c r="B390" s="26"/>
      <c r="C390" s="26"/>
      <c r="D390" s="27"/>
      <c r="E390" s="30"/>
      <c r="F390" s="13"/>
      <c r="G390" s="30"/>
      <c r="H390" s="30"/>
      <c r="I390" s="30"/>
      <c r="J390" s="30"/>
      <c r="K390" s="30"/>
      <c r="L390" s="30"/>
      <c r="M390" s="30"/>
      <c r="N390" s="30"/>
      <c r="O390" s="30"/>
      <c r="P390" s="30"/>
      <c r="Q390" s="30"/>
    </row>
    <row r="391" spans="1:17" x14ac:dyDescent="0.2">
      <c r="A391" s="26"/>
      <c r="B391" s="26"/>
      <c r="C391" s="26"/>
      <c r="D391" s="27"/>
      <c r="E391" s="30"/>
      <c r="F391" s="13"/>
      <c r="G391" s="30"/>
      <c r="H391" s="30"/>
      <c r="I391" s="30"/>
      <c r="J391" s="30"/>
      <c r="K391" s="30"/>
      <c r="L391" s="30"/>
      <c r="M391" s="30"/>
      <c r="N391" s="30"/>
      <c r="O391" s="30"/>
      <c r="P391" s="30"/>
      <c r="Q391" s="30"/>
    </row>
    <row r="392" spans="1:17" x14ac:dyDescent="0.2">
      <c r="A392" s="26"/>
      <c r="B392" s="26"/>
      <c r="C392" s="26"/>
      <c r="D392" s="27"/>
      <c r="E392" s="30"/>
      <c r="F392" s="13"/>
      <c r="G392" s="30"/>
      <c r="H392" s="30"/>
      <c r="I392" s="30"/>
      <c r="J392" s="30"/>
      <c r="K392" s="30"/>
      <c r="L392" s="30"/>
      <c r="M392" s="30"/>
      <c r="N392" s="30"/>
      <c r="O392" s="30"/>
      <c r="P392" s="30"/>
      <c r="Q392" s="30"/>
    </row>
    <row r="393" spans="1:17" x14ac:dyDescent="0.2">
      <c r="A393" s="26"/>
      <c r="B393" s="26"/>
      <c r="C393" s="26"/>
      <c r="D393" s="27"/>
      <c r="E393" s="30"/>
      <c r="F393" s="13"/>
      <c r="G393" s="30"/>
      <c r="H393" s="30"/>
      <c r="I393" s="30"/>
      <c r="J393" s="30"/>
      <c r="K393" s="30"/>
      <c r="L393" s="30"/>
      <c r="M393" s="30"/>
      <c r="N393" s="30"/>
      <c r="O393" s="30"/>
      <c r="P393" s="30"/>
      <c r="Q393" s="30"/>
    </row>
    <row r="394" spans="1:17" x14ac:dyDescent="0.2">
      <c r="A394" s="26"/>
      <c r="B394" s="26"/>
      <c r="C394" s="26"/>
      <c r="D394" s="27"/>
      <c r="E394" s="30"/>
      <c r="F394" s="13"/>
      <c r="G394" s="30"/>
      <c r="H394" s="30"/>
      <c r="I394" s="30"/>
      <c r="J394" s="30"/>
      <c r="K394" s="30"/>
      <c r="L394" s="30"/>
      <c r="M394" s="30"/>
      <c r="N394" s="30"/>
      <c r="O394" s="30"/>
      <c r="P394" s="30"/>
      <c r="Q394" s="30"/>
    </row>
    <row r="395" spans="1:17" x14ac:dyDescent="0.2">
      <c r="A395" s="26"/>
      <c r="B395" s="26"/>
      <c r="C395" s="26"/>
      <c r="D395" s="27"/>
      <c r="E395" s="30"/>
      <c r="F395" s="13"/>
      <c r="G395" s="30"/>
      <c r="H395" s="30"/>
      <c r="I395" s="30"/>
      <c r="J395" s="30"/>
      <c r="K395" s="30"/>
      <c r="L395" s="30"/>
      <c r="M395" s="30"/>
      <c r="N395" s="30"/>
      <c r="O395" s="30"/>
      <c r="P395" s="30"/>
      <c r="Q395" s="30"/>
    </row>
    <row r="396" spans="1:17" x14ac:dyDescent="0.2">
      <c r="A396" s="26"/>
      <c r="B396" s="26"/>
      <c r="C396" s="26"/>
      <c r="D396" s="27"/>
      <c r="E396" s="30"/>
      <c r="F396" s="13"/>
      <c r="G396" s="30"/>
      <c r="H396" s="30"/>
      <c r="I396" s="30"/>
      <c r="J396" s="30"/>
      <c r="K396" s="30"/>
      <c r="L396" s="30"/>
      <c r="M396" s="30"/>
      <c r="N396" s="30"/>
      <c r="O396" s="30"/>
      <c r="P396" s="30"/>
      <c r="Q396" s="30"/>
    </row>
    <row r="397" spans="1:17" x14ac:dyDescent="0.2">
      <c r="A397" s="26"/>
      <c r="B397" s="26"/>
      <c r="C397" s="26"/>
      <c r="D397" s="27"/>
      <c r="E397" s="30"/>
      <c r="F397" s="13"/>
      <c r="G397" s="30"/>
      <c r="H397" s="30"/>
      <c r="I397" s="30"/>
      <c r="J397" s="30"/>
      <c r="K397" s="30"/>
      <c r="L397" s="30"/>
      <c r="M397" s="30"/>
      <c r="N397" s="30"/>
      <c r="O397" s="30"/>
      <c r="P397" s="30"/>
      <c r="Q397" s="30"/>
    </row>
    <row r="398" spans="1:17" x14ac:dyDescent="0.2">
      <c r="A398" s="26"/>
      <c r="B398" s="26"/>
      <c r="C398" s="26"/>
      <c r="D398" s="27"/>
      <c r="E398" s="30"/>
      <c r="F398" s="13"/>
      <c r="G398" s="30"/>
      <c r="H398" s="30"/>
      <c r="I398" s="30"/>
      <c r="J398" s="30"/>
      <c r="K398" s="30"/>
      <c r="L398" s="30"/>
      <c r="M398" s="30"/>
      <c r="N398" s="30"/>
      <c r="O398" s="30"/>
      <c r="P398" s="30"/>
      <c r="Q398" s="30"/>
    </row>
    <row r="399" spans="1:17" x14ac:dyDescent="0.2">
      <c r="A399" s="26"/>
      <c r="B399" s="26"/>
      <c r="C399" s="26"/>
      <c r="D399" s="27"/>
      <c r="E399" s="30"/>
      <c r="F399" s="13"/>
      <c r="G399" s="30"/>
      <c r="H399" s="30"/>
      <c r="I399" s="30"/>
      <c r="J399" s="30"/>
      <c r="K399" s="30"/>
      <c r="L399" s="30"/>
      <c r="M399" s="30"/>
      <c r="N399" s="30"/>
      <c r="O399" s="30"/>
      <c r="P399" s="30"/>
      <c r="Q399" s="30"/>
    </row>
    <row r="400" spans="1:17" x14ac:dyDescent="0.2">
      <c r="A400" s="26"/>
      <c r="B400" s="26"/>
      <c r="C400" s="26"/>
      <c r="D400" s="27"/>
      <c r="E400" s="30"/>
      <c r="F400" s="13"/>
      <c r="G400" s="30"/>
      <c r="H400" s="30"/>
      <c r="I400" s="30"/>
      <c r="J400" s="30"/>
      <c r="K400" s="30"/>
      <c r="L400" s="30"/>
      <c r="M400" s="30"/>
      <c r="N400" s="30"/>
      <c r="O400" s="30"/>
      <c r="P400" s="30"/>
      <c r="Q400" s="30"/>
    </row>
    <row r="401" spans="1:17" x14ac:dyDescent="0.2">
      <c r="A401" s="26"/>
      <c r="B401" s="26"/>
      <c r="C401" s="26"/>
      <c r="D401" s="27"/>
      <c r="E401" s="30"/>
      <c r="F401" s="13"/>
      <c r="G401" s="30"/>
      <c r="H401" s="30"/>
      <c r="I401" s="30"/>
      <c r="J401" s="30"/>
      <c r="K401" s="30"/>
      <c r="L401" s="30"/>
      <c r="M401" s="30"/>
      <c r="N401" s="30"/>
      <c r="O401" s="30"/>
      <c r="P401" s="30"/>
      <c r="Q401" s="30"/>
    </row>
    <row r="402" spans="1:17" x14ac:dyDescent="0.2">
      <c r="A402" s="26"/>
      <c r="B402" s="26"/>
      <c r="C402" s="26"/>
      <c r="D402" s="27"/>
      <c r="E402" s="30"/>
      <c r="F402" s="13"/>
      <c r="G402" s="30"/>
      <c r="H402" s="30"/>
      <c r="I402" s="30"/>
      <c r="J402" s="30"/>
      <c r="K402" s="30"/>
      <c r="L402" s="30"/>
      <c r="M402" s="30"/>
      <c r="N402" s="30"/>
      <c r="O402" s="30"/>
      <c r="P402" s="30"/>
      <c r="Q402" s="30"/>
    </row>
    <row r="403" spans="1:17" x14ac:dyDescent="0.2">
      <c r="A403" s="26"/>
      <c r="B403" s="26"/>
      <c r="C403" s="26"/>
      <c r="D403" s="27"/>
      <c r="E403" s="30"/>
      <c r="F403" s="13"/>
      <c r="G403" s="30"/>
      <c r="H403" s="30"/>
      <c r="I403" s="30"/>
      <c r="J403" s="30"/>
      <c r="K403" s="30"/>
      <c r="L403" s="30"/>
      <c r="M403" s="30"/>
      <c r="N403" s="30"/>
      <c r="O403" s="30"/>
      <c r="P403" s="30"/>
      <c r="Q403" s="30"/>
    </row>
    <row r="404" spans="1:17" x14ac:dyDescent="0.2">
      <c r="A404" s="26"/>
      <c r="B404" s="26"/>
      <c r="C404" s="26"/>
      <c r="D404" s="27"/>
      <c r="E404" s="30"/>
      <c r="F404" s="13"/>
      <c r="G404" s="30"/>
      <c r="H404" s="30"/>
      <c r="I404" s="30"/>
      <c r="J404" s="30"/>
      <c r="K404" s="30"/>
      <c r="L404" s="30"/>
      <c r="M404" s="30"/>
      <c r="N404" s="30"/>
      <c r="O404" s="30"/>
      <c r="P404" s="30"/>
      <c r="Q404" s="30"/>
    </row>
    <row r="405" spans="1:17" x14ac:dyDescent="0.2">
      <c r="A405" s="26"/>
      <c r="B405" s="26"/>
      <c r="C405" s="26"/>
      <c r="D405" s="27"/>
      <c r="E405" s="30"/>
      <c r="F405" s="13"/>
      <c r="G405" s="30"/>
      <c r="H405" s="30"/>
      <c r="I405" s="30"/>
      <c r="J405" s="30"/>
      <c r="K405" s="30"/>
      <c r="L405" s="30"/>
      <c r="M405" s="30"/>
      <c r="N405" s="30"/>
      <c r="O405" s="30"/>
      <c r="P405" s="30"/>
      <c r="Q405" s="30"/>
    </row>
    <row r="406" spans="1:17" x14ac:dyDescent="0.2">
      <c r="A406" s="26"/>
      <c r="B406" s="26"/>
      <c r="C406" s="26"/>
      <c r="D406" s="27"/>
      <c r="E406" s="30"/>
      <c r="F406" s="13"/>
      <c r="G406" s="30"/>
      <c r="H406" s="30"/>
      <c r="I406" s="30"/>
      <c r="J406" s="30"/>
      <c r="K406" s="30"/>
      <c r="L406" s="30"/>
      <c r="M406" s="30"/>
      <c r="N406" s="30"/>
      <c r="O406" s="30"/>
      <c r="P406" s="30"/>
      <c r="Q406" s="30"/>
    </row>
    <row r="407" spans="1:17" x14ac:dyDescent="0.2">
      <c r="A407" s="26"/>
      <c r="B407" s="26"/>
      <c r="C407" s="26"/>
      <c r="D407" s="27"/>
      <c r="E407" s="30"/>
      <c r="F407" s="13"/>
      <c r="G407" s="30"/>
      <c r="H407" s="30"/>
      <c r="I407" s="30"/>
      <c r="J407" s="30"/>
      <c r="K407" s="30"/>
      <c r="L407" s="30"/>
      <c r="M407" s="30"/>
      <c r="N407" s="30"/>
      <c r="O407" s="30"/>
      <c r="P407" s="30"/>
      <c r="Q407" s="30"/>
    </row>
    <row r="408" spans="1:17" x14ac:dyDescent="0.2">
      <c r="A408" s="26"/>
      <c r="B408" s="26"/>
      <c r="C408" s="26"/>
      <c r="D408" s="27"/>
      <c r="E408" s="30"/>
      <c r="F408" s="13"/>
      <c r="G408" s="30"/>
      <c r="H408" s="30"/>
      <c r="I408" s="30"/>
      <c r="J408" s="30"/>
      <c r="K408" s="30"/>
      <c r="L408" s="30"/>
      <c r="M408" s="30"/>
      <c r="N408" s="30"/>
      <c r="O408" s="30"/>
      <c r="P408" s="30"/>
      <c r="Q408" s="30"/>
    </row>
    <row r="409" spans="1:17" x14ac:dyDescent="0.2">
      <c r="A409" s="26"/>
      <c r="B409" s="26"/>
      <c r="C409" s="26"/>
      <c r="D409" s="27"/>
      <c r="E409" s="30"/>
      <c r="F409" s="13"/>
      <c r="G409" s="30"/>
      <c r="H409" s="30"/>
      <c r="I409" s="30"/>
      <c r="J409" s="30"/>
      <c r="K409" s="30"/>
      <c r="L409" s="30"/>
      <c r="M409" s="30"/>
      <c r="N409" s="30"/>
      <c r="O409" s="30"/>
      <c r="P409" s="30"/>
      <c r="Q409" s="30"/>
    </row>
    <row r="410" spans="1:17" x14ac:dyDescent="0.2">
      <c r="A410" s="26"/>
      <c r="B410" s="26"/>
      <c r="C410" s="26"/>
      <c r="D410" s="27"/>
      <c r="E410" s="30"/>
      <c r="F410" s="13"/>
      <c r="G410" s="30"/>
      <c r="H410" s="30"/>
      <c r="I410" s="30"/>
      <c r="J410" s="30"/>
      <c r="K410" s="30"/>
      <c r="L410" s="30"/>
      <c r="M410" s="30"/>
      <c r="N410" s="30"/>
      <c r="O410" s="30"/>
      <c r="P410" s="30"/>
      <c r="Q410" s="30"/>
    </row>
    <row r="411" spans="1:17" x14ac:dyDescent="0.2">
      <c r="A411" s="26"/>
      <c r="B411" s="26"/>
      <c r="C411" s="26"/>
      <c r="D411" s="27"/>
      <c r="E411" s="30"/>
      <c r="F411" s="13"/>
      <c r="G411" s="30"/>
      <c r="H411" s="30"/>
      <c r="I411" s="30"/>
      <c r="J411" s="30"/>
      <c r="K411" s="30"/>
      <c r="L411" s="30"/>
      <c r="M411" s="30"/>
      <c r="N411" s="30"/>
      <c r="O411" s="30"/>
      <c r="P411" s="30"/>
      <c r="Q411" s="30"/>
    </row>
    <row r="412" spans="1:17" x14ac:dyDescent="0.2">
      <c r="A412" s="26"/>
      <c r="B412" s="26"/>
      <c r="C412" s="26"/>
      <c r="D412" s="27"/>
      <c r="E412" s="30"/>
      <c r="F412" s="13"/>
      <c r="G412" s="30"/>
      <c r="H412" s="30"/>
      <c r="I412" s="30"/>
      <c r="J412" s="30"/>
      <c r="K412" s="30"/>
      <c r="L412" s="30"/>
      <c r="M412" s="30"/>
      <c r="N412" s="30"/>
      <c r="O412" s="30"/>
      <c r="P412" s="30"/>
      <c r="Q412" s="30"/>
    </row>
    <row r="413" spans="1:17" x14ac:dyDescent="0.2">
      <c r="A413" s="26"/>
      <c r="B413" s="26"/>
      <c r="C413" s="26"/>
      <c r="D413" s="27"/>
      <c r="E413" s="30"/>
      <c r="F413" s="13"/>
      <c r="G413" s="30"/>
      <c r="H413" s="30"/>
      <c r="I413" s="30"/>
      <c r="J413" s="30"/>
      <c r="K413" s="30"/>
      <c r="L413" s="30"/>
      <c r="M413" s="30"/>
      <c r="N413" s="30"/>
      <c r="O413" s="30"/>
      <c r="P413" s="30"/>
      <c r="Q413" s="30"/>
    </row>
    <row r="414" spans="1:17" x14ac:dyDescent="0.2">
      <c r="A414" s="26"/>
      <c r="B414" s="26"/>
      <c r="C414" s="26"/>
      <c r="D414" s="27"/>
      <c r="E414" s="30"/>
      <c r="F414" s="13"/>
      <c r="G414" s="30"/>
      <c r="H414" s="30"/>
      <c r="I414" s="30"/>
      <c r="J414" s="30"/>
      <c r="K414" s="30"/>
      <c r="L414" s="30"/>
      <c r="M414" s="30"/>
      <c r="N414" s="30"/>
      <c r="O414" s="30"/>
      <c r="P414" s="30"/>
      <c r="Q414" s="30"/>
    </row>
    <row r="415" spans="1:17" x14ac:dyDescent="0.2">
      <c r="A415" s="26"/>
      <c r="B415" s="26"/>
      <c r="C415" s="26"/>
      <c r="D415" s="27"/>
      <c r="E415" s="30"/>
      <c r="F415" s="13"/>
      <c r="G415" s="30"/>
      <c r="H415" s="30"/>
      <c r="I415" s="30"/>
      <c r="J415" s="30"/>
      <c r="K415" s="30"/>
      <c r="L415" s="30"/>
      <c r="M415" s="30"/>
      <c r="N415" s="30"/>
      <c r="O415" s="30"/>
      <c r="P415" s="30"/>
      <c r="Q415" s="30"/>
    </row>
    <row r="416" spans="1:17" x14ac:dyDescent="0.2">
      <c r="A416" s="26"/>
      <c r="B416" s="26"/>
      <c r="C416" s="26"/>
      <c r="D416" s="27"/>
      <c r="E416" s="30"/>
      <c r="F416" s="13"/>
      <c r="G416" s="30"/>
      <c r="H416" s="30"/>
      <c r="I416" s="30"/>
      <c r="J416" s="30"/>
      <c r="K416" s="30"/>
      <c r="L416" s="30"/>
      <c r="M416" s="30"/>
      <c r="N416" s="30"/>
      <c r="O416" s="30"/>
      <c r="P416" s="30"/>
      <c r="Q416" s="30"/>
    </row>
    <row r="417" spans="1:17" x14ac:dyDescent="0.2">
      <c r="A417" s="26"/>
      <c r="B417" s="26"/>
      <c r="C417" s="26"/>
      <c r="D417" s="27"/>
      <c r="E417" s="30"/>
      <c r="F417" s="13"/>
      <c r="G417" s="30"/>
      <c r="H417" s="30"/>
      <c r="I417" s="30"/>
      <c r="J417" s="30"/>
      <c r="K417" s="30"/>
      <c r="L417" s="30"/>
      <c r="M417" s="30"/>
      <c r="N417" s="30"/>
      <c r="O417" s="30"/>
      <c r="P417" s="30"/>
      <c r="Q417" s="30"/>
    </row>
    <row r="418" spans="1:17" x14ac:dyDescent="0.2">
      <c r="A418" s="26"/>
      <c r="B418" s="26"/>
      <c r="C418" s="26"/>
      <c r="D418" s="27"/>
      <c r="E418" s="30"/>
      <c r="F418" s="13"/>
      <c r="G418" s="30"/>
      <c r="H418" s="30"/>
      <c r="I418" s="30"/>
      <c r="J418" s="30"/>
      <c r="K418" s="30"/>
      <c r="L418" s="30"/>
      <c r="M418" s="30"/>
      <c r="N418" s="30"/>
      <c r="O418" s="30"/>
      <c r="P418" s="30"/>
      <c r="Q418" s="30"/>
    </row>
    <row r="419" spans="1:17" x14ac:dyDescent="0.2">
      <c r="A419" s="26"/>
      <c r="B419" s="26"/>
      <c r="C419" s="26"/>
      <c r="D419" s="27"/>
      <c r="E419" s="30"/>
      <c r="F419" s="13"/>
      <c r="G419" s="30"/>
      <c r="H419" s="30"/>
      <c r="I419" s="30"/>
      <c r="J419" s="30"/>
      <c r="K419" s="30"/>
      <c r="L419" s="30"/>
      <c r="M419" s="30"/>
      <c r="N419" s="30"/>
      <c r="O419" s="30"/>
      <c r="P419" s="30"/>
      <c r="Q419" s="30"/>
    </row>
    <row r="420" spans="1:17" x14ac:dyDescent="0.2">
      <c r="A420" s="26"/>
      <c r="B420" s="26"/>
      <c r="C420" s="26"/>
      <c r="D420" s="27"/>
      <c r="E420" s="30"/>
      <c r="F420" s="13"/>
      <c r="G420" s="30"/>
      <c r="H420" s="30"/>
      <c r="I420" s="30"/>
      <c r="J420" s="30"/>
      <c r="K420" s="30"/>
      <c r="L420" s="30"/>
      <c r="M420" s="30"/>
      <c r="N420" s="30"/>
      <c r="O420" s="30"/>
      <c r="P420" s="30"/>
      <c r="Q420" s="30"/>
    </row>
    <row r="421" spans="1:17" x14ac:dyDescent="0.2">
      <c r="A421" s="26"/>
      <c r="B421" s="26"/>
      <c r="C421" s="26"/>
      <c r="D421" s="27"/>
      <c r="E421" s="30"/>
      <c r="F421" s="13"/>
      <c r="G421" s="30"/>
      <c r="H421" s="30"/>
      <c r="I421" s="30"/>
      <c r="J421" s="30"/>
      <c r="K421" s="30"/>
      <c r="L421" s="30"/>
      <c r="M421" s="30"/>
      <c r="N421" s="30"/>
      <c r="O421" s="30"/>
      <c r="P421" s="30"/>
      <c r="Q421" s="30"/>
    </row>
    <row r="422" spans="1:17" x14ac:dyDescent="0.2">
      <c r="A422" s="26"/>
      <c r="B422" s="26"/>
      <c r="C422" s="26"/>
      <c r="D422" s="27"/>
      <c r="E422" s="30"/>
      <c r="F422" s="13"/>
      <c r="G422" s="30"/>
      <c r="H422" s="30"/>
      <c r="I422" s="30"/>
      <c r="J422" s="30"/>
      <c r="K422" s="30"/>
      <c r="L422" s="30"/>
      <c r="M422" s="30"/>
      <c r="N422" s="30"/>
      <c r="O422" s="30"/>
      <c r="P422" s="30"/>
      <c r="Q422" s="30"/>
    </row>
    <row r="423" spans="1:17" x14ac:dyDescent="0.2">
      <c r="A423" s="26"/>
      <c r="B423" s="26"/>
      <c r="C423" s="26"/>
      <c r="D423" s="27"/>
      <c r="E423" s="30"/>
      <c r="F423" s="13"/>
      <c r="G423" s="30"/>
      <c r="H423" s="30"/>
      <c r="I423" s="30"/>
      <c r="J423" s="30"/>
      <c r="K423" s="30"/>
      <c r="L423" s="30"/>
      <c r="M423" s="30"/>
      <c r="N423" s="30"/>
      <c r="O423" s="30"/>
      <c r="P423" s="30"/>
      <c r="Q423" s="30"/>
    </row>
    <row r="424" spans="1:17" x14ac:dyDescent="0.2">
      <c r="A424" s="26"/>
      <c r="B424" s="26"/>
      <c r="C424" s="26"/>
      <c r="D424" s="27"/>
      <c r="E424" s="30"/>
      <c r="F424" s="13"/>
      <c r="G424" s="30"/>
      <c r="H424" s="30"/>
      <c r="I424" s="30"/>
      <c r="J424" s="30"/>
      <c r="K424" s="30"/>
      <c r="L424" s="30"/>
      <c r="M424" s="30"/>
      <c r="N424" s="30"/>
      <c r="O424" s="30"/>
      <c r="P424" s="30"/>
      <c r="Q424" s="30"/>
    </row>
    <row r="425" spans="1:17" x14ac:dyDescent="0.2">
      <c r="A425" s="26"/>
      <c r="B425" s="26"/>
      <c r="C425" s="26"/>
      <c r="D425" s="27"/>
      <c r="E425" s="30"/>
      <c r="F425" s="13"/>
      <c r="G425" s="30"/>
      <c r="H425" s="30"/>
      <c r="I425" s="30"/>
      <c r="J425" s="30"/>
      <c r="K425" s="30"/>
      <c r="L425" s="30"/>
      <c r="M425" s="30"/>
      <c r="N425" s="30"/>
      <c r="O425" s="30"/>
      <c r="P425" s="30"/>
      <c r="Q425" s="30"/>
    </row>
    <row r="426" spans="1:17" x14ac:dyDescent="0.2">
      <c r="A426" s="26"/>
      <c r="B426" s="26"/>
      <c r="C426" s="26"/>
      <c r="D426" s="27"/>
      <c r="E426" s="30"/>
      <c r="F426" s="13"/>
      <c r="G426" s="30"/>
      <c r="H426" s="30"/>
      <c r="I426" s="30"/>
      <c r="J426" s="30"/>
      <c r="K426" s="30"/>
      <c r="L426" s="30"/>
      <c r="M426" s="30"/>
      <c r="N426" s="30"/>
      <c r="O426" s="30"/>
      <c r="P426" s="30"/>
      <c r="Q426" s="30"/>
    </row>
    <row r="427" spans="1:17" x14ac:dyDescent="0.2">
      <c r="A427" s="26"/>
      <c r="B427" s="26"/>
      <c r="C427" s="26"/>
      <c r="D427" s="27"/>
      <c r="E427" s="30"/>
      <c r="F427" s="13"/>
      <c r="G427" s="30"/>
      <c r="H427" s="30"/>
      <c r="I427" s="30"/>
      <c r="J427" s="30"/>
      <c r="K427" s="30"/>
      <c r="L427" s="30"/>
      <c r="M427" s="30"/>
      <c r="N427" s="30"/>
      <c r="O427" s="30"/>
      <c r="P427" s="30"/>
      <c r="Q427" s="30"/>
    </row>
    <row r="428" spans="1:17" x14ac:dyDescent="0.2">
      <c r="A428" s="26"/>
      <c r="B428" s="26"/>
      <c r="C428" s="26"/>
      <c r="D428" s="27"/>
      <c r="E428" s="30"/>
      <c r="F428" s="13"/>
      <c r="G428" s="30"/>
      <c r="H428" s="30"/>
      <c r="I428" s="30"/>
      <c r="J428" s="30"/>
      <c r="K428" s="30"/>
      <c r="L428" s="30"/>
      <c r="M428" s="30"/>
      <c r="N428" s="30"/>
      <c r="O428" s="30"/>
      <c r="P428" s="30"/>
      <c r="Q428" s="30"/>
    </row>
    <row r="429" spans="1:17" x14ac:dyDescent="0.2">
      <c r="A429" s="26"/>
      <c r="B429" s="26"/>
      <c r="C429" s="26"/>
      <c r="D429" s="27"/>
      <c r="E429" s="30"/>
      <c r="F429" s="13"/>
      <c r="G429" s="30"/>
      <c r="H429" s="30"/>
      <c r="I429" s="30"/>
      <c r="J429" s="30"/>
      <c r="K429" s="30"/>
      <c r="L429" s="30"/>
      <c r="M429" s="30"/>
      <c r="N429" s="30"/>
      <c r="O429" s="30"/>
      <c r="P429" s="30"/>
      <c r="Q429" s="30"/>
    </row>
    <row r="430" spans="1:17" x14ac:dyDescent="0.2">
      <c r="A430" s="26"/>
      <c r="B430" s="26"/>
      <c r="C430" s="26"/>
      <c r="D430" s="27"/>
      <c r="E430" s="30"/>
      <c r="F430" s="13"/>
      <c r="G430" s="30"/>
      <c r="H430" s="30"/>
      <c r="I430" s="30"/>
      <c r="J430" s="30"/>
      <c r="K430" s="30"/>
      <c r="L430" s="30"/>
      <c r="M430" s="30"/>
      <c r="N430" s="30"/>
      <c r="O430" s="30"/>
      <c r="P430" s="30"/>
      <c r="Q430" s="30"/>
    </row>
    <row r="431" spans="1:17" x14ac:dyDescent="0.2">
      <c r="A431" s="26"/>
      <c r="B431" s="26"/>
      <c r="C431" s="26"/>
      <c r="D431" s="27"/>
      <c r="E431" s="30"/>
      <c r="F431" s="13"/>
      <c r="G431" s="30"/>
      <c r="H431" s="30"/>
      <c r="I431" s="30"/>
      <c r="J431" s="30"/>
      <c r="K431" s="30"/>
      <c r="L431" s="30"/>
      <c r="M431" s="30"/>
      <c r="N431" s="30"/>
      <c r="O431" s="30"/>
      <c r="P431" s="30"/>
      <c r="Q431" s="30"/>
    </row>
    <row r="432" spans="1:17" x14ac:dyDescent="0.2">
      <c r="A432" s="26"/>
      <c r="B432" s="26"/>
      <c r="C432" s="26"/>
      <c r="D432" s="27"/>
      <c r="E432" s="30"/>
      <c r="F432" s="13"/>
      <c r="G432" s="30"/>
      <c r="H432" s="30"/>
      <c r="I432" s="30"/>
      <c r="J432" s="30"/>
      <c r="K432" s="30"/>
      <c r="L432" s="30"/>
      <c r="M432" s="30"/>
      <c r="N432" s="30"/>
      <c r="O432" s="30"/>
      <c r="P432" s="30"/>
      <c r="Q432" s="30"/>
    </row>
    <row r="433" spans="1:17" x14ac:dyDescent="0.2">
      <c r="A433" s="26"/>
      <c r="B433" s="26"/>
      <c r="C433" s="26"/>
      <c r="D433" s="27"/>
      <c r="E433" s="30"/>
      <c r="F433" s="13"/>
      <c r="G433" s="30"/>
      <c r="H433" s="30"/>
      <c r="I433" s="30"/>
      <c r="J433" s="30"/>
      <c r="K433" s="30"/>
      <c r="L433" s="30"/>
      <c r="M433" s="30"/>
      <c r="N433" s="30"/>
      <c r="O433" s="30"/>
      <c r="P433" s="30"/>
      <c r="Q433" s="30"/>
    </row>
    <row r="434" spans="1:17" x14ac:dyDescent="0.2">
      <c r="A434" s="26"/>
      <c r="B434" s="26"/>
      <c r="C434" s="26"/>
      <c r="D434" s="27"/>
      <c r="E434" s="30"/>
      <c r="F434" s="13"/>
      <c r="G434" s="30"/>
      <c r="H434" s="30"/>
      <c r="I434" s="30"/>
      <c r="J434" s="30"/>
      <c r="K434" s="30"/>
      <c r="L434" s="30"/>
      <c r="M434" s="30"/>
      <c r="N434" s="30"/>
      <c r="O434" s="30"/>
      <c r="P434" s="30"/>
      <c r="Q434" s="30"/>
    </row>
    <row r="435" spans="1:17" x14ac:dyDescent="0.2">
      <c r="A435" s="26"/>
      <c r="B435" s="26"/>
      <c r="C435" s="26"/>
      <c r="D435" s="27"/>
      <c r="E435" s="30"/>
      <c r="F435" s="13"/>
      <c r="G435" s="30"/>
      <c r="H435" s="30"/>
      <c r="I435" s="30"/>
      <c r="J435" s="30"/>
      <c r="K435" s="30"/>
      <c r="L435" s="30"/>
      <c r="M435" s="30"/>
      <c r="N435" s="30"/>
      <c r="O435" s="30"/>
      <c r="P435" s="30"/>
      <c r="Q435" s="30"/>
    </row>
    <row r="436" spans="1:17" x14ac:dyDescent="0.2">
      <c r="A436" s="26"/>
      <c r="B436" s="26"/>
      <c r="C436" s="26"/>
      <c r="D436" s="27"/>
      <c r="E436" s="30"/>
      <c r="F436" s="13"/>
      <c r="G436" s="30"/>
      <c r="H436" s="30"/>
      <c r="I436" s="30"/>
      <c r="J436" s="30"/>
      <c r="K436" s="30"/>
      <c r="L436" s="30"/>
      <c r="M436" s="30"/>
      <c r="N436" s="30"/>
      <c r="O436" s="30"/>
      <c r="P436" s="30"/>
      <c r="Q436" s="30"/>
    </row>
    <row r="437" spans="1:17" x14ac:dyDescent="0.2">
      <c r="A437" s="26"/>
      <c r="B437" s="26"/>
      <c r="C437" s="26"/>
      <c r="D437" s="27"/>
      <c r="E437" s="30"/>
      <c r="F437" s="13"/>
      <c r="G437" s="30"/>
      <c r="H437" s="30"/>
      <c r="I437" s="30"/>
      <c r="J437" s="30"/>
      <c r="K437" s="30"/>
      <c r="L437" s="30"/>
      <c r="M437" s="30"/>
      <c r="N437" s="30"/>
      <c r="O437" s="30"/>
      <c r="P437" s="30"/>
      <c r="Q437" s="30"/>
    </row>
    <row r="438" spans="1:17" x14ac:dyDescent="0.2">
      <c r="A438" s="26"/>
      <c r="B438" s="26"/>
      <c r="C438" s="26"/>
      <c r="D438" s="27"/>
      <c r="E438" s="30"/>
      <c r="F438" s="13"/>
      <c r="G438" s="30"/>
      <c r="H438" s="30"/>
      <c r="I438" s="30"/>
      <c r="J438" s="30"/>
      <c r="K438" s="30"/>
      <c r="L438" s="30"/>
      <c r="M438" s="30"/>
      <c r="N438" s="30"/>
      <c r="O438" s="30"/>
      <c r="P438" s="30"/>
      <c r="Q438" s="30"/>
    </row>
    <row r="439" spans="1:17" x14ac:dyDescent="0.2">
      <c r="A439" s="26"/>
      <c r="B439" s="26"/>
      <c r="C439" s="26"/>
      <c r="D439" s="27"/>
      <c r="E439" s="30"/>
      <c r="F439" s="13"/>
      <c r="G439" s="30"/>
      <c r="H439" s="30"/>
      <c r="I439" s="30"/>
      <c r="J439" s="30"/>
      <c r="K439" s="30"/>
      <c r="L439" s="30"/>
      <c r="M439" s="30"/>
      <c r="N439" s="30"/>
      <c r="O439" s="30"/>
      <c r="P439" s="30"/>
      <c r="Q439" s="30"/>
    </row>
    <row r="440" spans="1:17" x14ac:dyDescent="0.2">
      <c r="A440" s="26"/>
      <c r="B440" s="26"/>
      <c r="C440" s="26"/>
      <c r="D440" s="27"/>
      <c r="E440" s="30"/>
      <c r="F440" s="13"/>
      <c r="G440" s="30"/>
      <c r="H440" s="30"/>
      <c r="I440" s="30"/>
      <c r="J440" s="30"/>
      <c r="K440" s="30"/>
      <c r="L440" s="30"/>
      <c r="M440" s="30"/>
      <c r="N440" s="30"/>
      <c r="O440" s="30"/>
      <c r="P440" s="30"/>
      <c r="Q440" s="30"/>
    </row>
    <row r="441" spans="1:17" x14ac:dyDescent="0.2">
      <c r="A441" s="26"/>
      <c r="B441" s="26"/>
      <c r="C441" s="26"/>
      <c r="D441" s="27"/>
      <c r="E441" s="30"/>
      <c r="F441" s="13"/>
      <c r="G441" s="30"/>
      <c r="H441" s="30"/>
      <c r="I441" s="30"/>
      <c r="J441" s="30"/>
      <c r="K441" s="30"/>
      <c r="L441" s="30"/>
      <c r="M441" s="30"/>
      <c r="N441" s="30"/>
      <c r="O441" s="30"/>
      <c r="P441" s="30"/>
      <c r="Q441" s="30"/>
    </row>
    <row r="442" spans="1:17" x14ac:dyDescent="0.2">
      <c r="A442" s="26"/>
      <c r="B442" s="26"/>
      <c r="C442" s="26"/>
      <c r="D442" s="27"/>
      <c r="E442" s="30"/>
      <c r="F442" s="13"/>
      <c r="G442" s="30"/>
      <c r="H442" s="30"/>
      <c r="I442" s="30"/>
      <c r="J442" s="30"/>
      <c r="K442" s="30"/>
      <c r="L442" s="30"/>
      <c r="M442" s="30"/>
      <c r="N442" s="30"/>
      <c r="O442" s="30"/>
      <c r="P442" s="30"/>
      <c r="Q442" s="30"/>
    </row>
    <row r="443" spans="1:17" x14ac:dyDescent="0.2">
      <c r="A443" s="26"/>
      <c r="B443" s="26"/>
      <c r="C443" s="26"/>
      <c r="D443" s="27"/>
      <c r="E443" s="30"/>
      <c r="F443" s="13"/>
      <c r="G443" s="30"/>
      <c r="H443" s="30"/>
      <c r="I443" s="30"/>
      <c r="J443" s="30"/>
      <c r="K443" s="30"/>
      <c r="L443" s="30"/>
      <c r="M443" s="30"/>
      <c r="N443" s="30"/>
      <c r="O443" s="30"/>
      <c r="P443" s="30"/>
      <c r="Q443" s="30"/>
    </row>
    <row r="444" spans="1:17" x14ac:dyDescent="0.2">
      <c r="A444" s="26"/>
      <c r="B444" s="26"/>
      <c r="C444" s="26"/>
      <c r="D444" s="27"/>
      <c r="E444" s="30"/>
      <c r="F444" s="13"/>
      <c r="G444" s="30"/>
      <c r="H444" s="30"/>
      <c r="I444" s="30"/>
      <c r="J444" s="30"/>
      <c r="K444" s="30"/>
      <c r="L444" s="30"/>
      <c r="M444" s="30"/>
      <c r="N444" s="30"/>
      <c r="O444" s="30"/>
      <c r="P444" s="30"/>
      <c r="Q444" s="30"/>
    </row>
    <row r="445" spans="1:17" x14ac:dyDescent="0.2">
      <c r="A445" s="26"/>
      <c r="B445" s="26"/>
      <c r="C445" s="26"/>
      <c r="D445" s="27"/>
      <c r="E445" s="30"/>
      <c r="F445" s="13"/>
      <c r="G445" s="30"/>
      <c r="H445" s="30"/>
      <c r="I445" s="30"/>
      <c r="J445" s="30"/>
      <c r="K445" s="30"/>
      <c r="L445" s="30"/>
      <c r="M445" s="30"/>
      <c r="N445" s="30"/>
      <c r="O445" s="30"/>
      <c r="P445" s="30"/>
      <c r="Q445" s="30"/>
    </row>
    <row r="446" spans="1:17" x14ac:dyDescent="0.2">
      <c r="A446" s="26"/>
      <c r="B446" s="26"/>
      <c r="C446" s="26"/>
      <c r="D446" s="27"/>
      <c r="E446" s="30"/>
      <c r="F446" s="13"/>
      <c r="G446" s="30"/>
      <c r="H446" s="30"/>
      <c r="I446" s="30"/>
      <c r="J446" s="30"/>
      <c r="K446" s="30"/>
      <c r="L446" s="30"/>
      <c r="M446" s="30"/>
      <c r="N446" s="30"/>
      <c r="O446" s="30"/>
      <c r="P446" s="30"/>
      <c r="Q446" s="30"/>
    </row>
    <row r="447" spans="1:17" x14ac:dyDescent="0.2">
      <c r="A447" s="26"/>
      <c r="B447" s="26"/>
      <c r="C447" s="26"/>
      <c r="D447" s="27"/>
      <c r="E447" s="30"/>
      <c r="F447" s="13"/>
      <c r="G447" s="30"/>
      <c r="H447" s="30"/>
      <c r="I447" s="30"/>
      <c r="J447" s="30"/>
      <c r="K447" s="30"/>
      <c r="L447" s="30"/>
      <c r="M447" s="30"/>
      <c r="N447" s="30"/>
      <c r="O447" s="30"/>
      <c r="P447" s="30"/>
      <c r="Q447" s="30"/>
    </row>
    <row r="448" spans="1:17" x14ac:dyDescent="0.2">
      <c r="A448" s="26"/>
      <c r="B448" s="26"/>
      <c r="C448" s="26"/>
      <c r="D448" s="27"/>
      <c r="E448" s="30"/>
      <c r="F448" s="13"/>
      <c r="G448" s="30"/>
      <c r="H448" s="30"/>
      <c r="I448" s="30"/>
      <c r="J448" s="30"/>
      <c r="K448" s="30"/>
      <c r="L448" s="30"/>
      <c r="M448" s="30"/>
      <c r="N448" s="30"/>
      <c r="O448" s="30"/>
      <c r="P448" s="30"/>
      <c r="Q448" s="30"/>
    </row>
    <row r="449" spans="1:17" x14ac:dyDescent="0.2">
      <c r="A449" s="26"/>
      <c r="B449" s="26"/>
      <c r="C449" s="26"/>
      <c r="D449" s="27"/>
      <c r="E449" s="30"/>
      <c r="F449" s="13"/>
      <c r="G449" s="30"/>
      <c r="H449" s="30"/>
      <c r="I449" s="30"/>
      <c r="J449" s="30"/>
      <c r="K449" s="30"/>
      <c r="L449" s="30"/>
      <c r="M449" s="30"/>
      <c r="N449" s="30"/>
      <c r="O449" s="30"/>
      <c r="P449" s="30"/>
      <c r="Q449" s="30"/>
    </row>
    <row r="450" spans="1:17" x14ac:dyDescent="0.2">
      <c r="A450" s="26"/>
      <c r="B450" s="26"/>
      <c r="C450" s="26"/>
      <c r="D450" s="27"/>
      <c r="E450" s="30"/>
      <c r="F450" s="13"/>
      <c r="G450" s="30"/>
      <c r="H450" s="30"/>
      <c r="I450" s="30"/>
      <c r="J450" s="30"/>
      <c r="K450" s="30"/>
      <c r="L450" s="30"/>
      <c r="M450" s="30"/>
      <c r="N450" s="30"/>
      <c r="O450" s="30"/>
      <c r="P450" s="30"/>
      <c r="Q450" s="30"/>
    </row>
    <row r="451" spans="1:17" x14ac:dyDescent="0.2">
      <c r="A451" s="26"/>
      <c r="B451" s="26"/>
      <c r="C451" s="26"/>
      <c r="D451" s="27"/>
      <c r="E451" s="30"/>
      <c r="F451" s="13"/>
      <c r="G451" s="30"/>
      <c r="H451" s="30"/>
      <c r="I451" s="30"/>
      <c r="J451" s="30"/>
      <c r="K451" s="30"/>
      <c r="L451" s="30"/>
      <c r="M451" s="30"/>
      <c r="N451" s="30"/>
      <c r="O451" s="30"/>
      <c r="P451" s="30"/>
      <c r="Q451" s="30"/>
    </row>
    <row r="452" spans="1:17" x14ac:dyDescent="0.2">
      <c r="A452" s="26"/>
      <c r="B452" s="26"/>
      <c r="C452" s="26"/>
      <c r="D452" s="27"/>
      <c r="E452" s="30"/>
      <c r="F452" s="13"/>
      <c r="G452" s="30"/>
      <c r="H452" s="30"/>
      <c r="I452" s="30"/>
      <c r="J452" s="30"/>
      <c r="K452" s="30"/>
      <c r="L452" s="30"/>
      <c r="M452" s="30"/>
      <c r="N452" s="30"/>
      <c r="O452" s="30"/>
      <c r="P452" s="30"/>
      <c r="Q452" s="30"/>
    </row>
    <row r="453" spans="1:17" x14ac:dyDescent="0.2">
      <c r="A453" s="26"/>
      <c r="B453" s="26"/>
      <c r="C453" s="26"/>
      <c r="D453" s="27"/>
      <c r="E453" s="30"/>
      <c r="F453" s="13"/>
      <c r="G453" s="30"/>
      <c r="H453" s="30"/>
      <c r="I453" s="30"/>
      <c r="J453" s="30"/>
      <c r="K453" s="30"/>
      <c r="L453" s="30"/>
      <c r="M453" s="30"/>
      <c r="N453" s="30"/>
      <c r="O453" s="30"/>
      <c r="P453" s="30"/>
      <c r="Q453" s="30"/>
    </row>
    <row r="454" spans="1:17" x14ac:dyDescent="0.2">
      <c r="A454" s="26"/>
      <c r="B454" s="26"/>
      <c r="C454" s="26"/>
      <c r="D454" s="27"/>
      <c r="E454" s="30"/>
      <c r="F454" s="13"/>
      <c r="G454" s="30"/>
      <c r="H454" s="30"/>
      <c r="I454" s="30"/>
      <c r="J454" s="30"/>
      <c r="K454" s="30"/>
      <c r="L454" s="30"/>
      <c r="M454" s="30"/>
      <c r="N454" s="30"/>
      <c r="O454" s="30"/>
      <c r="P454" s="30"/>
      <c r="Q454" s="30"/>
    </row>
    <row r="455" spans="1:17" x14ac:dyDescent="0.2">
      <c r="A455" s="26"/>
      <c r="B455" s="26"/>
      <c r="C455" s="26"/>
      <c r="D455" s="27"/>
      <c r="E455" s="30"/>
      <c r="F455" s="13"/>
      <c r="G455" s="30"/>
      <c r="H455" s="30"/>
      <c r="I455" s="30"/>
      <c r="J455" s="30"/>
      <c r="K455" s="30"/>
      <c r="L455" s="30"/>
      <c r="M455" s="30"/>
      <c r="N455" s="30"/>
      <c r="O455" s="30"/>
      <c r="P455" s="30"/>
      <c r="Q455" s="30"/>
    </row>
    <row r="456" spans="1:17" x14ac:dyDescent="0.2">
      <c r="A456" s="26"/>
      <c r="B456" s="26"/>
      <c r="C456" s="26"/>
      <c r="D456" s="27"/>
      <c r="E456" s="30"/>
      <c r="F456" s="13"/>
      <c r="G456" s="30"/>
      <c r="H456" s="30"/>
      <c r="I456" s="30"/>
      <c r="J456" s="30"/>
      <c r="K456" s="30"/>
      <c r="L456" s="30"/>
      <c r="M456" s="30"/>
      <c r="N456" s="30"/>
      <c r="O456" s="30"/>
      <c r="P456" s="30"/>
      <c r="Q456" s="30"/>
    </row>
    <row r="457" spans="1:17" x14ac:dyDescent="0.2">
      <c r="A457" s="26"/>
      <c r="B457" s="26"/>
      <c r="C457" s="26"/>
      <c r="D457" s="27"/>
      <c r="E457" s="30"/>
      <c r="F457" s="13"/>
      <c r="G457" s="30"/>
      <c r="H457" s="30"/>
      <c r="I457" s="30"/>
      <c r="J457" s="30"/>
      <c r="K457" s="30"/>
      <c r="L457" s="30"/>
      <c r="M457" s="30"/>
      <c r="N457" s="30"/>
      <c r="O457" s="30"/>
      <c r="P457" s="30"/>
      <c r="Q457" s="30"/>
    </row>
    <row r="458" spans="1:17" x14ac:dyDescent="0.2">
      <c r="A458" s="26"/>
      <c r="B458" s="26"/>
      <c r="C458" s="26"/>
      <c r="D458" s="27"/>
      <c r="E458" s="30"/>
      <c r="F458" s="13"/>
      <c r="G458" s="30"/>
      <c r="H458" s="30"/>
      <c r="I458" s="30"/>
      <c r="J458" s="30"/>
      <c r="K458" s="30"/>
      <c r="L458" s="30"/>
      <c r="M458" s="30"/>
      <c r="N458" s="30"/>
      <c r="O458" s="30"/>
      <c r="P458" s="30"/>
      <c r="Q458" s="30"/>
    </row>
    <row r="459" spans="1:17" x14ac:dyDescent="0.2">
      <c r="A459" s="26"/>
      <c r="B459" s="26"/>
      <c r="C459" s="26"/>
      <c r="D459" s="27"/>
      <c r="E459" s="30"/>
      <c r="F459" s="13"/>
      <c r="G459" s="30"/>
      <c r="H459" s="30"/>
      <c r="I459" s="30"/>
      <c r="J459" s="30"/>
      <c r="K459" s="30"/>
      <c r="L459" s="30"/>
      <c r="M459" s="30"/>
      <c r="N459" s="30"/>
      <c r="O459" s="30"/>
      <c r="P459" s="30"/>
      <c r="Q459" s="30"/>
    </row>
    <row r="460" spans="1:17" x14ac:dyDescent="0.2">
      <c r="A460" s="26"/>
      <c r="B460" s="26"/>
      <c r="C460" s="26"/>
      <c r="D460" s="27"/>
      <c r="E460" s="30"/>
      <c r="F460" s="13"/>
      <c r="G460" s="30"/>
      <c r="H460" s="30"/>
      <c r="I460" s="30"/>
      <c r="J460" s="30"/>
      <c r="K460" s="30"/>
      <c r="L460" s="30"/>
      <c r="M460" s="30"/>
      <c r="N460" s="30"/>
      <c r="O460" s="30"/>
      <c r="P460" s="30"/>
      <c r="Q460" s="30"/>
    </row>
    <row r="461" spans="1:17" x14ac:dyDescent="0.2">
      <c r="A461" s="26"/>
      <c r="B461" s="26"/>
      <c r="C461" s="26"/>
      <c r="D461" s="27"/>
      <c r="E461" s="30"/>
      <c r="F461" s="13"/>
      <c r="G461" s="30"/>
      <c r="H461" s="30"/>
      <c r="I461" s="30"/>
      <c r="J461" s="30"/>
      <c r="K461" s="30"/>
      <c r="L461" s="30"/>
      <c r="M461" s="30"/>
      <c r="N461" s="30"/>
      <c r="O461" s="30"/>
      <c r="P461" s="30"/>
      <c r="Q461" s="30"/>
    </row>
    <row r="462" spans="1:17" x14ac:dyDescent="0.2">
      <c r="A462" s="26"/>
      <c r="B462" s="26"/>
      <c r="C462" s="26"/>
      <c r="D462" s="27"/>
      <c r="E462" s="30"/>
      <c r="F462" s="13"/>
      <c r="G462" s="30"/>
      <c r="H462" s="30"/>
      <c r="I462" s="30"/>
      <c r="J462" s="30"/>
      <c r="K462" s="30"/>
      <c r="L462" s="30"/>
      <c r="M462" s="30"/>
      <c r="N462" s="30"/>
      <c r="O462" s="30"/>
      <c r="P462" s="30"/>
      <c r="Q462" s="30"/>
    </row>
    <row r="463" spans="1:17" x14ac:dyDescent="0.2">
      <c r="A463" s="26"/>
      <c r="B463" s="26"/>
      <c r="C463" s="26"/>
      <c r="D463" s="27"/>
      <c r="E463" s="30"/>
      <c r="F463" s="13"/>
      <c r="G463" s="30"/>
      <c r="H463" s="30"/>
      <c r="I463" s="30"/>
      <c r="J463" s="30"/>
      <c r="K463" s="30"/>
      <c r="L463" s="30"/>
      <c r="M463" s="30"/>
      <c r="N463" s="30"/>
      <c r="O463" s="30"/>
      <c r="P463" s="30"/>
      <c r="Q463" s="30"/>
    </row>
    <row r="464" spans="1:17" x14ac:dyDescent="0.2">
      <c r="A464" s="26"/>
      <c r="B464" s="26"/>
      <c r="C464" s="26"/>
      <c r="D464" s="27"/>
      <c r="E464" s="30"/>
      <c r="F464" s="13"/>
      <c r="G464" s="30"/>
      <c r="H464" s="30"/>
      <c r="I464" s="30"/>
      <c r="J464" s="30"/>
      <c r="K464" s="30"/>
      <c r="L464" s="30"/>
      <c r="M464" s="30"/>
      <c r="N464" s="30"/>
      <c r="O464" s="30"/>
      <c r="P464" s="30"/>
      <c r="Q464" s="30"/>
    </row>
    <row r="465" spans="1:17" x14ac:dyDescent="0.2">
      <c r="A465" s="26"/>
      <c r="B465" s="26"/>
      <c r="C465" s="26"/>
      <c r="D465" s="27"/>
      <c r="E465" s="30"/>
      <c r="F465" s="13"/>
      <c r="G465" s="30"/>
      <c r="H465" s="30"/>
      <c r="I465" s="30"/>
      <c r="J465" s="30"/>
      <c r="K465" s="30"/>
      <c r="L465" s="30"/>
      <c r="M465" s="30"/>
      <c r="N465" s="30"/>
      <c r="O465" s="30"/>
      <c r="P465" s="30"/>
      <c r="Q465" s="30"/>
    </row>
    <row r="466" spans="1:17" x14ac:dyDescent="0.2">
      <c r="A466" s="26"/>
      <c r="B466" s="26"/>
      <c r="C466" s="26"/>
      <c r="D466" s="27"/>
      <c r="E466" s="30"/>
      <c r="F466" s="13"/>
      <c r="G466" s="30"/>
      <c r="H466" s="30"/>
      <c r="I466" s="30"/>
      <c r="J466" s="30"/>
      <c r="K466" s="30"/>
      <c r="L466" s="30"/>
      <c r="M466" s="30"/>
      <c r="N466" s="30"/>
      <c r="O466" s="30"/>
      <c r="P466" s="30"/>
      <c r="Q466" s="30"/>
    </row>
    <row r="467" spans="1:17" x14ac:dyDescent="0.2">
      <c r="A467" s="26"/>
      <c r="B467" s="26"/>
      <c r="C467" s="26"/>
      <c r="D467" s="27"/>
      <c r="E467" s="30"/>
      <c r="F467" s="13"/>
      <c r="G467" s="30"/>
      <c r="H467" s="30"/>
      <c r="I467" s="30"/>
      <c r="J467" s="30"/>
      <c r="K467" s="30"/>
      <c r="L467" s="30"/>
      <c r="M467" s="30"/>
      <c r="N467" s="30"/>
      <c r="O467" s="30"/>
      <c r="P467" s="30"/>
      <c r="Q467" s="30"/>
    </row>
    <row r="468" spans="1:17" x14ac:dyDescent="0.2">
      <c r="A468" s="26"/>
      <c r="B468" s="26"/>
      <c r="C468" s="26"/>
      <c r="D468" s="27"/>
      <c r="E468" s="30"/>
      <c r="F468" s="13"/>
      <c r="G468" s="30"/>
      <c r="H468" s="30"/>
      <c r="I468" s="30"/>
      <c r="J468" s="30"/>
      <c r="K468" s="30"/>
      <c r="L468" s="30"/>
      <c r="M468" s="30"/>
      <c r="N468" s="30"/>
      <c r="O468" s="30"/>
      <c r="P468" s="30"/>
      <c r="Q468" s="30"/>
    </row>
    <row r="469" spans="1:17" x14ac:dyDescent="0.2">
      <c r="A469" s="26"/>
      <c r="B469" s="26"/>
      <c r="C469" s="26"/>
      <c r="D469" s="27"/>
      <c r="E469" s="30"/>
      <c r="F469" s="13"/>
      <c r="G469" s="30"/>
      <c r="H469" s="30"/>
      <c r="I469" s="30"/>
      <c r="J469" s="30"/>
      <c r="K469" s="30"/>
      <c r="L469" s="30"/>
      <c r="M469" s="30"/>
      <c r="N469" s="30"/>
      <c r="O469" s="30"/>
      <c r="P469" s="30"/>
      <c r="Q469" s="30"/>
    </row>
    <row r="470" spans="1:17" x14ac:dyDescent="0.2">
      <c r="A470" s="26"/>
      <c r="B470" s="26"/>
      <c r="C470" s="26"/>
      <c r="D470" s="27"/>
      <c r="E470" s="30"/>
      <c r="F470" s="13"/>
      <c r="G470" s="30"/>
      <c r="H470" s="30"/>
      <c r="I470" s="30"/>
      <c r="J470" s="30"/>
      <c r="K470" s="30"/>
      <c r="L470" s="30"/>
      <c r="M470" s="30"/>
      <c r="N470" s="30"/>
      <c r="O470" s="30"/>
      <c r="P470" s="30"/>
      <c r="Q470" s="30"/>
    </row>
    <row r="471" spans="1:17" x14ac:dyDescent="0.2">
      <c r="A471" s="26"/>
      <c r="B471" s="26"/>
      <c r="C471" s="26"/>
      <c r="D471" s="27"/>
      <c r="E471" s="30"/>
      <c r="F471" s="13"/>
      <c r="G471" s="30"/>
      <c r="H471" s="30"/>
      <c r="I471" s="30"/>
      <c r="J471" s="30"/>
      <c r="K471" s="30"/>
      <c r="L471" s="30"/>
      <c r="M471" s="30"/>
      <c r="N471" s="30"/>
      <c r="O471" s="30"/>
      <c r="P471" s="30"/>
      <c r="Q471" s="30"/>
    </row>
    <row r="472" spans="1:17" x14ac:dyDescent="0.2">
      <c r="A472" s="26"/>
      <c r="B472" s="26"/>
      <c r="C472" s="26"/>
      <c r="D472" s="27"/>
      <c r="E472" s="30"/>
      <c r="F472" s="13"/>
      <c r="G472" s="30"/>
      <c r="H472" s="30"/>
      <c r="I472" s="30"/>
      <c r="J472" s="30"/>
      <c r="K472" s="30"/>
      <c r="L472" s="30"/>
      <c r="M472" s="30"/>
      <c r="N472" s="30"/>
      <c r="O472" s="30"/>
      <c r="P472" s="30"/>
      <c r="Q472" s="30"/>
    </row>
    <row r="473" spans="1:17" x14ac:dyDescent="0.2">
      <c r="A473" s="26"/>
      <c r="B473" s="26"/>
      <c r="C473" s="26"/>
      <c r="D473" s="27"/>
      <c r="E473" s="30"/>
      <c r="F473" s="13"/>
      <c r="G473" s="30"/>
      <c r="H473" s="30"/>
      <c r="I473" s="30"/>
      <c r="J473" s="30"/>
      <c r="K473" s="30"/>
      <c r="L473" s="30"/>
      <c r="M473" s="30"/>
      <c r="N473" s="30"/>
      <c r="O473" s="30"/>
      <c r="P473" s="30"/>
      <c r="Q473" s="30"/>
    </row>
    <row r="474" spans="1:17" x14ac:dyDescent="0.2">
      <c r="A474" s="26"/>
      <c r="B474" s="26"/>
      <c r="C474" s="26"/>
      <c r="D474" s="27"/>
      <c r="E474" s="30"/>
      <c r="F474" s="13"/>
      <c r="G474" s="30"/>
      <c r="H474" s="30"/>
      <c r="I474" s="30"/>
      <c r="J474" s="30"/>
      <c r="K474" s="30"/>
      <c r="L474" s="30"/>
      <c r="M474" s="30"/>
      <c r="N474" s="30"/>
      <c r="O474" s="30"/>
      <c r="P474" s="30"/>
      <c r="Q474" s="30"/>
    </row>
    <row r="475" spans="1:17" x14ac:dyDescent="0.2">
      <c r="A475" s="26"/>
      <c r="B475" s="26"/>
      <c r="C475" s="26"/>
      <c r="D475" s="27"/>
      <c r="E475" s="30"/>
      <c r="F475" s="13"/>
      <c r="G475" s="30"/>
      <c r="H475" s="30"/>
      <c r="I475" s="30"/>
      <c r="J475" s="30"/>
      <c r="K475" s="30"/>
      <c r="L475" s="30"/>
      <c r="M475" s="30"/>
      <c r="N475" s="30"/>
      <c r="O475" s="30"/>
      <c r="P475" s="30"/>
      <c r="Q475" s="30"/>
    </row>
    <row r="476" spans="1:17" x14ac:dyDescent="0.2">
      <c r="A476" s="26"/>
      <c r="B476" s="26"/>
      <c r="C476" s="26"/>
      <c r="D476" s="27"/>
      <c r="E476" s="30"/>
      <c r="F476" s="13"/>
      <c r="G476" s="30"/>
      <c r="H476" s="30"/>
      <c r="I476" s="30"/>
      <c r="J476" s="30"/>
      <c r="K476" s="30"/>
      <c r="L476" s="30"/>
      <c r="M476" s="30"/>
      <c r="N476" s="30"/>
      <c r="O476" s="30"/>
      <c r="P476" s="30"/>
      <c r="Q476" s="30"/>
    </row>
    <row r="477" spans="1:17" x14ac:dyDescent="0.2">
      <c r="A477" s="26"/>
      <c r="B477" s="26"/>
      <c r="C477" s="26"/>
      <c r="D477" s="27"/>
      <c r="E477" s="30"/>
      <c r="F477" s="13"/>
      <c r="G477" s="30"/>
      <c r="H477" s="30"/>
      <c r="I477" s="30"/>
      <c r="J477" s="30"/>
      <c r="K477" s="30"/>
      <c r="L477" s="30"/>
      <c r="M477" s="30"/>
      <c r="N477" s="30"/>
      <c r="O477" s="30"/>
      <c r="P477" s="30"/>
      <c r="Q477" s="30"/>
    </row>
    <row r="478" spans="1:17" x14ac:dyDescent="0.2">
      <c r="A478" s="26"/>
      <c r="B478" s="26"/>
      <c r="C478" s="26"/>
      <c r="D478" s="27"/>
      <c r="E478" s="30"/>
      <c r="F478" s="13"/>
      <c r="G478" s="30"/>
      <c r="H478" s="30"/>
      <c r="I478" s="30"/>
      <c r="J478" s="30"/>
      <c r="K478" s="30"/>
      <c r="L478" s="30"/>
      <c r="M478" s="30"/>
      <c r="N478" s="30"/>
      <c r="O478" s="30"/>
      <c r="P478" s="30"/>
      <c r="Q478" s="30"/>
    </row>
    <row r="479" spans="1:17" x14ac:dyDescent="0.2">
      <c r="A479" s="26"/>
      <c r="B479" s="26"/>
      <c r="C479" s="26"/>
      <c r="D479" s="27"/>
      <c r="E479" s="30"/>
      <c r="F479" s="13"/>
      <c r="G479" s="30"/>
      <c r="H479" s="30"/>
      <c r="I479" s="30"/>
      <c r="J479" s="30"/>
      <c r="K479" s="30"/>
      <c r="L479" s="30"/>
      <c r="M479" s="30"/>
      <c r="N479" s="30"/>
      <c r="O479" s="30"/>
      <c r="P479" s="30"/>
      <c r="Q479" s="30"/>
    </row>
    <row r="480" spans="1:17" x14ac:dyDescent="0.2">
      <c r="A480" s="26"/>
      <c r="B480" s="26"/>
      <c r="C480" s="26"/>
      <c r="D480" s="27"/>
      <c r="E480" s="30"/>
      <c r="F480" s="13"/>
      <c r="G480" s="30"/>
      <c r="H480" s="30"/>
      <c r="I480" s="30"/>
      <c r="J480" s="30"/>
      <c r="K480" s="30"/>
      <c r="L480" s="30"/>
      <c r="M480" s="30"/>
      <c r="N480" s="30"/>
      <c r="O480" s="30"/>
      <c r="P480" s="30"/>
      <c r="Q480" s="30"/>
    </row>
    <row r="481" spans="1:17" x14ac:dyDescent="0.2">
      <c r="A481" s="26"/>
      <c r="B481" s="26"/>
      <c r="C481" s="26"/>
      <c r="D481" s="27"/>
      <c r="E481" s="30"/>
      <c r="F481" s="13"/>
      <c r="G481" s="30"/>
      <c r="H481" s="30"/>
      <c r="I481" s="30"/>
      <c r="J481" s="30"/>
      <c r="K481" s="30"/>
      <c r="L481" s="30"/>
      <c r="M481" s="30"/>
      <c r="N481" s="30"/>
      <c r="O481" s="30"/>
      <c r="P481" s="30"/>
      <c r="Q481" s="30"/>
    </row>
    <row r="482" spans="1:17" x14ac:dyDescent="0.2">
      <c r="A482" s="26"/>
      <c r="B482" s="26"/>
      <c r="C482" s="26"/>
      <c r="D482" s="27"/>
      <c r="E482" s="30"/>
      <c r="F482" s="13"/>
      <c r="G482" s="30"/>
      <c r="H482" s="30"/>
      <c r="I482" s="30"/>
      <c r="J482" s="30"/>
      <c r="K482" s="30"/>
      <c r="L482" s="30"/>
      <c r="M482" s="30"/>
      <c r="N482" s="30"/>
      <c r="O482" s="30"/>
      <c r="P482" s="30"/>
      <c r="Q482" s="30"/>
    </row>
    <row r="483" spans="1:17" x14ac:dyDescent="0.2">
      <c r="A483" s="26"/>
      <c r="B483" s="26"/>
      <c r="C483" s="26"/>
      <c r="D483" s="27"/>
      <c r="E483" s="30"/>
      <c r="F483" s="13"/>
      <c r="G483" s="30"/>
      <c r="H483" s="30"/>
      <c r="I483" s="30"/>
      <c r="J483" s="30"/>
      <c r="K483" s="30"/>
      <c r="L483" s="30"/>
      <c r="M483" s="30"/>
      <c r="N483" s="30"/>
      <c r="O483" s="30"/>
      <c r="P483" s="30"/>
      <c r="Q483" s="30"/>
    </row>
    <row r="484" spans="1:17" x14ac:dyDescent="0.2">
      <c r="A484" s="26"/>
      <c r="B484" s="26"/>
      <c r="C484" s="26"/>
      <c r="D484" s="27"/>
      <c r="E484" s="30"/>
      <c r="F484" s="13"/>
      <c r="G484" s="30"/>
      <c r="H484" s="30"/>
      <c r="I484" s="30"/>
      <c r="J484" s="30"/>
      <c r="K484" s="30"/>
      <c r="L484" s="30"/>
      <c r="M484" s="30"/>
      <c r="N484" s="30"/>
      <c r="O484" s="30"/>
      <c r="P484" s="30"/>
      <c r="Q484" s="30"/>
    </row>
    <row r="485" spans="1:17" x14ac:dyDescent="0.2">
      <c r="A485" s="26"/>
      <c r="B485" s="26"/>
      <c r="C485" s="26"/>
      <c r="D485" s="27"/>
      <c r="E485" s="30"/>
      <c r="F485" s="13"/>
      <c r="G485" s="30"/>
      <c r="H485" s="30"/>
      <c r="I485" s="30"/>
      <c r="J485" s="30"/>
      <c r="K485" s="30"/>
      <c r="L485" s="30"/>
      <c r="M485" s="30"/>
      <c r="N485" s="30"/>
      <c r="O485" s="30"/>
      <c r="P485" s="30"/>
      <c r="Q485" s="30"/>
    </row>
    <row r="486" spans="1:17" x14ac:dyDescent="0.2">
      <c r="A486" s="26"/>
      <c r="B486" s="26"/>
      <c r="C486" s="26"/>
      <c r="D486" s="27"/>
      <c r="E486" s="30"/>
      <c r="F486" s="13"/>
      <c r="G486" s="30"/>
      <c r="H486" s="30"/>
      <c r="I486" s="30"/>
      <c r="J486" s="30"/>
      <c r="K486" s="30"/>
      <c r="L486" s="30"/>
      <c r="M486" s="30"/>
      <c r="N486" s="30"/>
      <c r="O486" s="30"/>
      <c r="P486" s="30"/>
      <c r="Q486" s="30"/>
    </row>
    <row r="487" spans="1:17" x14ac:dyDescent="0.2">
      <c r="A487" s="26"/>
      <c r="B487" s="26"/>
      <c r="C487" s="26"/>
      <c r="D487" s="27"/>
      <c r="E487" s="30"/>
      <c r="F487" s="13"/>
      <c r="G487" s="30"/>
      <c r="H487" s="30"/>
      <c r="I487" s="30"/>
      <c r="J487" s="30"/>
      <c r="K487" s="30"/>
      <c r="L487" s="30"/>
      <c r="M487" s="30"/>
      <c r="N487" s="30"/>
      <c r="O487" s="30"/>
      <c r="P487" s="30"/>
      <c r="Q487" s="30"/>
    </row>
    <row r="488" spans="1:17" x14ac:dyDescent="0.2">
      <c r="A488" s="26"/>
      <c r="B488" s="26"/>
      <c r="C488" s="26"/>
      <c r="D488" s="27"/>
      <c r="E488" s="30"/>
      <c r="F488" s="13"/>
      <c r="G488" s="30"/>
      <c r="H488" s="30"/>
      <c r="I488" s="30"/>
      <c r="J488" s="30"/>
      <c r="K488" s="30"/>
      <c r="L488" s="30"/>
      <c r="M488" s="30"/>
      <c r="N488" s="30"/>
      <c r="O488" s="30"/>
      <c r="P488" s="30"/>
      <c r="Q488" s="30"/>
    </row>
    <row r="489" spans="1:17" x14ac:dyDescent="0.2">
      <c r="A489" s="26"/>
      <c r="B489" s="26"/>
      <c r="C489" s="26"/>
      <c r="D489" s="27"/>
      <c r="E489" s="30"/>
      <c r="F489" s="13"/>
      <c r="G489" s="30"/>
      <c r="H489" s="30"/>
      <c r="I489" s="30"/>
      <c r="J489" s="30"/>
      <c r="K489" s="30"/>
      <c r="L489" s="30"/>
      <c r="M489" s="30"/>
      <c r="N489" s="30"/>
      <c r="O489" s="30"/>
      <c r="P489" s="30"/>
      <c r="Q489" s="30"/>
    </row>
    <row r="490" spans="1:17" x14ac:dyDescent="0.2">
      <c r="A490" s="26"/>
      <c r="B490" s="26"/>
      <c r="C490" s="26"/>
      <c r="D490" s="27"/>
      <c r="E490" s="30"/>
      <c r="F490" s="13"/>
      <c r="G490" s="30"/>
      <c r="H490" s="30"/>
      <c r="I490" s="30"/>
      <c r="J490" s="30"/>
      <c r="K490" s="30"/>
      <c r="L490" s="30"/>
      <c r="M490" s="30"/>
      <c r="N490" s="30"/>
      <c r="O490" s="30"/>
      <c r="P490" s="30"/>
      <c r="Q490" s="30"/>
    </row>
    <row r="491" spans="1:17" x14ac:dyDescent="0.2">
      <c r="A491" s="26"/>
      <c r="B491" s="26"/>
      <c r="C491" s="26"/>
      <c r="D491" s="27"/>
      <c r="E491" s="30"/>
      <c r="F491" s="13"/>
      <c r="G491" s="30"/>
      <c r="H491" s="30"/>
      <c r="I491" s="30"/>
      <c r="J491" s="30"/>
      <c r="K491" s="30"/>
      <c r="L491" s="30"/>
      <c r="M491" s="30"/>
      <c r="N491" s="30"/>
      <c r="O491" s="30"/>
      <c r="P491" s="30"/>
      <c r="Q491" s="30"/>
    </row>
    <row r="492" spans="1:17" x14ac:dyDescent="0.2">
      <c r="A492" s="26"/>
      <c r="B492" s="26"/>
      <c r="C492" s="26"/>
      <c r="D492" s="27"/>
      <c r="E492" s="30"/>
      <c r="F492" s="13"/>
      <c r="G492" s="30"/>
      <c r="H492" s="30"/>
      <c r="I492" s="30"/>
      <c r="J492" s="30"/>
      <c r="K492" s="30"/>
      <c r="L492" s="30"/>
      <c r="M492" s="30"/>
      <c r="N492" s="30"/>
      <c r="O492" s="30"/>
      <c r="P492" s="30"/>
      <c r="Q492" s="30"/>
    </row>
    <row r="493" spans="1:17" x14ac:dyDescent="0.2">
      <c r="A493" s="26"/>
      <c r="B493" s="26"/>
      <c r="C493" s="26"/>
      <c r="D493" s="27"/>
      <c r="E493" s="30"/>
      <c r="F493" s="13"/>
      <c r="G493" s="30"/>
      <c r="H493" s="30"/>
      <c r="I493" s="30"/>
      <c r="J493" s="30"/>
      <c r="K493" s="30"/>
      <c r="L493" s="30"/>
      <c r="M493" s="30"/>
      <c r="N493" s="30"/>
      <c r="O493" s="30"/>
      <c r="P493" s="30"/>
      <c r="Q493" s="30"/>
    </row>
    <row r="494" spans="1:17" x14ac:dyDescent="0.2">
      <c r="A494" s="26"/>
      <c r="B494" s="26"/>
      <c r="C494" s="26"/>
      <c r="D494" s="27"/>
      <c r="E494" s="30"/>
      <c r="F494" s="13"/>
      <c r="G494" s="30"/>
      <c r="H494" s="30"/>
      <c r="I494" s="30"/>
      <c r="J494" s="30"/>
      <c r="K494" s="30"/>
      <c r="L494" s="30"/>
      <c r="M494" s="30"/>
      <c r="N494" s="30"/>
      <c r="O494" s="30"/>
      <c r="P494" s="30"/>
      <c r="Q494" s="30"/>
    </row>
    <row r="495" spans="1:17" x14ac:dyDescent="0.2">
      <c r="A495" s="26"/>
      <c r="B495" s="26"/>
      <c r="C495" s="26"/>
      <c r="D495" s="27"/>
      <c r="E495" s="30"/>
      <c r="F495" s="13"/>
      <c r="G495" s="30"/>
      <c r="H495" s="30"/>
      <c r="I495" s="30"/>
      <c r="J495" s="30"/>
      <c r="K495" s="30"/>
      <c r="L495" s="30"/>
      <c r="M495" s="30"/>
      <c r="N495" s="30"/>
      <c r="O495" s="30"/>
      <c r="P495" s="30"/>
      <c r="Q495" s="30"/>
    </row>
    <row r="496" spans="1:17" x14ac:dyDescent="0.2">
      <c r="A496" s="26"/>
      <c r="B496" s="26"/>
      <c r="C496" s="26"/>
      <c r="D496" s="27"/>
      <c r="E496" s="30"/>
      <c r="F496" s="13"/>
      <c r="G496" s="30"/>
      <c r="H496" s="30"/>
      <c r="I496" s="30"/>
      <c r="J496" s="30"/>
      <c r="K496" s="30"/>
      <c r="L496" s="30"/>
      <c r="M496" s="30"/>
      <c r="N496" s="30"/>
      <c r="O496" s="30"/>
      <c r="P496" s="30"/>
      <c r="Q496" s="30"/>
    </row>
    <row r="497" spans="1:17" x14ac:dyDescent="0.2">
      <c r="A497" s="26"/>
      <c r="B497" s="26"/>
      <c r="C497" s="26"/>
      <c r="D497" s="27"/>
      <c r="E497" s="30"/>
      <c r="F497" s="13"/>
      <c r="G497" s="30"/>
      <c r="H497" s="30"/>
      <c r="I497" s="30"/>
      <c r="J497" s="30"/>
      <c r="K497" s="30"/>
      <c r="L497" s="30"/>
      <c r="M497" s="30"/>
      <c r="N497" s="30"/>
      <c r="O497" s="30"/>
      <c r="P497" s="30"/>
      <c r="Q497" s="30"/>
    </row>
    <row r="498" spans="1:17" x14ac:dyDescent="0.2">
      <c r="A498" s="26"/>
      <c r="B498" s="26"/>
      <c r="C498" s="26"/>
      <c r="D498" s="27"/>
      <c r="E498" s="30"/>
      <c r="F498" s="13"/>
      <c r="G498" s="30"/>
      <c r="H498" s="30"/>
      <c r="I498" s="30"/>
      <c r="J498" s="30"/>
      <c r="K498" s="30"/>
      <c r="L498" s="30"/>
      <c r="M498" s="30"/>
      <c r="N498" s="30"/>
      <c r="O498" s="30"/>
      <c r="P498" s="30"/>
      <c r="Q498" s="30"/>
    </row>
    <row r="499" spans="1:17" x14ac:dyDescent="0.2">
      <c r="A499" s="26"/>
      <c r="B499" s="26"/>
      <c r="C499" s="26"/>
      <c r="D499" s="27"/>
      <c r="E499" s="30"/>
      <c r="F499" s="13"/>
      <c r="G499" s="30"/>
      <c r="H499" s="30"/>
      <c r="I499" s="30"/>
      <c r="J499" s="30"/>
      <c r="K499" s="30"/>
      <c r="L499" s="30"/>
      <c r="M499" s="30"/>
      <c r="N499" s="30"/>
      <c r="O499" s="30"/>
      <c r="P499" s="30"/>
      <c r="Q499" s="30"/>
    </row>
    <row r="500" spans="1:17" x14ac:dyDescent="0.2">
      <c r="A500" s="26"/>
      <c r="B500" s="26"/>
      <c r="C500" s="26"/>
      <c r="D500" s="27"/>
      <c r="E500" s="30"/>
      <c r="F500" s="13"/>
      <c r="G500" s="30"/>
      <c r="H500" s="30"/>
      <c r="I500" s="30"/>
      <c r="J500" s="30"/>
      <c r="K500" s="30"/>
      <c r="L500" s="30"/>
      <c r="M500" s="30"/>
      <c r="N500" s="30"/>
      <c r="O500" s="30"/>
      <c r="P500" s="30"/>
      <c r="Q500" s="30"/>
    </row>
    <row r="501" spans="1:17" x14ac:dyDescent="0.2">
      <c r="A501" s="26"/>
      <c r="B501" s="26"/>
      <c r="C501" s="26"/>
      <c r="D501" s="27"/>
      <c r="E501" s="30"/>
      <c r="F501" s="13"/>
      <c r="G501" s="30"/>
      <c r="H501" s="30"/>
      <c r="I501" s="30"/>
      <c r="J501" s="30"/>
      <c r="K501" s="30"/>
      <c r="L501" s="30"/>
      <c r="M501" s="30"/>
      <c r="N501" s="30"/>
      <c r="O501" s="30"/>
      <c r="P501" s="30"/>
      <c r="Q501" s="30"/>
    </row>
    <row r="502" spans="1:17" x14ac:dyDescent="0.2">
      <c r="A502" s="26"/>
      <c r="B502" s="26"/>
      <c r="C502" s="26"/>
      <c r="D502" s="27"/>
      <c r="E502" s="30"/>
      <c r="F502" s="13"/>
      <c r="G502" s="30"/>
      <c r="H502" s="30"/>
      <c r="I502" s="30"/>
      <c r="J502" s="30"/>
      <c r="K502" s="30"/>
      <c r="L502" s="30"/>
      <c r="M502" s="30"/>
      <c r="N502" s="30"/>
      <c r="O502" s="30"/>
      <c r="P502" s="30"/>
      <c r="Q502" s="30"/>
    </row>
    <row r="503" spans="1:17" x14ac:dyDescent="0.2">
      <c r="A503" s="26"/>
      <c r="B503" s="26"/>
      <c r="C503" s="26"/>
      <c r="D503" s="27"/>
      <c r="E503" s="30"/>
      <c r="F503" s="13"/>
      <c r="G503" s="30"/>
      <c r="H503" s="30"/>
      <c r="I503" s="30"/>
      <c r="J503" s="30"/>
      <c r="K503" s="30"/>
      <c r="L503" s="30"/>
      <c r="M503" s="30"/>
      <c r="N503" s="30"/>
      <c r="O503" s="30"/>
      <c r="P503" s="30"/>
      <c r="Q503" s="30"/>
    </row>
    <row r="504" spans="1:17" x14ac:dyDescent="0.2">
      <c r="A504" s="26"/>
      <c r="B504" s="26"/>
      <c r="C504" s="26"/>
      <c r="D504" s="27"/>
      <c r="E504" s="30"/>
      <c r="F504" s="13"/>
      <c r="G504" s="30"/>
      <c r="H504" s="30"/>
      <c r="I504" s="30"/>
      <c r="J504" s="30"/>
      <c r="K504" s="30"/>
      <c r="L504" s="30"/>
      <c r="M504" s="30"/>
      <c r="N504" s="30"/>
      <c r="O504" s="30"/>
      <c r="P504" s="30"/>
      <c r="Q504" s="30"/>
    </row>
    <row r="505" spans="1:17" x14ac:dyDescent="0.2">
      <c r="A505" s="26"/>
      <c r="B505" s="26"/>
      <c r="C505" s="26"/>
      <c r="D505" s="27"/>
      <c r="E505" s="30"/>
      <c r="F505" s="13"/>
      <c r="G505" s="30"/>
      <c r="H505" s="30"/>
      <c r="I505" s="30"/>
      <c r="J505" s="30"/>
      <c r="K505" s="30"/>
      <c r="L505" s="30"/>
      <c r="M505" s="30"/>
      <c r="N505" s="30"/>
      <c r="O505" s="30"/>
      <c r="P505" s="30"/>
      <c r="Q505" s="30"/>
    </row>
    <row r="506" spans="1:17" x14ac:dyDescent="0.2">
      <c r="A506" s="26"/>
      <c r="B506" s="26"/>
      <c r="C506" s="26"/>
      <c r="D506" s="27"/>
      <c r="E506" s="30"/>
      <c r="F506" s="13"/>
      <c r="G506" s="30"/>
      <c r="H506" s="30"/>
      <c r="I506" s="30"/>
      <c r="J506" s="30"/>
      <c r="K506" s="30"/>
      <c r="L506" s="30"/>
      <c r="M506" s="30"/>
      <c r="N506" s="30"/>
      <c r="O506" s="30"/>
      <c r="P506" s="30"/>
      <c r="Q506" s="30"/>
    </row>
    <row r="507" spans="1:17" x14ac:dyDescent="0.2">
      <c r="A507" s="26"/>
      <c r="B507" s="26"/>
      <c r="C507" s="26"/>
      <c r="D507" s="27"/>
      <c r="E507" s="30"/>
      <c r="F507" s="13"/>
      <c r="G507" s="30"/>
      <c r="H507" s="30"/>
      <c r="I507" s="30"/>
      <c r="J507" s="30"/>
      <c r="K507" s="30"/>
      <c r="L507" s="30"/>
      <c r="M507" s="30"/>
      <c r="N507" s="30"/>
      <c r="O507" s="30"/>
      <c r="P507" s="30"/>
      <c r="Q507" s="30"/>
    </row>
    <row r="508" spans="1:17" x14ac:dyDescent="0.2">
      <c r="A508" s="26"/>
      <c r="B508" s="26"/>
      <c r="C508" s="26"/>
      <c r="D508" s="27"/>
      <c r="E508" s="30"/>
      <c r="F508" s="13"/>
      <c r="G508" s="30"/>
      <c r="H508" s="30"/>
      <c r="I508" s="30"/>
      <c r="J508" s="30"/>
      <c r="K508" s="30"/>
      <c r="L508" s="30"/>
      <c r="M508" s="30"/>
      <c r="N508" s="30"/>
      <c r="O508" s="30"/>
      <c r="P508" s="30"/>
      <c r="Q508" s="30"/>
    </row>
    <row r="509" spans="1:17" x14ac:dyDescent="0.2">
      <c r="A509" s="26"/>
      <c r="B509" s="26"/>
      <c r="C509" s="26"/>
      <c r="D509" s="27"/>
      <c r="E509" s="30"/>
      <c r="F509" s="13"/>
      <c r="G509" s="30"/>
      <c r="H509" s="30"/>
      <c r="I509" s="30"/>
      <c r="J509" s="30"/>
      <c r="K509" s="30"/>
      <c r="L509" s="30"/>
      <c r="M509" s="30"/>
      <c r="N509" s="30"/>
      <c r="O509" s="30"/>
      <c r="P509" s="30"/>
      <c r="Q509" s="30"/>
    </row>
    <row r="510" spans="1:17" x14ac:dyDescent="0.2">
      <c r="A510" s="26"/>
      <c r="B510" s="26"/>
      <c r="C510" s="26"/>
      <c r="D510" s="27"/>
      <c r="E510" s="30"/>
      <c r="F510" s="13"/>
      <c r="G510" s="30"/>
      <c r="H510" s="30"/>
      <c r="I510" s="30"/>
      <c r="J510" s="30"/>
      <c r="K510" s="30"/>
      <c r="L510" s="30"/>
      <c r="M510" s="30"/>
      <c r="N510" s="30"/>
      <c r="O510" s="30"/>
      <c r="P510" s="30"/>
      <c r="Q510" s="30"/>
    </row>
    <row r="511" spans="1:17" x14ac:dyDescent="0.2">
      <c r="A511" s="26"/>
      <c r="B511" s="26"/>
      <c r="C511" s="26"/>
      <c r="D511" s="27"/>
      <c r="E511" s="30"/>
      <c r="F511" s="13"/>
      <c r="G511" s="30"/>
      <c r="H511" s="30"/>
      <c r="I511" s="30"/>
      <c r="J511" s="30"/>
      <c r="K511" s="30"/>
      <c r="L511" s="30"/>
      <c r="M511" s="30"/>
      <c r="N511" s="30"/>
      <c r="O511" s="30"/>
      <c r="P511" s="30"/>
      <c r="Q511" s="30"/>
    </row>
    <row r="512" spans="1:17" x14ac:dyDescent="0.2">
      <c r="A512" s="26"/>
      <c r="B512" s="26"/>
      <c r="C512" s="26"/>
      <c r="D512" s="27"/>
      <c r="E512" s="30"/>
      <c r="F512" s="13"/>
      <c r="G512" s="30"/>
      <c r="H512" s="30"/>
      <c r="I512" s="30"/>
      <c r="J512" s="30"/>
      <c r="K512" s="30"/>
      <c r="L512" s="30"/>
      <c r="M512" s="30"/>
      <c r="N512" s="30"/>
      <c r="O512" s="30"/>
      <c r="P512" s="30"/>
      <c r="Q512" s="30"/>
    </row>
    <row r="513" spans="1:17" x14ac:dyDescent="0.2">
      <c r="A513" s="26"/>
      <c r="B513" s="26"/>
      <c r="C513" s="26"/>
      <c r="D513" s="27"/>
      <c r="E513" s="30"/>
      <c r="F513" s="13"/>
      <c r="G513" s="30"/>
      <c r="H513" s="30"/>
      <c r="I513" s="30"/>
      <c r="J513" s="30"/>
      <c r="K513" s="30"/>
      <c r="L513" s="30"/>
      <c r="M513" s="30"/>
      <c r="N513" s="30"/>
      <c r="O513" s="30"/>
      <c r="P513" s="30"/>
      <c r="Q513" s="30"/>
    </row>
    <row r="514" spans="1:17" x14ac:dyDescent="0.2">
      <c r="A514" s="26"/>
      <c r="B514" s="26"/>
      <c r="C514" s="26"/>
      <c r="D514" s="27"/>
      <c r="E514" s="30"/>
      <c r="F514" s="13"/>
      <c r="G514" s="30"/>
      <c r="H514" s="30"/>
      <c r="I514" s="30"/>
      <c r="J514" s="30"/>
      <c r="K514" s="30"/>
      <c r="L514" s="30"/>
      <c r="M514" s="30"/>
      <c r="N514" s="30"/>
      <c r="O514" s="30"/>
      <c r="P514" s="30"/>
      <c r="Q514" s="30"/>
    </row>
    <row r="515" spans="1:17" x14ac:dyDescent="0.2">
      <c r="A515" s="26"/>
      <c r="B515" s="26"/>
      <c r="C515" s="26"/>
      <c r="D515" s="27"/>
      <c r="E515" s="30"/>
      <c r="F515" s="13"/>
      <c r="G515" s="30"/>
      <c r="H515" s="30"/>
      <c r="I515" s="30"/>
      <c r="J515" s="30"/>
      <c r="K515" s="30"/>
      <c r="L515" s="30"/>
      <c r="M515" s="30"/>
      <c r="N515" s="30"/>
      <c r="O515" s="30"/>
      <c r="P515" s="30"/>
      <c r="Q515" s="30"/>
    </row>
    <row r="516" spans="1:17" x14ac:dyDescent="0.2">
      <c r="A516" s="26"/>
      <c r="B516" s="26"/>
      <c r="C516" s="26"/>
      <c r="D516" s="27"/>
      <c r="E516" s="30"/>
      <c r="F516" s="13"/>
      <c r="G516" s="30"/>
      <c r="H516" s="30"/>
      <c r="I516" s="30"/>
      <c r="J516" s="30"/>
      <c r="K516" s="30"/>
      <c r="L516" s="30"/>
      <c r="M516" s="30"/>
      <c r="N516" s="30"/>
      <c r="O516" s="30"/>
      <c r="P516" s="30"/>
      <c r="Q516" s="30"/>
    </row>
    <row r="517" spans="1:17" x14ac:dyDescent="0.2">
      <c r="A517" s="26"/>
      <c r="B517" s="26"/>
      <c r="C517" s="26"/>
      <c r="D517" s="27"/>
      <c r="E517" s="30"/>
      <c r="F517" s="13"/>
      <c r="G517" s="30"/>
      <c r="H517" s="30"/>
      <c r="I517" s="30"/>
      <c r="J517" s="30"/>
      <c r="K517" s="30"/>
      <c r="L517" s="30"/>
      <c r="M517" s="30"/>
      <c r="N517" s="30"/>
      <c r="O517" s="30"/>
      <c r="P517" s="30"/>
      <c r="Q517" s="30"/>
    </row>
    <row r="518" spans="1:17" x14ac:dyDescent="0.2">
      <c r="A518" s="26"/>
      <c r="B518" s="26"/>
      <c r="C518" s="26"/>
      <c r="D518" s="27"/>
      <c r="E518" s="30"/>
      <c r="F518" s="13"/>
      <c r="G518" s="30"/>
      <c r="H518" s="30"/>
      <c r="I518" s="30"/>
      <c r="J518" s="30"/>
      <c r="K518" s="30"/>
      <c r="L518" s="30"/>
      <c r="M518" s="30"/>
      <c r="N518" s="30"/>
      <c r="O518" s="30"/>
      <c r="P518" s="30"/>
      <c r="Q518" s="30"/>
    </row>
    <row r="519" spans="1:17" x14ac:dyDescent="0.2">
      <c r="A519" s="26"/>
      <c r="B519" s="26"/>
      <c r="C519" s="26"/>
      <c r="D519" s="27"/>
      <c r="E519" s="30"/>
      <c r="F519" s="13"/>
      <c r="G519" s="30"/>
      <c r="H519" s="30"/>
      <c r="I519" s="30"/>
      <c r="J519" s="30"/>
      <c r="K519" s="30"/>
      <c r="L519" s="30"/>
      <c r="M519" s="30"/>
      <c r="N519" s="30"/>
      <c r="O519" s="30"/>
      <c r="P519" s="30"/>
      <c r="Q519" s="30"/>
    </row>
    <row r="520" spans="1:17" x14ac:dyDescent="0.2">
      <c r="A520" s="26"/>
      <c r="B520" s="26"/>
      <c r="C520" s="26"/>
      <c r="D520" s="27"/>
      <c r="E520" s="30"/>
      <c r="F520" s="13"/>
      <c r="G520" s="30"/>
      <c r="H520" s="30"/>
      <c r="I520" s="30"/>
      <c r="J520" s="30"/>
      <c r="K520" s="30"/>
      <c r="L520" s="30"/>
      <c r="M520" s="30"/>
      <c r="N520" s="30"/>
      <c r="O520" s="30"/>
      <c r="P520" s="30"/>
      <c r="Q520" s="30"/>
    </row>
    <row r="521" spans="1:17" x14ac:dyDescent="0.2">
      <c r="A521" s="26"/>
      <c r="B521" s="26"/>
      <c r="C521" s="26"/>
      <c r="D521" s="27"/>
      <c r="E521" s="30"/>
      <c r="F521" s="13"/>
      <c r="G521" s="30"/>
      <c r="H521" s="30"/>
      <c r="I521" s="30"/>
      <c r="J521" s="30"/>
      <c r="K521" s="30"/>
      <c r="L521" s="30"/>
      <c r="M521" s="30"/>
      <c r="N521" s="30"/>
      <c r="O521" s="30"/>
      <c r="P521" s="30"/>
      <c r="Q521" s="30"/>
    </row>
    <row r="522" spans="1:17" x14ac:dyDescent="0.2">
      <c r="A522" s="26"/>
      <c r="B522" s="26"/>
      <c r="C522" s="26"/>
      <c r="D522" s="27"/>
      <c r="E522" s="30"/>
      <c r="F522" s="13"/>
      <c r="G522" s="30"/>
      <c r="H522" s="30"/>
      <c r="I522" s="30"/>
      <c r="J522" s="30"/>
      <c r="K522" s="30"/>
      <c r="L522" s="30"/>
      <c r="M522" s="30"/>
      <c r="N522" s="30"/>
      <c r="O522" s="30"/>
      <c r="P522" s="30"/>
      <c r="Q522" s="30"/>
    </row>
    <row r="523" spans="1:17" x14ac:dyDescent="0.2">
      <c r="A523" s="26"/>
      <c r="B523" s="26"/>
      <c r="C523" s="26"/>
      <c r="D523" s="27"/>
      <c r="E523" s="30"/>
      <c r="F523" s="13"/>
      <c r="G523" s="30"/>
      <c r="H523" s="30"/>
      <c r="I523" s="30"/>
      <c r="J523" s="30"/>
      <c r="K523" s="30"/>
      <c r="L523" s="30"/>
      <c r="M523" s="30"/>
      <c r="N523" s="30"/>
      <c r="O523" s="30"/>
      <c r="P523" s="30"/>
      <c r="Q523" s="30"/>
    </row>
    <row r="524" spans="1:17" x14ac:dyDescent="0.2">
      <c r="A524" s="26"/>
      <c r="B524" s="26"/>
      <c r="C524" s="26"/>
      <c r="D524" s="27"/>
      <c r="E524" s="30"/>
      <c r="F524" s="13"/>
      <c r="G524" s="30"/>
      <c r="H524" s="30"/>
      <c r="I524" s="30"/>
      <c r="J524" s="30"/>
      <c r="K524" s="30"/>
      <c r="L524" s="30"/>
      <c r="M524" s="30"/>
      <c r="N524" s="30"/>
      <c r="O524" s="30"/>
      <c r="P524" s="30"/>
      <c r="Q524" s="30"/>
    </row>
    <row r="525" spans="1:17" x14ac:dyDescent="0.2">
      <c r="A525" s="26"/>
      <c r="B525" s="26"/>
      <c r="C525" s="26"/>
      <c r="D525" s="27"/>
      <c r="E525" s="30"/>
      <c r="F525" s="13"/>
      <c r="G525" s="30"/>
      <c r="H525" s="30"/>
      <c r="I525" s="30"/>
      <c r="J525" s="30"/>
      <c r="K525" s="30"/>
      <c r="L525" s="30"/>
      <c r="M525" s="30"/>
      <c r="N525" s="30"/>
      <c r="O525" s="30"/>
      <c r="P525" s="30"/>
      <c r="Q525" s="30"/>
    </row>
    <row r="526" spans="1:17" x14ac:dyDescent="0.2">
      <c r="A526" s="26"/>
      <c r="B526" s="26"/>
      <c r="C526" s="26"/>
      <c r="D526" s="27"/>
      <c r="E526" s="30"/>
      <c r="F526" s="13"/>
      <c r="G526" s="30"/>
      <c r="H526" s="30"/>
      <c r="I526" s="30"/>
      <c r="J526" s="30"/>
      <c r="K526" s="30"/>
      <c r="L526" s="30"/>
      <c r="M526" s="30"/>
      <c r="N526" s="30"/>
      <c r="O526" s="30"/>
      <c r="P526" s="30"/>
      <c r="Q526" s="30"/>
    </row>
    <row r="527" spans="1:17" x14ac:dyDescent="0.2">
      <c r="A527" s="26"/>
      <c r="B527" s="26"/>
      <c r="C527" s="26"/>
      <c r="D527" s="27"/>
      <c r="E527" s="30"/>
      <c r="F527" s="13"/>
      <c r="G527" s="30"/>
      <c r="H527" s="30"/>
      <c r="I527" s="30"/>
      <c r="J527" s="30"/>
      <c r="K527" s="30"/>
      <c r="L527" s="30"/>
      <c r="M527" s="30"/>
      <c r="N527" s="30"/>
      <c r="O527" s="30"/>
      <c r="P527" s="30"/>
      <c r="Q527" s="30"/>
    </row>
    <row r="528" spans="1:17" x14ac:dyDescent="0.2">
      <c r="A528" s="26"/>
      <c r="B528" s="26"/>
      <c r="C528" s="26"/>
      <c r="D528" s="27"/>
      <c r="E528" s="30"/>
      <c r="F528" s="13"/>
      <c r="G528" s="30"/>
      <c r="H528" s="30"/>
      <c r="I528" s="30"/>
      <c r="J528" s="30"/>
      <c r="K528" s="30"/>
      <c r="L528" s="30"/>
      <c r="M528" s="30"/>
      <c r="N528" s="30"/>
      <c r="O528" s="30"/>
      <c r="P528" s="30"/>
      <c r="Q528" s="30"/>
    </row>
    <row r="529" spans="1:17" x14ac:dyDescent="0.2">
      <c r="A529" s="26"/>
      <c r="B529" s="26"/>
      <c r="C529" s="26"/>
      <c r="D529" s="27"/>
      <c r="E529" s="30"/>
      <c r="F529" s="13"/>
      <c r="G529" s="30"/>
      <c r="H529" s="30"/>
      <c r="I529" s="30"/>
      <c r="J529" s="30"/>
      <c r="K529" s="30"/>
      <c r="L529" s="30"/>
      <c r="M529" s="30"/>
      <c r="N529" s="30"/>
      <c r="O529" s="30"/>
      <c r="P529" s="30"/>
      <c r="Q529" s="30"/>
    </row>
    <row r="530" spans="1:17" x14ac:dyDescent="0.2">
      <c r="A530" s="26"/>
      <c r="B530" s="26"/>
      <c r="C530" s="26"/>
      <c r="D530" s="27"/>
      <c r="E530" s="30"/>
      <c r="F530" s="13"/>
      <c r="G530" s="30"/>
      <c r="H530" s="30"/>
      <c r="I530" s="30"/>
      <c r="J530" s="30"/>
      <c r="K530" s="30"/>
      <c r="L530" s="30"/>
      <c r="M530" s="30"/>
      <c r="N530" s="30"/>
      <c r="O530" s="30"/>
      <c r="P530" s="30"/>
      <c r="Q530" s="30"/>
    </row>
    <row r="531" spans="1:17" x14ac:dyDescent="0.2">
      <c r="A531" s="26"/>
      <c r="B531" s="26"/>
      <c r="C531" s="26"/>
      <c r="D531" s="27"/>
      <c r="E531" s="30"/>
      <c r="F531" s="13"/>
      <c r="G531" s="30"/>
      <c r="H531" s="30"/>
      <c r="I531" s="30"/>
      <c r="J531" s="30"/>
      <c r="K531" s="30"/>
      <c r="L531" s="30"/>
      <c r="M531" s="30"/>
      <c r="N531" s="30"/>
      <c r="O531" s="30"/>
      <c r="P531" s="30"/>
      <c r="Q531" s="30"/>
    </row>
    <row r="532" spans="1:17" x14ac:dyDescent="0.2">
      <c r="A532" s="26"/>
      <c r="B532" s="26"/>
      <c r="C532" s="26"/>
      <c r="D532" s="27"/>
      <c r="E532" s="30"/>
      <c r="F532" s="13"/>
      <c r="G532" s="30"/>
      <c r="H532" s="30"/>
      <c r="I532" s="30"/>
      <c r="J532" s="30"/>
      <c r="K532" s="30"/>
      <c r="L532" s="30"/>
      <c r="M532" s="30"/>
      <c r="N532" s="30"/>
      <c r="O532" s="30"/>
      <c r="P532" s="30"/>
      <c r="Q532" s="30"/>
    </row>
    <row r="533" spans="1:17" x14ac:dyDescent="0.2">
      <c r="A533" s="26"/>
      <c r="B533" s="26"/>
      <c r="C533" s="26"/>
      <c r="D533" s="27"/>
      <c r="E533" s="30"/>
      <c r="F533" s="13"/>
      <c r="G533" s="30"/>
      <c r="H533" s="30"/>
      <c r="I533" s="30"/>
      <c r="J533" s="30"/>
      <c r="K533" s="30"/>
      <c r="L533" s="30"/>
      <c r="M533" s="30"/>
      <c r="N533" s="30"/>
      <c r="O533" s="30"/>
      <c r="P533" s="30"/>
      <c r="Q533" s="30"/>
    </row>
    <row r="534" spans="1:17" x14ac:dyDescent="0.2">
      <c r="A534" s="26"/>
      <c r="B534" s="26"/>
      <c r="C534" s="26"/>
      <c r="D534" s="27"/>
      <c r="E534" s="30"/>
      <c r="F534" s="13"/>
      <c r="G534" s="30"/>
      <c r="H534" s="30"/>
      <c r="I534" s="30"/>
      <c r="J534" s="30"/>
      <c r="K534" s="30"/>
      <c r="L534" s="30"/>
      <c r="M534" s="30"/>
      <c r="N534" s="30"/>
      <c r="O534" s="30"/>
      <c r="P534" s="30"/>
      <c r="Q534" s="30"/>
    </row>
    <row r="535" spans="1:17" x14ac:dyDescent="0.2">
      <c r="A535" s="26"/>
      <c r="B535" s="26"/>
      <c r="C535" s="26"/>
      <c r="D535" s="27"/>
      <c r="E535" s="30"/>
      <c r="F535" s="13"/>
      <c r="G535" s="30"/>
      <c r="H535" s="30"/>
      <c r="I535" s="30"/>
      <c r="J535" s="30"/>
      <c r="K535" s="30"/>
      <c r="L535" s="30"/>
      <c r="M535" s="30"/>
      <c r="N535" s="30"/>
      <c r="O535" s="30"/>
      <c r="P535" s="30"/>
      <c r="Q535" s="30"/>
    </row>
    <row r="536" spans="1:17" x14ac:dyDescent="0.2">
      <c r="A536" s="26"/>
      <c r="B536" s="26"/>
      <c r="C536" s="26"/>
      <c r="D536" s="27"/>
      <c r="E536" s="30"/>
      <c r="F536" s="13"/>
      <c r="G536" s="30"/>
      <c r="H536" s="30"/>
      <c r="I536" s="30"/>
      <c r="J536" s="30"/>
      <c r="K536" s="30"/>
      <c r="L536" s="30"/>
      <c r="M536" s="30"/>
      <c r="N536" s="30"/>
      <c r="O536" s="30"/>
      <c r="P536" s="30"/>
      <c r="Q536" s="30"/>
    </row>
    <row r="537" spans="1:17" x14ac:dyDescent="0.2">
      <c r="A537" s="26"/>
      <c r="B537" s="26"/>
      <c r="C537" s="26"/>
      <c r="D537" s="27"/>
      <c r="E537" s="30"/>
      <c r="F537" s="13"/>
      <c r="G537" s="30"/>
      <c r="H537" s="30"/>
      <c r="I537" s="30"/>
      <c r="J537" s="30"/>
      <c r="K537" s="30"/>
      <c r="L537" s="30"/>
      <c r="M537" s="30"/>
      <c r="N537" s="30"/>
      <c r="O537" s="30"/>
      <c r="P537" s="30"/>
      <c r="Q537" s="30"/>
    </row>
    <row r="538" spans="1:17" x14ac:dyDescent="0.2">
      <c r="A538" s="26"/>
      <c r="B538" s="26"/>
      <c r="C538" s="26"/>
      <c r="D538" s="27"/>
      <c r="E538" s="30"/>
      <c r="F538" s="13"/>
      <c r="G538" s="30"/>
      <c r="H538" s="30"/>
      <c r="I538" s="30"/>
      <c r="J538" s="30"/>
      <c r="K538" s="30"/>
      <c r="L538" s="30"/>
      <c r="M538" s="30"/>
      <c r="N538" s="30"/>
      <c r="O538" s="30"/>
      <c r="P538" s="30"/>
      <c r="Q538" s="30"/>
    </row>
    <row r="539" spans="1:17" x14ac:dyDescent="0.2">
      <c r="A539" s="26"/>
      <c r="B539" s="26"/>
      <c r="C539" s="26"/>
      <c r="D539" s="27"/>
      <c r="E539" s="30"/>
      <c r="F539" s="13"/>
      <c r="G539" s="30"/>
      <c r="H539" s="30"/>
      <c r="I539" s="30"/>
      <c r="J539" s="30"/>
      <c r="K539" s="30"/>
      <c r="L539" s="30"/>
      <c r="M539" s="30"/>
      <c r="N539" s="30"/>
      <c r="O539" s="30"/>
      <c r="P539" s="30"/>
      <c r="Q539" s="30"/>
    </row>
    <row r="540" spans="1:17" x14ac:dyDescent="0.2">
      <c r="A540" s="26"/>
      <c r="B540" s="26"/>
      <c r="C540" s="26"/>
      <c r="D540" s="27"/>
      <c r="E540" s="30"/>
      <c r="F540" s="13"/>
      <c r="G540" s="30"/>
      <c r="H540" s="30"/>
      <c r="I540" s="30"/>
      <c r="J540" s="30"/>
      <c r="K540" s="30"/>
      <c r="L540" s="30"/>
      <c r="M540" s="30"/>
      <c r="N540" s="30"/>
      <c r="O540" s="30"/>
      <c r="P540" s="30"/>
      <c r="Q540" s="30"/>
    </row>
    <row r="541" spans="1:17" x14ac:dyDescent="0.2">
      <c r="A541" s="26"/>
      <c r="B541" s="26"/>
      <c r="C541" s="26"/>
      <c r="D541" s="27"/>
      <c r="E541" s="30"/>
      <c r="F541" s="13"/>
      <c r="G541" s="30"/>
      <c r="H541" s="30"/>
      <c r="I541" s="30"/>
      <c r="J541" s="30"/>
      <c r="K541" s="30"/>
      <c r="L541" s="30"/>
      <c r="M541" s="30"/>
      <c r="N541" s="30"/>
      <c r="O541" s="30"/>
      <c r="P541" s="30"/>
      <c r="Q541" s="30"/>
    </row>
    <row r="542" spans="1:17" x14ac:dyDescent="0.2">
      <c r="A542" s="26"/>
      <c r="B542" s="26"/>
      <c r="C542" s="26"/>
      <c r="D542" s="27"/>
      <c r="E542" s="30"/>
      <c r="F542" s="13"/>
      <c r="G542" s="30"/>
      <c r="H542" s="30"/>
      <c r="I542" s="30"/>
      <c r="J542" s="30"/>
      <c r="K542" s="30"/>
      <c r="L542" s="30"/>
      <c r="M542" s="30"/>
      <c r="N542" s="30"/>
      <c r="O542" s="30"/>
      <c r="P542" s="30"/>
      <c r="Q542" s="30"/>
    </row>
    <row r="543" spans="1:17" x14ac:dyDescent="0.2">
      <c r="A543" s="26"/>
      <c r="B543" s="26"/>
      <c r="C543" s="26"/>
      <c r="D543" s="27"/>
      <c r="E543" s="30"/>
      <c r="F543" s="13"/>
      <c r="G543" s="30"/>
      <c r="H543" s="30"/>
      <c r="I543" s="30"/>
      <c r="J543" s="30"/>
      <c r="K543" s="30"/>
      <c r="L543" s="30"/>
      <c r="M543" s="30"/>
      <c r="N543" s="30"/>
      <c r="O543" s="30"/>
      <c r="P543" s="30"/>
      <c r="Q543" s="30"/>
    </row>
    <row r="544" spans="1:17" x14ac:dyDescent="0.2">
      <c r="A544" s="26"/>
      <c r="B544" s="26"/>
      <c r="C544" s="26"/>
      <c r="D544" s="27"/>
      <c r="E544" s="30"/>
      <c r="F544" s="13"/>
      <c r="G544" s="30"/>
      <c r="H544" s="30"/>
      <c r="I544" s="30"/>
      <c r="J544" s="30"/>
      <c r="K544" s="30"/>
      <c r="L544" s="30"/>
      <c r="M544" s="30"/>
      <c r="N544" s="30"/>
      <c r="O544" s="30"/>
      <c r="P544" s="30"/>
      <c r="Q544" s="30"/>
    </row>
    <row r="545" spans="1:17" x14ac:dyDescent="0.2">
      <c r="A545" s="26"/>
      <c r="B545" s="26"/>
      <c r="C545" s="26"/>
      <c r="D545" s="27"/>
      <c r="E545" s="30"/>
      <c r="F545" s="13"/>
      <c r="G545" s="30"/>
      <c r="H545" s="30"/>
      <c r="I545" s="30"/>
      <c r="J545" s="30"/>
      <c r="K545" s="30"/>
      <c r="L545" s="30"/>
      <c r="M545" s="30"/>
      <c r="N545" s="30"/>
      <c r="O545" s="30"/>
      <c r="P545" s="30"/>
      <c r="Q545" s="30"/>
    </row>
    <row r="546" spans="1:17" x14ac:dyDescent="0.2">
      <c r="A546" s="26"/>
      <c r="B546" s="26"/>
      <c r="C546" s="26"/>
      <c r="D546" s="27"/>
      <c r="E546" s="30"/>
      <c r="F546" s="13"/>
      <c r="G546" s="30"/>
      <c r="H546" s="30"/>
      <c r="I546" s="30"/>
      <c r="J546" s="30"/>
      <c r="K546" s="30"/>
      <c r="L546" s="30"/>
      <c r="M546" s="30"/>
      <c r="N546" s="30"/>
      <c r="O546" s="30"/>
      <c r="P546" s="30"/>
      <c r="Q546" s="30"/>
    </row>
    <row r="547" spans="1:17" x14ac:dyDescent="0.2">
      <c r="A547" s="26"/>
      <c r="B547" s="26"/>
      <c r="C547" s="26"/>
      <c r="D547" s="27"/>
      <c r="E547" s="30"/>
      <c r="F547" s="13"/>
      <c r="G547" s="30"/>
      <c r="H547" s="30"/>
      <c r="I547" s="30"/>
      <c r="J547" s="30"/>
      <c r="K547" s="30"/>
      <c r="L547" s="30"/>
      <c r="M547" s="30"/>
      <c r="N547" s="30"/>
      <c r="O547" s="30"/>
      <c r="P547" s="30"/>
      <c r="Q547" s="30"/>
    </row>
    <row r="548" spans="1:17" x14ac:dyDescent="0.2">
      <c r="A548" s="26"/>
      <c r="B548" s="26"/>
      <c r="C548" s="26"/>
      <c r="D548" s="27"/>
      <c r="E548" s="30"/>
      <c r="F548" s="13"/>
      <c r="G548" s="30"/>
      <c r="H548" s="30"/>
      <c r="I548" s="30"/>
      <c r="J548" s="30"/>
      <c r="K548" s="30"/>
      <c r="L548" s="30"/>
      <c r="M548" s="30"/>
      <c r="N548" s="30"/>
      <c r="O548" s="30"/>
      <c r="P548" s="30"/>
      <c r="Q548" s="30"/>
    </row>
    <row r="549" spans="1:17" x14ac:dyDescent="0.2">
      <c r="A549" s="26"/>
      <c r="B549" s="26"/>
      <c r="C549" s="26"/>
      <c r="D549" s="27"/>
      <c r="E549" s="30"/>
      <c r="F549" s="13"/>
      <c r="G549" s="30"/>
      <c r="H549" s="30"/>
      <c r="I549" s="30"/>
      <c r="J549" s="30"/>
      <c r="K549" s="30"/>
      <c r="L549" s="30"/>
      <c r="M549" s="30"/>
      <c r="N549" s="30"/>
      <c r="O549" s="30"/>
      <c r="P549" s="30"/>
      <c r="Q549" s="30"/>
    </row>
    <row r="550" spans="1:17" x14ac:dyDescent="0.2">
      <c r="A550" s="26"/>
      <c r="B550" s="26"/>
      <c r="C550" s="26"/>
      <c r="D550" s="27"/>
      <c r="E550" s="30"/>
      <c r="F550" s="13"/>
      <c r="G550" s="30"/>
      <c r="H550" s="30"/>
      <c r="I550" s="30"/>
      <c r="J550" s="30"/>
      <c r="K550" s="30"/>
      <c r="L550" s="30"/>
      <c r="M550" s="30"/>
      <c r="N550" s="30"/>
      <c r="O550" s="30"/>
      <c r="P550" s="30"/>
      <c r="Q550" s="30"/>
    </row>
    <row r="551" spans="1:17" x14ac:dyDescent="0.2">
      <c r="A551" s="26"/>
      <c r="B551" s="26"/>
      <c r="C551" s="26"/>
      <c r="D551" s="27"/>
      <c r="E551" s="30"/>
      <c r="F551" s="13"/>
      <c r="G551" s="30"/>
      <c r="H551" s="30"/>
      <c r="I551" s="30"/>
      <c r="J551" s="30"/>
      <c r="K551" s="30"/>
      <c r="L551" s="30"/>
      <c r="M551" s="30"/>
      <c r="N551" s="30"/>
      <c r="O551" s="30"/>
      <c r="P551" s="30"/>
      <c r="Q551" s="30"/>
    </row>
    <row r="552" spans="1:17" x14ac:dyDescent="0.2">
      <c r="A552" s="26"/>
      <c r="B552" s="26"/>
      <c r="C552" s="26"/>
      <c r="D552" s="27"/>
      <c r="E552" s="30"/>
      <c r="F552" s="13"/>
      <c r="G552" s="30"/>
      <c r="H552" s="30"/>
      <c r="I552" s="30"/>
      <c r="J552" s="30"/>
      <c r="K552" s="30"/>
      <c r="L552" s="30"/>
      <c r="M552" s="30"/>
      <c r="N552" s="30"/>
      <c r="O552" s="30"/>
      <c r="P552" s="30"/>
      <c r="Q552" s="30"/>
    </row>
    <row r="553" spans="1:17" x14ac:dyDescent="0.2">
      <c r="A553" s="26"/>
      <c r="B553" s="26"/>
      <c r="C553" s="26"/>
      <c r="D553" s="27"/>
      <c r="E553" s="30"/>
      <c r="F553" s="13"/>
      <c r="G553" s="30"/>
      <c r="H553" s="30"/>
      <c r="I553" s="30"/>
      <c r="J553" s="30"/>
      <c r="K553" s="30"/>
      <c r="L553" s="30"/>
      <c r="M553" s="30"/>
      <c r="N553" s="30"/>
      <c r="O553" s="30"/>
      <c r="P553" s="30"/>
      <c r="Q553" s="30"/>
    </row>
    <row r="554" spans="1:17" x14ac:dyDescent="0.2">
      <c r="A554" s="26"/>
      <c r="B554" s="26"/>
      <c r="C554" s="26"/>
      <c r="D554" s="27"/>
      <c r="E554" s="30"/>
      <c r="F554" s="13"/>
      <c r="G554" s="30"/>
      <c r="H554" s="30"/>
      <c r="I554" s="30"/>
      <c r="J554" s="30"/>
      <c r="K554" s="30"/>
      <c r="L554" s="30"/>
      <c r="M554" s="30"/>
      <c r="N554" s="30"/>
      <c r="O554" s="30"/>
      <c r="P554" s="30"/>
      <c r="Q554" s="30"/>
    </row>
    <row r="555" spans="1:17" x14ac:dyDescent="0.2">
      <c r="A555" s="26"/>
      <c r="B555" s="26"/>
      <c r="C555" s="26"/>
      <c r="D555" s="27"/>
      <c r="E555" s="30"/>
      <c r="F555" s="13"/>
      <c r="G555" s="30"/>
      <c r="H555" s="30"/>
      <c r="I555" s="30"/>
      <c r="J555" s="30"/>
      <c r="K555" s="30"/>
      <c r="L555" s="30"/>
      <c r="M555" s="30"/>
      <c r="N555" s="30"/>
      <c r="O555" s="30"/>
      <c r="P555" s="30"/>
      <c r="Q555" s="30"/>
    </row>
    <row r="556" spans="1:17" x14ac:dyDescent="0.2">
      <c r="A556" s="26"/>
      <c r="B556" s="26"/>
      <c r="C556" s="26"/>
      <c r="D556" s="27"/>
      <c r="E556" s="30"/>
      <c r="F556" s="13"/>
      <c r="G556" s="30"/>
      <c r="H556" s="30"/>
      <c r="I556" s="30"/>
      <c r="J556" s="30"/>
      <c r="K556" s="30"/>
      <c r="L556" s="30"/>
      <c r="M556" s="30"/>
      <c r="N556" s="30"/>
      <c r="O556" s="30"/>
      <c r="P556" s="30"/>
      <c r="Q556" s="30"/>
    </row>
    <row r="557" spans="1:17" x14ac:dyDescent="0.2">
      <c r="A557" s="26"/>
      <c r="B557" s="26"/>
      <c r="C557" s="26"/>
      <c r="D557" s="27"/>
      <c r="E557" s="30"/>
      <c r="F557" s="13"/>
      <c r="G557" s="30"/>
      <c r="H557" s="30"/>
      <c r="I557" s="30"/>
      <c r="J557" s="30"/>
      <c r="K557" s="30"/>
      <c r="L557" s="30"/>
      <c r="M557" s="30"/>
      <c r="N557" s="30"/>
      <c r="O557" s="30"/>
      <c r="P557" s="30"/>
      <c r="Q557" s="30"/>
    </row>
    <row r="558" spans="1:17" x14ac:dyDescent="0.2">
      <c r="A558" s="26"/>
      <c r="B558" s="26"/>
      <c r="C558" s="26"/>
      <c r="D558" s="27"/>
      <c r="E558" s="30"/>
      <c r="F558" s="13"/>
      <c r="G558" s="30"/>
      <c r="H558" s="30"/>
      <c r="I558" s="30"/>
      <c r="J558" s="30"/>
      <c r="K558" s="30"/>
      <c r="L558" s="30"/>
      <c r="M558" s="30"/>
      <c r="N558" s="30"/>
      <c r="O558" s="30"/>
      <c r="P558" s="30"/>
      <c r="Q558" s="30"/>
    </row>
    <row r="559" spans="1:17" x14ac:dyDescent="0.2">
      <c r="A559" s="26"/>
      <c r="B559" s="26"/>
      <c r="C559" s="26"/>
      <c r="D559" s="27"/>
      <c r="E559" s="30"/>
      <c r="F559" s="13"/>
      <c r="G559" s="30"/>
      <c r="H559" s="30"/>
      <c r="I559" s="30"/>
      <c r="J559" s="30"/>
      <c r="K559" s="30"/>
      <c r="L559" s="30"/>
      <c r="M559" s="30"/>
      <c r="N559" s="30"/>
      <c r="O559" s="30"/>
      <c r="P559" s="30"/>
      <c r="Q559" s="30"/>
    </row>
    <row r="560" spans="1:17" x14ac:dyDescent="0.2">
      <c r="A560" s="26"/>
      <c r="B560" s="26"/>
      <c r="C560" s="26"/>
      <c r="D560" s="27"/>
      <c r="E560" s="30"/>
      <c r="F560" s="13"/>
      <c r="G560" s="30"/>
      <c r="H560" s="30"/>
      <c r="I560" s="30"/>
      <c r="J560" s="30"/>
      <c r="K560" s="30"/>
      <c r="L560" s="30"/>
      <c r="M560" s="30"/>
      <c r="N560" s="30"/>
      <c r="O560" s="30"/>
      <c r="P560" s="30"/>
      <c r="Q560" s="30"/>
    </row>
    <row r="561" spans="1:17" x14ac:dyDescent="0.2">
      <c r="A561" s="26"/>
      <c r="B561" s="26"/>
      <c r="C561" s="26"/>
      <c r="D561" s="27"/>
      <c r="E561" s="30"/>
      <c r="F561" s="13"/>
      <c r="G561" s="30"/>
      <c r="H561" s="30"/>
      <c r="I561" s="30"/>
      <c r="J561" s="30"/>
      <c r="K561" s="30"/>
      <c r="L561" s="30"/>
      <c r="M561" s="30"/>
      <c r="N561" s="30"/>
      <c r="O561" s="30"/>
      <c r="P561" s="30"/>
      <c r="Q561" s="30"/>
    </row>
    <row r="562" spans="1:17" x14ac:dyDescent="0.2">
      <c r="A562" s="26"/>
      <c r="B562" s="26"/>
      <c r="C562" s="26"/>
      <c r="D562" s="27"/>
      <c r="E562" s="30"/>
      <c r="F562" s="13"/>
      <c r="G562" s="30"/>
      <c r="H562" s="30"/>
      <c r="I562" s="30"/>
      <c r="J562" s="30"/>
      <c r="K562" s="30"/>
      <c r="L562" s="30"/>
      <c r="M562" s="30"/>
      <c r="N562" s="30"/>
      <c r="O562" s="30"/>
      <c r="P562" s="30"/>
      <c r="Q562" s="30"/>
    </row>
    <row r="563" spans="1:17" x14ac:dyDescent="0.2">
      <c r="A563" s="26"/>
      <c r="B563" s="26"/>
      <c r="C563" s="26"/>
      <c r="D563" s="27"/>
      <c r="E563" s="30"/>
      <c r="F563" s="13"/>
      <c r="G563" s="30"/>
      <c r="H563" s="30"/>
      <c r="I563" s="30"/>
      <c r="J563" s="30"/>
      <c r="K563" s="30"/>
      <c r="L563" s="30"/>
      <c r="M563" s="30"/>
      <c r="N563" s="30"/>
      <c r="O563" s="30"/>
      <c r="P563" s="30"/>
      <c r="Q563" s="30"/>
    </row>
    <row r="564" spans="1:17" x14ac:dyDescent="0.2">
      <c r="A564" s="26"/>
      <c r="B564" s="26"/>
      <c r="C564" s="26"/>
      <c r="D564" s="27"/>
      <c r="E564" s="30"/>
      <c r="F564" s="13"/>
      <c r="G564" s="30"/>
      <c r="H564" s="30"/>
      <c r="I564" s="30"/>
      <c r="J564" s="30"/>
      <c r="K564" s="30"/>
      <c r="L564" s="30"/>
      <c r="M564" s="30"/>
      <c r="N564" s="30"/>
      <c r="O564" s="30"/>
      <c r="P564" s="30"/>
      <c r="Q564" s="30"/>
    </row>
    <row r="565" spans="1:17" x14ac:dyDescent="0.2">
      <c r="A565" s="26"/>
      <c r="B565" s="26"/>
      <c r="C565" s="26"/>
      <c r="D565" s="27"/>
      <c r="E565" s="30"/>
      <c r="F565" s="13"/>
      <c r="G565" s="30"/>
      <c r="H565" s="30"/>
      <c r="I565" s="30"/>
      <c r="J565" s="30"/>
      <c r="K565" s="30"/>
      <c r="L565" s="30"/>
      <c r="M565" s="30"/>
      <c r="N565" s="30"/>
      <c r="O565" s="30"/>
      <c r="P565" s="30"/>
      <c r="Q565" s="30"/>
    </row>
    <row r="566" spans="1:17" x14ac:dyDescent="0.2">
      <c r="A566" s="26"/>
      <c r="B566" s="26"/>
      <c r="C566" s="26"/>
      <c r="D566" s="27"/>
      <c r="E566" s="30"/>
      <c r="F566" s="13"/>
      <c r="G566" s="30"/>
      <c r="H566" s="30"/>
      <c r="I566" s="30"/>
      <c r="J566" s="30"/>
      <c r="K566" s="30"/>
      <c r="L566" s="30"/>
      <c r="M566" s="30"/>
      <c r="N566" s="30"/>
      <c r="O566" s="30"/>
      <c r="P566" s="30"/>
      <c r="Q566" s="30"/>
    </row>
    <row r="567" spans="1:17" x14ac:dyDescent="0.2">
      <c r="A567" s="26"/>
      <c r="B567" s="26"/>
      <c r="C567" s="26"/>
      <c r="D567" s="27"/>
      <c r="E567" s="30"/>
      <c r="F567" s="13"/>
      <c r="G567" s="30"/>
      <c r="H567" s="30"/>
      <c r="I567" s="30"/>
      <c r="J567" s="30"/>
      <c r="K567" s="30"/>
      <c r="L567" s="30"/>
      <c r="M567" s="30"/>
      <c r="N567" s="30"/>
      <c r="O567" s="30"/>
      <c r="P567" s="30"/>
      <c r="Q567" s="30"/>
    </row>
    <row r="568" spans="1:17" x14ac:dyDescent="0.2">
      <c r="A568" s="26"/>
      <c r="B568" s="26"/>
      <c r="C568" s="26"/>
      <c r="D568" s="27"/>
      <c r="E568" s="30"/>
      <c r="F568" s="13"/>
      <c r="G568" s="30"/>
      <c r="H568" s="30"/>
      <c r="I568" s="30"/>
      <c r="J568" s="30"/>
      <c r="K568" s="30"/>
      <c r="L568" s="30"/>
      <c r="M568" s="30"/>
      <c r="N568" s="30"/>
      <c r="O568" s="30"/>
      <c r="P568" s="30"/>
      <c r="Q568" s="30"/>
    </row>
    <row r="569" spans="1:17" x14ac:dyDescent="0.2">
      <c r="A569" s="26"/>
      <c r="B569" s="26"/>
      <c r="C569" s="26"/>
      <c r="D569" s="27"/>
      <c r="E569" s="30"/>
      <c r="F569" s="13"/>
      <c r="G569" s="30"/>
      <c r="H569" s="30"/>
      <c r="I569" s="30"/>
      <c r="J569" s="30"/>
      <c r="K569" s="30"/>
      <c r="L569" s="30"/>
      <c r="M569" s="30"/>
      <c r="N569" s="30"/>
      <c r="O569" s="30"/>
      <c r="P569" s="30"/>
      <c r="Q569" s="30"/>
    </row>
    <row r="570" spans="1:17" x14ac:dyDescent="0.2">
      <c r="A570" s="26"/>
      <c r="B570" s="26"/>
      <c r="C570" s="26"/>
      <c r="D570" s="27"/>
      <c r="E570" s="30"/>
      <c r="F570" s="13"/>
      <c r="G570" s="30"/>
      <c r="H570" s="30"/>
      <c r="I570" s="30"/>
      <c r="J570" s="30"/>
      <c r="K570" s="30"/>
      <c r="L570" s="30"/>
      <c r="M570" s="30"/>
      <c r="N570" s="30"/>
      <c r="O570" s="30"/>
      <c r="P570" s="30"/>
      <c r="Q570" s="30"/>
    </row>
    <row r="571" spans="1:17" x14ac:dyDescent="0.2">
      <c r="A571" s="26"/>
      <c r="B571" s="26"/>
      <c r="C571" s="26"/>
      <c r="D571" s="27"/>
      <c r="E571" s="30"/>
      <c r="F571" s="13"/>
      <c r="G571" s="30"/>
      <c r="H571" s="30"/>
      <c r="I571" s="30"/>
      <c r="J571" s="30"/>
      <c r="K571" s="30"/>
      <c r="L571" s="30"/>
      <c r="M571" s="30"/>
      <c r="N571" s="30"/>
      <c r="O571" s="30"/>
      <c r="P571" s="30"/>
      <c r="Q571" s="30"/>
    </row>
    <row r="572" spans="1:17" x14ac:dyDescent="0.2">
      <c r="A572" s="26"/>
      <c r="B572" s="26"/>
      <c r="C572" s="26"/>
      <c r="D572" s="27"/>
      <c r="E572" s="30"/>
      <c r="F572" s="13"/>
      <c r="G572" s="30"/>
      <c r="H572" s="30"/>
      <c r="I572" s="30"/>
      <c r="J572" s="30"/>
      <c r="K572" s="30"/>
      <c r="L572" s="30"/>
      <c r="M572" s="30"/>
      <c r="N572" s="30"/>
      <c r="O572" s="30"/>
      <c r="P572" s="30"/>
      <c r="Q572" s="30"/>
    </row>
    <row r="573" spans="1:17" x14ac:dyDescent="0.2">
      <c r="A573" s="26"/>
      <c r="B573" s="26"/>
      <c r="C573" s="26"/>
      <c r="D573" s="27"/>
      <c r="E573" s="30"/>
      <c r="F573" s="13"/>
      <c r="G573" s="30"/>
      <c r="H573" s="30"/>
      <c r="I573" s="30"/>
      <c r="J573" s="30"/>
      <c r="K573" s="30"/>
      <c r="L573" s="30"/>
      <c r="M573" s="30"/>
      <c r="N573" s="30"/>
      <c r="O573" s="30"/>
      <c r="P573" s="30"/>
      <c r="Q573" s="30"/>
    </row>
    <row r="574" spans="1:17" x14ac:dyDescent="0.2">
      <c r="A574" s="26"/>
      <c r="B574" s="26"/>
      <c r="C574" s="26"/>
      <c r="D574" s="27"/>
      <c r="E574" s="30"/>
      <c r="F574" s="13"/>
      <c r="G574" s="30"/>
      <c r="H574" s="30"/>
      <c r="I574" s="30"/>
      <c r="J574" s="30"/>
      <c r="K574" s="30"/>
      <c r="L574" s="30"/>
      <c r="M574" s="30"/>
      <c r="N574" s="30"/>
      <c r="O574" s="30"/>
      <c r="P574" s="30"/>
      <c r="Q574" s="30"/>
    </row>
    <row r="575" spans="1:17" x14ac:dyDescent="0.2">
      <c r="A575" s="26"/>
      <c r="B575" s="26"/>
      <c r="C575" s="26"/>
      <c r="D575" s="27"/>
      <c r="E575" s="30"/>
      <c r="F575" s="13"/>
      <c r="G575" s="30"/>
      <c r="H575" s="30"/>
      <c r="I575" s="30"/>
      <c r="J575" s="30"/>
      <c r="K575" s="30"/>
      <c r="L575" s="30"/>
      <c r="M575" s="30"/>
      <c r="N575" s="30"/>
      <c r="O575" s="30"/>
      <c r="P575" s="30"/>
      <c r="Q575" s="30"/>
    </row>
    <row r="576" spans="1:17" x14ac:dyDescent="0.2">
      <c r="A576" s="26"/>
      <c r="B576" s="26"/>
      <c r="C576" s="26"/>
      <c r="D576" s="27"/>
      <c r="E576" s="30"/>
      <c r="F576" s="13"/>
      <c r="G576" s="30"/>
      <c r="H576" s="30"/>
      <c r="I576" s="30"/>
      <c r="J576" s="30"/>
      <c r="K576" s="30"/>
      <c r="L576" s="30"/>
      <c r="M576" s="30"/>
      <c r="N576" s="30"/>
      <c r="O576" s="30"/>
      <c r="P576" s="30"/>
      <c r="Q576" s="30"/>
    </row>
    <row r="577" spans="1:17" x14ac:dyDescent="0.2">
      <c r="A577" s="26"/>
      <c r="B577" s="26"/>
      <c r="C577" s="26"/>
      <c r="D577" s="27"/>
      <c r="E577" s="30"/>
      <c r="F577" s="13"/>
      <c r="G577" s="30"/>
      <c r="H577" s="30"/>
      <c r="I577" s="30"/>
      <c r="J577" s="30"/>
      <c r="K577" s="30"/>
      <c r="L577" s="30"/>
      <c r="M577" s="30"/>
      <c r="N577" s="30"/>
      <c r="O577" s="30"/>
      <c r="P577" s="30"/>
      <c r="Q577" s="30"/>
    </row>
    <row r="578" spans="1:17" x14ac:dyDescent="0.2">
      <c r="A578" s="26"/>
      <c r="B578" s="26"/>
      <c r="C578" s="26"/>
      <c r="D578" s="27"/>
      <c r="E578" s="30"/>
      <c r="F578" s="13"/>
      <c r="G578" s="30"/>
      <c r="H578" s="30"/>
      <c r="I578" s="30"/>
      <c r="J578" s="30"/>
      <c r="K578" s="30"/>
      <c r="L578" s="30"/>
      <c r="M578" s="30"/>
      <c r="N578" s="30"/>
      <c r="O578" s="30"/>
      <c r="P578" s="30"/>
      <c r="Q578" s="30"/>
    </row>
    <row r="579" spans="1:17" x14ac:dyDescent="0.2">
      <c r="A579" s="26"/>
      <c r="B579" s="26"/>
      <c r="C579" s="26"/>
      <c r="D579" s="27"/>
      <c r="E579" s="30"/>
      <c r="F579" s="13"/>
      <c r="G579" s="30"/>
      <c r="H579" s="30"/>
      <c r="I579" s="30"/>
      <c r="J579" s="30"/>
      <c r="K579" s="30"/>
      <c r="L579" s="30"/>
      <c r="M579" s="30"/>
      <c r="N579" s="30"/>
      <c r="O579" s="30"/>
      <c r="P579" s="30"/>
      <c r="Q579" s="30"/>
    </row>
    <row r="580" spans="1:17" x14ac:dyDescent="0.2">
      <c r="A580" s="26"/>
      <c r="B580" s="26"/>
      <c r="C580" s="26"/>
      <c r="D580" s="27"/>
      <c r="E580" s="30"/>
      <c r="F580" s="13"/>
      <c r="G580" s="30"/>
      <c r="H580" s="30"/>
      <c r="I580" s="30"/>
      <c r="J580" s="30"/>
      <c r="K580" s="30"/>
      <c r="L580" s="30"/>
      <c r="M580" s="30"/>
      <c r="N580" s="30"/>
      <c r="O580" s="30"/>
      <c r="P580" s="30"/>
      <c r="Q580" s="30"/>
    </row>
    <row r="581" spans="1:17" x14ac:dyDescent="0.2">
      <c r="A581" s="26"/>
      <c r="B581" s="26"/>
      <c r="C581" s="26"/>
      <c r="D581" s="27"/>
      <c r="E581" s="30"/>
      <c r="F581" s="13"/>
      <c r="G581" s="30"/>
      <c r="H581" s="30"/>
      <c r="I581" s="30"/>
      <c r="J581" s="30"/>
      <c r="K581" s="30"/>
      <c r="L581" s="30"/>
      <c r="M581" s="30"/>
      <c r="N581" s="30"/>
      <c r="O581" s="30"/>
      <c r="P581" s="30"/>
      <c r="Q581" s="30"/>
    </row>
    <row r="582" spans="1:17" x14ac:dyDescent="0.2">
      <c r="A582" s="26"/>
      <c r="B582" s="26"/>
      <c r="C582" s="26"/>
      <c r="D582" s="27"/>
      <c r="E582" s="30"/>
      <c r="F582" s="13"/>
      <c r="G582" s="30"/>
      <c r="H582" s="30"/>
      <c r="I582" s="30"/>
      <c r="J582" s="30"/>
      <c r="K582" s="30"/>
      <c r="L582" s="30"/>
      <c r="M582" s="30"/>
      <c r="N582" s="30"/>
      <c r="O582" s="30"/>
      <c r="P582" s="30"/>
      <c r="Q582" s="30"/>
    </row>
    <row r="583" spans="1:17" x14ac:dyDescent="0.2">
      <c r="A583" s="26"/>
      <c r="B583" s="26"/>
      <c r="C583" s="26"/>
      <c r="D583" s="27"/>
      <c r="E583" s="30"/>
      <c r="F583" s="13"/>
      <c r="G583" s="30"/>
      <c r="H583" s="30"/>
      <c r="I583" s="30"/>
      <c r="J583" s="30"/>
      <c r="K583" s="30"/>
      <c r="L583" s="30"/>
      <c r="M583" s="30"/>
      <c r="N583" s="30"/>
      <c r="O583" s="30"/>
      <c r="P583" s="30"/>
      <c r="Q583" s="30"/>
    </row>
    <row r="584" spans="1:17" x14ac:dyDescent="0.2">
      <c r="A584" s="26"/>
      <c r="B584" s="26"/>
      <c r="C584" s="26"/>
      <c r="D584" s="27"/>
      <c r="E584" s="30"/>
      <c r="F584" s="13"/>
      <c r="G584" s="30"/>
      <c r="H584" s="30"/>
      <c r="I584" s="30"/>
      <c r="J584" s="30"/>
      <c r="K584" s="30"/>
      <c r="L584" s="30"/>
      <c r="M584" s="30"/>
      <c r="N584" s="30"/>
      <c r="O584" s="30"/>
      <c r="P584" s="30"/>
      <c r="Q584" s="30"/>
    </row>
    <row r="585" spans="1:17" x14ac:dyDescent="0.2">
      <c r="A585" s="26"/>
      <c r="B585" s="26"/>
      <c r="C585" s="26"/>
      <c r="D585" s="27"/>
      <c r="E585" s="30"/>
      <c r="F585" s="13"/>
      <c r="G585" s="30"/>
      <c r="H585" s="30"/>
      <c r="I585" s="30"/>
      <c r="J585" s="30"/>
      <c r="K585" s="30"/>
      <c r="L585" s="30"/>
      <c r="M585" s="30"/>
      <c r="N585" s="30"/>
      <c r="O585" s="30"/>
      <c r="P585" s="30"/>
      <c r="Q585" s="30"/>
    </row>
    <row r="586" spans="1:17" x14ac:dyDescent="0.2">
      <c r="A586" s="26"/>
      <c r="B586" s="26"/>
      <c r="C586" s="26"/>
      <c r="D586" s="27"/>
      <c r="E586" s="30"/>
      <c r="F586" s="13"/>
      <c r="G586" s="30"/>
      <c r="H586" s="30"/>
      <c r="I586" s="30"/>
      <c r="J586" s="30"/>
      <c r="K586" s="30"/>
      <c r="L586" s="30"/>
      <c r="M586" s="30"/>
      <c r="N586" s="30"/>
      <c r="O586" s="30"/>
      <c r="P586" s="30"/>
      <c r="Q586" s="30"/>
    </row>
    <row r="587" spans="1:17" x14ac:dyDescent="0.2">
      <c r="A587" s="26"/>
      <c r="B587" s="26"/>
      <c r="C587" s="26"/>
      <c r="D587" s="27"/>
      <c r="E587" s="30"/>
      <c r="F587" s="13"/>
      <c r="G587" s="30"/>
      <c r="H587" s="30"/>
      <c r="I587" s="30"/>
      <c r="J587" s="30"/>
      <c r="K587" s="30"/>
      <c r="L587" s="30"/>
      <c r="M587" s="30"/>
      <c r="N587" s="30"/>
      <c r="O587" s="30"/>
      <c r="P587" s="30"/>
      <c r="Q587" s="30"/>
    </row>
    <row r="588" spans="1:17" x14ac:dyDescent="0.2">
      <c r="A588" s="26"/>
      <c r="B588" s="26"/>
      <c r="C588" s="26"/>
      <c r="D588" s="27"/>
      <c r="E588" s="30"/>
      <c r="F588" s="13"/>
      <c r="G588" s="30"/>
      <c r="H588" s="30"/>
      <c r="I588" s="30"/>
      <c r="J588" s="30"/>
      <c r="K588" s="30"/>
      <c r="L588" s="30"/>
      <c r="M588" s="30"/>
      <c r="N588" s="30"/>
      <c r="O588" s="30"/>
      <c r="P588" s="30"/>
      <c r="Q588" s="30"/>
    </row>
    <row r="589" spans="1:17" x14ac:dyDescent="0.2">
      <c r="A589" s="26"/>
      <c r="B589" s="26"/>
      <c r="C589" s="26"/>
      <c r="D589" s="27"/>
      <c r="E589" s="30"/>
      <c r="F589" s="13"/>
      <c r="G589" s="30"/>
      <c r="H589" s="30"/>
      <c r="I589" s="30"/>
      <c r="J589" s="30"/>
      <c r="K589" s="30"/>
      <c r="L589" s="30"/>
      <c r="M589" s="30"/>
      <c r="N589" s="30"/>
      <c r="O589" s="30"/>
      <c r="P589" s="30"/>
      <c r="Q589" s="30"/>
    </row>
    <row r="590" spans="1:17" x14ac:dyDescent="0.2">
      <c r="A590" s="26"/>
      <c r="B590" s="26"/>
      <c r="C590" s="26"/>
      <c r="D590" s="27"/>
      <c r="E590" s="30"/>
      <c r="F590" s="13"/>
      <c r="G590" s="30"/>
      <c r="H590" s="30"/>
      <c r="I590" s="30"/>
      <c r="J590" s="30"/>
      <c r="K590" s="30"/>
      <c r="L590" s="30"/>
      <c r="M590" s="30"/>
      <c r="N590" s="30"/>
      <c r="O590" s="30"/>
      <c r="P590" s="30"/>
      <c r="Q590" s="30"/>
    </row>
    <row r="591" spans="1:17" x14ac:dyDescent="0.2">
      <c r="A591" s="26"/>
      <c r="B591" s="26"/>
      <c r="C591" s="26"/>
      <c r="D591" s="27"/>
      <c r="E591" s="30"/>
      <c r="F591" s="13"/>
      <c r="G591" s="30"/>
      <c r="H591" s="30"/>
      <c r="I591" s="30"/>
      <c r="J591" s="30"/>
      <c r="K591" s="30"/>
      <c r="L591" s="30"/>
      <c r="M591" s="30"/>
      <c r="N591" s="30"/>
      <c r="O591" s="30"/>
      <c r="P591" s="30"/>
      <c r="Q591" s="30"/>
    </row>
    <row r="592" spans="1:17" x14ac:dyDescent="0.2">
      <c r="A592" s="26"/>
      <c r="B592" s="26"/>
      <c r="C592" s="26"/>
      <c r="D592" s="27"/>
      <c r="E592" s="30"/>
      <c r="F592" s="13"/>
      <c r="G592" s="30"/>
      <c r="H592" s="30"/>
      <c r="I592" s="30"/>
      <c r="J592" s="30"/>
      <c r="K592" s="30"/>
      <c r="L592" s="30"/>
      <c r="M592" s="30"/>
      <c r="N592" s="30"/>
      <c r="O592" s="30"/>
      <c r="P592" s="30"/>
      <c r="Q592" s="30"/>
    </row>
    <row r="593" spans="1:17" x14ac:dyDescent="0.2">
      <c r="A593" s="26"/>
      <c r="B593" s="26"/>
      <c r="C593" s="26"/>
      <c r="D593" s="27"/>
      <c r="E593" s="30"/>
      <c r="F593" s="13"/>
      <c r="G593" s="30"/>
      <c r="H593" s="30"/>
      <c r="I593" s="30"/>
      <c r="J593" s="30"/>
      <c r="K593" s="30"/>
      <c r="L593" s="30"/>
      <c r="M593" s="30"/>
      <c r="N593" s="30"/>
      <c r="O593" s="30"/>
      <c r="P593" s="30"/>
      <c r="Q593" s="30"/>
    </row>
    <row r="594" spans="1:17" x14ac:dyDescent="0.2">
      <c r="A594" s="26"/>
      <c r="B594" s="26"/>
      <c r="C594" s="26"/>
      <c r="D594" s="27"/>
      <c r="E594" s="30"/>
      <c r="F594" s="13"/>
      <c r="G594" s="30"/>
      <c r="H594" s="30"/>
      <c r="I594" s="30"/>
      <c r="J594" s="30"/>
      <c r="K594" s="30"/>
      <c r="L594" s="30"/>
      <c r="M594" s="30"/>
      <c r="N594" s="30"/>
      <c r="O594" s="30"/>
      <c r="P594" s="30"/>
      <c r="Q594" s="30"/>
    </row>
    <row r="595" spans="1:17" x14ac:dyDescent="0.2">
      <c r="A595" s="26"/>
      <c r="B595" s="26"/>
      <c r="C595" s="26"/>
      <c r="D595" s="27"/>
      <c r="E595" s="30"/>
      <c r="F595" s="13"/>
      <c r="G595" s="30"/>
      <c r="H595" s="30"/>
      <c r="I595" s="30"/>
      <c r="J595" s="30"/>
      <c r="K595" s="30"/>
      <c r="L595" s="30"/>
      <c r="M595" s="30"/>
      <c r="N595" s="30"/>
      <c r="O595" s="30"/>
      <c r="P595" s="30"/>
      <c r="Q595" s="30"/>
    </row>
    <row r="596" spans="1:17" x14ac:dyDescent="0.2">
      <c r="A596" s="26"/>
      <c r="B596" s="26"/>
      <c r="C596" s="26"/>
      <c r="D596" s="27"/>
      <c r="E596" s="30"/>
      <c r="F596" s="13"/>
      <c r="G596" s="30"/>
      <c r="H596" s="30"/>
      <c r="I596" s="30"/>
      <c r="J596" s="30"/>
      <c r="K596" s="30"/>
      <c r="L596" s="30"/>
      <c r="M596" s="30"/>
      <c r="N596" s="30"/>
      <c r="O596" s="30"/>
      <c r="P596" s="30"/>
      <c r="Q596" s="30"/>
    </row>
    <row r="597" spans="1:17" x14ac:dyDescent="0.2">
      <c r="A597" s="26"/>
      <c r="B597" s="26"/>
      <c r="C597" s="26"/>
      <c r="D597" s="27"/>
      <c r="E597" s="30"/>
      <c r="F597" s="13"/>
      <c r="G597" s="30"/>
      <c r="H597" s="30"/>
      <c r="I597" s="30"/>
      <c r="J597" s="30"/>
      <c r="K597" s="30"/>
      <c r="L597" s="30"/>
      <c r="M597" s="30"/>
      <c r="N597" s="30"/>
      <c r="O597" s="30"/>
      <c r="P597" s="30"/>
      <c r="Q597" s="30"/>
    </row>
    <row r="598" spans="1:17" x14ac:dyDescent="0.2">
      <c r="A598" s="26"/>
      <c r="B598" s="26"/>
      <c r="C598" s="26"/>
      <c r="D598" s="27"/>
      <c r="E598" s="30"/>
      <c r="F598" s="13"/>
      <c r="G598" s="30"/>
      <c r="H598" s="30"/>
      <c r="I598" s="30"/>
      <c r="J598" s="30"/>
      <c r="K598" s="30"/>
      <c r="L598" s="30"/>
      <c r="M598" s="30"/>
      <c r="N598" s="30"/>
      <c r="O598" s="30"/>
      <c r="P598" s="30"/>
      <c r="Q598" s="30"/>
    </row>
    <row r="599" spans="1:17" x14ac:dyDescent="0.2">
      <c r="A599" s="26"/>
      <c r="B599" s="26"/>
      <c r="C599" s="26"/>
      <c r="D599" s="27"/>
      <c r="E599" s="30"/>
      <c r="F599" s="13"/>
      <c r="G599" s="30"/>
      <c r="H599" s="30"/>
      <c r="I599" s="30"/>
      <c r="J599" s="30"/>
      <c r="K599" s="30"/>
      <c r="L599" s="30"/>
      <c r="M599" s="30"/>
      <c r="N599" s="30"/>
      <c r="O599" s="30"/>
      <c r="P599" s="30"/>
      <c r="Q599" s="30"/>
    </row>
    <row r="600" spans="1:17" x14ac:dyDescent="0.2">
      <c r="A600" s="26"/>
      <c r="B600" s="26"/>
      <c r="C600" s="26"/>
      <c r="D600" s="27"/>
      <c r="E600" s="30"/>
      <c r="F600" s="13"/>
      <c r="G600" s="30"/>
      <c r="H600" s="30"/>
      <c r="I600" s="30"/>
      <c r="J600" s="30"/>
      <c r="K600" s="30"/>
      <c r="L600" s="30"/>
      <c r="M600" s="30"/>
      <c r="N600" s="30"/>
      <c r="O600" s="30"/>
      <c r="P600" s="30"/>
      <c r="Q600" s="30"/>
    </row>
    <row r="601" spans="1:17" x14ac:dyDescent="0.2">
      <c r="A601" s="26"/>
      <c r="B601" s="26"/>
      <c r="C601" s="26"/>
      <c r="D601" s="27"/>
      <c r="E601" s="30"/>
      <c r="F601" s="13"/>
      <c r="G601" s="30"/>
      <c r="H601" s="30"/>
      <c r="I601" s="30"/>
      <c r="J601" s="30"/>
      <c r="K601" s="30"/>
      <c r="L601" s="30"/>
      <c r="M601" s="30"/>
      <c r="N601" s="30"/>
      <c r="O601" s="30"/>
      <c r="P601" s="30"/>
      <c r="Q601" s="30"/>
    </row>
    <row r="602" spans="1:17" x14ac:dyDescent="0.2">
      <c r="A602" s="26"/>
      <c r="B602" s="26"/>
      <c r="C602" s="26"/>
      <c r="D602" s="27"/>
      <c r="E602" s="30"/>
      <c r="F602" s="13"/>
      <c r="G602" s="30"/>
      <c r="H602" s="30"/>
      <c r="I602" s="30"/>
      <c r="J602" s="30"/>
      <c r="K602" s="30"/>
      <c r="L602" s="30"/>
      <c r="M602" s="30"/>
      <c r="N602" s="30"/>
      <c r="O602" s="30"/>
      <c r="P602" s="30"/>
      <c r="Q602" s="30"/>
    </row>
    <row r="603" spans="1:17" x14ac:dyDescent="0.2">
      <c r="A603" s="26"/>
      <c r="B603" s="26"/>
      <c r="C603" s="26"/>
      <c r="D603" s="27"/>
      <c r="E603" s="30"/>
      <c r="F603" s="13"/>
      <c r="G603" s="30"/>
      <c r="H603" s="30"/>
      <c r="I603" s="30"/>
      <c r="J603" s="30"/>
      <c r="K603" s="30"/>
      <c r="L603" s="30"/>
      <c r="M603" s="30"/>
      <c r="N603" s="30"/>
      <c r="O603" s="30"/>
      <c r="P603" s="30"/>
      <c r="Q603" s="30"/>
    </row>
    <row r="604" spans="1:17" x14ac:dyDescent="0.2">
      <c r="A604" s="26"/>
      <c r="B604" s="26"/>
      <c r="C604" s="26"/>
      <c r="D604" s="27"/>
      <c r="E604" s="30"/>
      <c r="F604" s="13"/>
      <c r="G604" s="30"/>
      <c r="H604" s="30"/>
      <c r="I604" s="30"/>
      <c r="J604" s="30"/>
      <c r="K604" s="30"/>
      <c r="L604" s="30"/>
      <c r="M604" s="30"/>
      <c r="N604" s="30"/>
      <c r="O604" s="30"/>
      <c r="P604" s="30"/>
      <c r="Q604" s="30"/>
    </row>
    <row r="605" spans="1:17" x14ac:dyDescent="0.2">
      <c r="A605" s="26"/>
      <c r="B605" s="26"/>
      <c r="C605" s="26"/>
      <c r="D605" s="27"/>
      <c r="E605" s="30"/>
      <c r="F605" s="13"/>
      <c r="G605" s="30"/>
      <c r="H605" s="30"/>
      <c r="I605" s="30"/>
      <c r="J605" s="30"/>
      <c r="K605" s="30"/>
      <c r="L605" s="30"/>
      <c r="M605" s="30"/>
      <c r="N605" s="30"/>
      <c r="O605" s="30"/>
      <c r="P605" s="30"/>
      <c r="Q605" s="30"/>
    </row>
    <row r="606" spans="1:17" x14ac:dyDescent="0.2">
      <c r="A606" s="26"/>
      <c r="B606" s="26"/>
      <c r="C606" s="26"/>
      <c r="D606" s="27"/>
      <c r="E606" s="30"/>
      <c r="F606" s="13"/>
      <c r="G606" s="30"/>
      <c r="H606" s="30"/>
      <c r="I606" s="30"/>
      <c r="J606" s="30"/>
      <c r="K606" s="30"/>
      <c r="L606" s="30"/>
      <c r="M606" s="30"/>
      <c r="N606" s="30"/>
      <c r="O606" s="30"/>
      <c r="P606" s="30"/>
      <c r="Q606" s="30"/>
    </row>
    <row r="607" spans="1:17" x14ac:dyDescent="0.2">
      <c r="A607" s="26"/>
      <c r="B607" s="26"/>
      <c r="C607" s="26"/>
      <c r="D607" s="27"/>
      <c r="E607" s="30"/>
      <c r="F607" s="13"/>
      <c r="G607" s="30"/>
      <c r="H607" s="30"/>
      <c r="I607" s="30"/>
      <c r="J607" s="30"/>
      <c r="K607" s="30"/>
      <c r="L607" s="30"/>
      <c r="M607" s="30"/>
      <c r="N607" s="30"/>
      <c r="O607" s="30"/>
      <c r="P607" s="30"/>
      <c r="Q607" s="30"/>
    </row>
    <row r="608" spans="1:17" x14ac:dyDescent="0.2">
      <c r="A608" s="26"/>
      <c r="B608" s="26"/>
      <c r="C608" s="26"/>
      <c r="D608" s="27"/>
      <c r="E608" s="30"/>
      <c r="F608" s="13"/>
      <c r="G608" s="30"/>
      <c r="H608" s="30"/>
      <c r="I608" s="30"/>
      <c r="J608" s="30"/>
      <c r="K608" s="30"/>
      <c r="L608" s="30"/>
      <c r="M608" s="30"/>
      <c r="N608" s="30"/>
      <c r="O608" s="30"/>
      <c r="P608" s="30"/>
      <c r="Q608" s="30"/>
    </row>
    <row r="609" spans="1:17" x14ac:dyDescent="0.2">
      <c r="A609" s="26"/>
      <c r="B609" s="26"/>
      <c r="C609" s="26"/>
      <c r="D609" s="27"/>
      <c r="E609" s="30"/>
      <c r="F609" s="13"/>
      <c r="G609" s="30"/>
      <c r="H609" s="30"/>
      <c r="I609" s="30"/>
      <c r="J609" s="30"/>
      <c r="K609" s="30"/>
      <c r="L609" s="30"/>
      <c r="M609" s="30"/>
      <c r="N609" s="30"/>
      <c r="O609" s="30"/>
      <c r="P609" s="30"/>
      <c r="Q609" s="30"/>
    </row>
    <row r="610" spans="1:17" x14ac:dyDescent="0.2">
      <c r="A610" s="26"/>
      <c r="B610" s="26"/>
      <c r="C610" s="26"/>
      <c r="D610" s="27"/>
      <c r="E610" s="30"/>
      <c r="F610" s="13"/>
      <c r="G610" s="30"/>
      <c r="H610" s="30"/>
      <c r="I610" s="30"/>
      <c r="J610" s="30"/>
      <c r="K610" s="30"/>
      <c r="L610" s="30"/>
      <c r="M610" s="30"/>
      <c r="N610" s="30"/>
      <c r="O610" s="30"/>
      <c r="P610" s="30"/>
      <c r="Q610" s="30"/>
    </row>
    <row r="611" spans="1:17" x14ac:dyDescent="0.2">
      <c r="A611" s="26"/>
      <c r="B611" s="26"/>
      <c r="C611" s="26"/>
      <c r="D611" s="27"/>
      <c r="E611" s="30"/>
      <c r="F611" s="13"/>
      <c r="G611" s="30"/>
      <c r="H611" s="30"/>
      <c r="I611" s="30"/>
      <c r="J611" s="30"/>
      <c r="K611" s="30"/>
      <c r="L611" s="30"/>
      <c r="M611" s="30"/>
      <c r="N611" s="30"/>
      <c r="O611" s="30"/>
      <c r="P611" s="30"/>
      <c r="Q611" s="30"/>
    </row>
    <row r="612" spans="1:17" x14ac:dyDescent="0.2">
      <c r="A612" s="26"/>
      <c r="B612" s="26"/>
      <c r="C612" s="26"/>
      <c r="D612" s="27"/>
      <c r="E612" s="30"/>
      <c r="F612" s="13"/>
      <c r="G612" s="30"/>
      <c r="H612" s="30"/>
      <c r="I612" s="30"/>
      <c r="J612" s="30"/>
      <c r="K612" s="30"/>
      <c r="L612" s="30"/>
      <c r="M612" s="30"/>
      <c r="N612" s="30"/>
      <c r="O612" s="30"/>
      <c r="P612" s="30"/>
      <c r="Q612" s="30"/>
    </row>
    <row r="613" spans="1:17" x14ac:dyDescent="0.2">
      <c r="A613" s="26"/>
      <c r="B613" s="26"/>
      <c r="C613" s="26"/>
      <c r="D613" s="27"/>
      <c r="E613" s="30"/>
      <c r="F613" s="13"/>
      <c r="G613" s="30"/>
      <c r="H613" s="30"/>
      <c r="I613" s="30"/>
      <c r="J613" s="30"/>
      <c r="K613" s="30"/>
      <c r="L613" s="30"/>
      <c r="M613" s="30"/>
      <c r="N613" s="30"/>
      <c r="O613" s="30"/>
      <c r="P613" s="30"/>
      <c r="Q613" s="30"/>
    </row>
    <row r="614" spans="1:17" x14ac:dyDescent="0.2">
      <c r="A614" s="26"/>
      <c r="B614" s="26"/>
      <c r="C614" s="26"/>
      <c r="D614" s="27"/>
      <c r="E614" s="30"/>
      <c r="F614" s="13"/>
      <c r="G614" s="30"/>
      <c r="H614" s="30"/>
      <c r="I614" s="30"/>
      <c r="J614" s="30"/>
      <c r="K614" s="30"/>
      <c r="L614" s="30"/>
      <c r="M614" s="30"/>
      <c r="N614" s="30"/>
      <c r="O614" s="30"/>
      <c r="P614" s="30"/>
      <c r="Q614" s="30"/>
    </row>
    <row r="615" spans="1:17" x14ac:dyDescent="0.2">
      <c r="A615" s="26"/>
      <c r="B615" s="26"/>
      <c r="C615" s="26"/>
      <c r="D615" s="27"/>
      <c r="E615" s="30"/>
      <c r="F615" s="13"/>
      <c r="G615" s="30"/>
      <c r="H615" s="30"/>
      <c r="I615" s="30"/>
      <c r="J615" s="30"/>
      <c r="K615" s="30"/>
      <c r="L615" s="30"/>
      <c r="M615" s="30"/>
      <c r="N615" s="30"/>
      <c r="O615" s="30"/>
      <c r="P615" s="30"/>
      <c r="Q615" s="30"/>
    </row>
    <row r="616" spans="1:17" x14ac:dyDescent="0.2">
      <c r="A616" s="26"/>
      <c r="B616" s="26"/>
      <c r="C616" s="26"/>
      <c r="D616" s="27"/>
      <c r="E616" s="30"/>
      <c r="F616" s="13"/>
      <c r="G616" s="30"/>
      <c r="H616" s="30"/>
      <c r="I616" s="30"/>
      <c r="J616" s="30"/>
      <c r="K616" s="30"/>
      <c r="L616" s="30"/>
      <c r="M616" s="30"/>
      <c r="N616" s="30"/>
      <c r="O616" s="30"/>
      <c r="P616" s="30"/>
      <c r="Q616" s="30"/>
    </row>
    <row r="617" spans="1:17" x14ac:dyDescent="0.2">
      <c r="A617" s="26"/>
      <c r="B617" s="26"/>
      <c r="C617" s="26"/>
      <c r="D617" s="27"/>
      <c r="E617" s="30"/>
      <c r="F617" s="13"/>
      <c r="G617" s="30"/>
      <c r="H617" s="30"/>
      <c r="I617" s="30"/>
      <c r="J617" s="30"/>
      <c r="K617" s="30"/>
      <c r="L617" s="30"/>
      <c r="M617" s="30"/>
      <c r="N617" s="30"/>
      <c r="O617" s="30"/>
      <c r="P617" s="30"/>
      <c r="Q617" s="30"/>
    </row>
    <row r="618" spans="1:17" x14ac:dyDescent="0.2">
      <c r="A618" s="26"/>
      <c r="B618" s="26"/>
      <c r="C618" s="26"/>
      <c r="D618" s="27"/>
      <c r="E618" s="30"/>
      <c r="F618" s="13"/>
      <c r="G618" s="30"/>
      <c r="H618" s="30"/>
      <c r="I618" s="30"/>
      <c r="J618" s="30"/>
      <c r="K618" s="30"/>
      <c r="L618" s="30"/>
      <c r="M618" s="30"/>
      <c r="N618" s="30"/>
      <c r="O618" s="30"/>
      <c r="P618" s="30"/>
      <c r="Q618" s="30"/>
    </row>
    <row r="619" spans="1:17" x14ac:dyDescent="0.2">
      <c r="A619" s="26"/>
      <c r="B619" s="26"/>
      <c r="C619" s="26"/>
      <c r="D619" s="27"/>
      <c r="E619" s="30"/>
      <c r="F619" s="13"/>
      <c r="G619" s="30"/>
      <c r="H619" s="30"/>
      <c r="I619" s="30"/>
      <c r="J619" s="30"/>
      <c r="K619" s="30"/>
      <c r="L619" s="30"/>
      <c r="M619" s="30"/>
      <c r="N619" s="30"/>
      <c r="O619" s="30"/>
      <c r="P619" s="30"/>
      <c r="Q619" s="30"/>
    </row>
    <row r="620" spans="1:17" x14ac:dyDescent="0.2">
      <c r="A620" s="26"/>
      <c r="B620" s="26"/>
      <c r="C620" s="26"/>
      <c r="D620" s="27"/>
      <c r="E620" s="30"/>
      <c r="F620" s="13"/>
      <c r="G620" s="30"/>
      <c r="H620" s="30"/>
      <c r="I620" s="30"/>
      <c r="J620" s="30"/>
      <c r="K620" s="30"/>
      <c r="L620" s="30"/>
      <c r="M620" s="30"/>
      <c r="N620" s="30"/>
      <c r="O620" s="30"/>
      <c r="P620" s="30"/>
      <c r="Q620" s="30"/>
    </row>
    <row r="621" spans="1:17" x14ac:dyDescent="0.2">
      <c r="A621" s="26"/>
      <c r="B621" s="26"/>
      <c r="C621" s="26"/>
      <c r="D621" s="27"/>
      <c r="E621" s="30"/>
      <c r="F621" s="13"/>
      <c r="G621" s="30"/>
      <c r="H621" s="30"/>
      <c r="I621" s="30"/>
      <c r="J621" s="30"/>
      <c r="K621" s="30"/>
      <c r="L621" s="30"/>
      <c r="M621" s="30"/>
      <c r="N621" s="30"/>
      <c r="O621" s="30"/>
      <c r="P621" s="30"/>
      <c r="Q621" s="30"/>
    </row>
    <row r="622" spans="1:17" x14ac:dyDescent="0.2">
      <c r="A622" s="26"/>
      <c r="B622" s="26"/>
      <c r="C622" s="26"/>
      <c r="D622" s="27"/>
      <c r="E622" s="30"/>
      <c r="F622" s="13"/>
      <c r="G622" s="30"/>
      <c r="H622" s="30"/>
      <c r="I622" s="30"/>
      <c r="J622" s="30"/>
      <c r="K622" s="30"/>
      <c r="L622" s="30"/>
      <c r="M622" s="30"/>
      <c r="N622" s="30"/>
      <c r="O622" s="30"/>
      <c r="P622" s="30"/>
      <c r="Q622" s="30"/>
    </row>
    <row r="623" spans="1:17" x14ac:dyDescent="0.2">
      <c r="A623" s="26"/>
      <c r="B623" s="26"/>
      <c r="C623" s="26"/>
      <c r="D623" s="27"/>
      <c r="E623" s="30"/>
      <c r="F623" s="13"/>
      <c r="G623" s="30"/>
      <c r="H623" s="30"/>
      <c r="I623" s="30"/>
      <c r="J623" s="30"/>
      <c r="K623" s="30"/>
      <c r="L623" s="30"/>
      <c r="M623" s="30"/>
      <c r="N623" s="30"/>
      <c r="O623" s="30"/>
      <c r="P623" s="30"/>
      <c r="Q623" s="30"/>
    </row>
    <row r="624" spans="1:17" x14ac:dyDescent="0.2">
      <c r="A624" s="26"/>
      <c r="B624" s="26"/>
      <c r="C624" s="26"/>
      <c r="D624" s="27"/>
      <c r="E624" s="30"/>
      <c r="F624" s="13"/>
      <c r="G624" s="30"/>
      <c r="H624" s="30"/>
      <c r="I624" s="30"/>
      <c r="J624" s="30"/>
      <c r="K624" s="30"/>
      <c r="L624" s="30"/>
      <c r="M624" s="30"/>
      <c r="N624" s="30"/>
      <c r="O624" s="30"/>
      <c r="P624" s="30"/>
      <c r="Q624" s="30"/>
    </row>
    <row r="625" spans="1:17" x14ac:dyDescent="0.2">
      <c r="A625" s="26"/>
      <c r="B625" s="26"/>
      <c r="C625" s="26"/>
      <c r="D625" s="27"/>
      <c r="E625" s="30"/>
      <c r="F625" s="13"/>
      <c r="G625" s="30"/>
      <c r="H625" s="30"/>
      <c r="I625" s="30"/>
      <c r="J625" s="30"/>
      <c r="K625" s="30"/>
      <c r="L625" s="30"/>
      <c r="M625" s="30"/>
      <c r="N625" s="30"/>
      <c r="O625" s="30"/>
      <c r="P625" s="30"/>
      <c r="Q625" s="30"/>
    </row>
    <row r="626" spans="1:17" x14ac:dyDescent="0.2">
      <c r="A626" s="26"/>
      <c r="B626" s="26"/>
      <c r="C626" s="26"/>
      <c r="D626" s="27"/>
      <c r="E626" s="30"/>
      <c r="F626" s="13"/>
      <c r="G626" s="30"/>
      <c r="H626" s="30"/>
      <c r="I626" s="30"/>
      <c r="J626" s="30"/>
      <c r="K626" s="30"/>
      <c r="L626" s="30"/>
      <c r="M626" s="30"/>
      <c r="N626" s="30"/>
      <c r="O626" s="30"/>
      <c r="P626" s="30"/>
      <c r="Q626" s="30"/>
    </row>
    <row r="627" spans="1:17" x14ac:dyDescent="0.2">
      <c r="A627" s="26"/>
      <c r="B627" s="26"/>
      <c r="C627" s="26"/>
      <c r="D627" s="27"/>
      <c r="E627" s="30"/>
      <c r="F627" s="13"/>
      <c r="G627" s="30"/>
      <c r="H627" s="30"/>
      <c r="I627" s="30"/>
      <c r="J627" s="30"/>
      <c r="K627" s="30"/>
      <c r="L627" s="30"/>
      <c r="M627" s="30"/>
      <c r="N627" s="30"/>
      <c r="O627" s="30"/>
      <c r="P627" s="30"/>
      <c r="Q627" s="30"/>
    </row>
    <row r="628" spans="1:17" x14ac:dyDescent="0.2">
      <c r="A628" s="26"/>
      <c r="B628" s="26"/>
      <c r="C628" s="26"/>
      <c r="D628" s="27"/>
      <c r="E628" s="30"/>
      <c r="F628" s="13"/>
      <c r="G628" s="30"/>
      <c r="H628" s="30"/>
      <c r="I628" s="30"/>
      <c r="J628" s="30"/>
      <c r="K628" s="30"/>
      <c r="L628" s="30"/>
      <c r="M628" s="30"/>
      <c r="N628" s="30"/>
      <c r="O628" s="30"/>
      <c r="P628" s="30"/>
      <c r="Q628" s="30"/>
    </row>
    <row r="629" spans="1:17" x14ac:dyDescent="0.2">
      <c r="A629" s="26"/>
      <c r="B629" s="26"/>
      <c r="C629" s="26"/>
      <c r="D629" s="27"/>
      <c r="E629" s="30"/>
      <c r="F629" s="13"/>
      <c r="G629" s="30"/>
      <c r="H629" s="30"/>
      <c r="I629" s="30"/>
      <c r="J629" s="30"/>
      <c r="K629" s="30"/>
      <c r="L629" s="30"/>
      <c r="M629" s="30"/>
      <c r="N629" s="30"/>
      <c r="O629" s="30"/>
      <c r="P629" s="30"/>
      <c r="Q629" s="30"/>
    </row>
    <row r="630" spans="1:17" x14ac:dyDescent="0.2">
      <c r="A630" s="26"/>
      <c r="B630" s="26"/>
      <c r="C630" s="26"/>
      <c r="D630" s="27"/>
      <c r="E630" s="30"/>
      <c r="F630" s="13"/>
      <c r="G630" s="30"/>
      <c r="H630" s="30"/>
      <c r="I630" s="30"/>
      <c r="J630" s="30"/>
      <c r="K630" s="30"/>
      <c r="L630" s="30"/>
      <c r="M630" s="30"/>
      <c r="N630" s="30"/>
      <c r="O630" s="30"/>
      <c r="P630" s="30"/>
      <c r="Q630" s="30"/>
    </row>
    <row r="631" spans="1:17" x14ac:dyDescent="0.2">
      <c r="A631" s="26"/>
      <c r="B631" s="26"/>
      <c r="C631" s="26"/>
      <c r="D631" s="27"/>
      <c r="E631" s="30"/>
      <c r="F631" s="13"/>
      <c r="G631" s="30"/>
      <c r="H631" s="30"/>
      <c r="I631" s="30"/>
      <c r="J631" s="30"/>
      <c r="K631" s="30"/>
      <c r="L631" s="30"/>
      <c r="M631" s="30"/>
      <c r="N631" s="30"/>
      <c r="O631" s="30"/>
      <c r="P631" s="30"/>
      <c r="Q631" s="30"/>
    </row>
    <row r="632" spans="1:17" x14ac:dyDescent="0.2">
      <c r="A632" s="26"/>
      <c r="B632" s="26"/>
      <c r="C632" s="26"/>
      <c r="D632" s="27"/>
      <c r="E632" s="30"/>
      <c r="F632" s="13"/>
      <c r="G632" s="30"/>
      <c r="H632" s="30"/>
      <c r="I632" s="30"/>
      <c r="J632" s="30"/>
      <c r="K632" s="30"/>
      <c r="L632" s="30"/>
      <c r="M632" s="30"/>
      <c r="N632" s="30"/>
      <c r="O632" s="30"/>
      <c r="P632" s="30"/>
      <c r="Q632" s="30"/>
    </row>
    <row r="633" spans="1:17" x14ac:dyDescent="0.2">
      <c r="A633" s="26"/>
      <c r="B633" s="26"/>
      <c r="C633" s="26"/>
      <c r="D633" s="27"/>
      <c r="E633" s="30"/>
      <c r="F633" s="13"/>
      <c r="G633" s="30"/>
      <c r="H633" s="30"/>
      <c r="I633" s="30"/>
      <c r="J633" s="30"/>
      <c r="K633" s="30"/>
      <c r="L633" s="30"/>
      <c r="M633" s="30"/>
      <c r="N633" s="30"/>
      <c r="O633" s="30"/>
      <c r="P633" s="30"/>
      <c r="Q633" s="30"/>
    </row>
    <row r="634" spans="1:17" x14ac:dyDescent="0.2">
      <c r="A634" s="26"/>
      <c r="B634" s="26"/>
      <c r="C634" s="26"/>
      <c r="D634" s="27"/>
      <c r="E634" s="30"/>
      <c r="F634" s="13"/>
      <c r="G634" s="30"/>
      <c r="H634" s="30"/>
      <c r="I634" s="30"/>
      <c r="J634" s="30"/>
      <c r="K634" s="30"/>
      <c r="L634" s="30"/>
      <c r="M634" s="30"/>
      <c r="N634" s="30"/>
      <c r="O634" s="30"/>
      <c r="P634" s="30"/>
      <c r="Q634" s="30"/>
    </row>
    <row r="635" spans="1:17" x14ac:dyDescent="0.2">
      <c r="A635" s="26"/>
      <c r="B635" s="26"/>
      <c r="C635" s="26"/>
      <c r="D635" s="27"/>
      <c r="E635" s="30"/>
      <c r="F635" s="13"/>
      <c r="G635" s="30"/>
      <c r="H635" s="30"/>
      <c r="I635" s="30"/>
      <c r="J635" s="30"/>
      <c r="K635" s="30"/>
      <c r="L635" s="30"/>
      <c r="M635" s="30"/>
      <c r="N635" s="30"/>
      <c r="O635" s="30"/>
      <c r="P635" s="30"/>
      <c r="Q635" s="30"/>
    </row>
    <row r="636" spans="1:17" x14ac:dyDescent="0.2">
      <c r="A636" s="26"/>
      <c r="B636" s="26"/>
      <c r="C636" s="26"/>
      <c r="D636" s="27"/>
      <c r="E636" s="30"/>
      <c r="F636" s="13"/>
      <c r="G636" s="30"/>
      <c r="H636" s="30"/>
      <c r="I636" s="30"/>
      <c r="J636" s="30"/>
      <c r="K636" s="30"/>
      <c r="L636" s="30"/>
      <c r="M636" s="30"/>
      <c r="N636" s="30"/>
      <c r="O636" s="30"/>
      <c r="P636" s="30"/>
      <c r="Q636" s="30"/>
    </row>
    <row r="637" spans="1:17" x14ac:dyDescent="0.2">
      <c r="A637" s="26"/>
      <c r="B637" s="26"/>
      <c r="C637" s="26"/>
      <c r="D637" s="27"/>
      <c r="E637" s="30"/>
      <c r="F637" s="13"/>
      <c r="G637" s="30"/>
      <c r="H637" s="30"/>
      <c r="I637" s="30"/>
      <c r="J637" s="30"/>
      <c r="K637" s="30"/>
      <c r="L637" s="30"/>
      <c r="M637" s="30"/>
      <c r="N637" s="30"/>
      <c r="O637" s="30"/>
      <c r="P637" s="30"/>
      <c r="Q637" s="30"/>
    </row>
    <row r="638" spans="1:17" x14ac:dyDescent="0.2">
      <c r="A638" s="26"/>
      <c r="B638" s="26"/>
      <c r="C638" s="26"/>
      <c r="D638" s="27"/>
      <c r="E638" s="30"/>
      <c r="F638" s="13"/>
      <c r="G638" s="30"/>
      <c r="H638" s="30"/>
      <c r="I638" s="30"/>
      <c r="J638" s="30"/>
      <c r="K638" s="30"/>
      <c r="L638" s="30"/>
      <c r="M638" s="30"/>
      <c r="N638" s="30"/>
      <c r="O638" s="30"/>
      <c r="P638" s="30"/>
      <c r="Q638" s="30"/>
    </row>
    <row r="639" spans="1:17" x14ac:dyDescent="0.2">
      <c r="A639" s="26"/>
      <c r="B639" s="26"/>
      <c r="C639" s="26"/>
      <c r="D639" s="27"/>
      <c r="E639" s="30"/>
      <c r="F639" s="13"/>
      <c r="G639" s="30"/>
      <c r="H639" s="30"/>
      <c r="I639" s="30"/>
      <c r="J639" s="30"/>
      <c r="K639" s="30"/>
      <c r="L639" s="30"/>
      <c r="M639" s="30"/>
      <c r="N639" s="30"/>
      <c r="O639" s="30"/>
      <c r="P639" s="30"/>
      <c r="Q639" s="30"/>
    </row>
    <row r="640" spans="1:17" x14ac:dyDescent="0.2">
      <c r="A640" s="26"/>
      <c r="B640" s="26"/>
      <c r="C640" s="26"/>
      <c r="D640" s="27"/>
      <c r="E640" s="30"/>
      <c r="F640" s="13"/>
      <c r="G640" s="30"/>
      <c r="H640" s="30"/>
      <c r="I640" s="30"/>
      <c r="J640" s="30"/>
      <c r="K640" s="30"/>
      <c r="L640" s="30"/>
      <c r="M640" s="30"/>
      <c r="N640" s="30"/>
      <c r="O640" s="30"/>
      <c r="P640" s="30"/>
      <c r="Q640" s="30"/>
    </row>
    <row r="641" spans="1:17" x14ac:dyDescent="0.2">
      <c r="A641" s="26"/>
      <c r="B641" s="26"/>
      <c r="C641" s="26"/>
      <c r="D641" s="27"/>
      <c r="E641" s="30"/>
      <c r="F641" s="13"/>
      <c r="G641" s="30"/>
      <c r="H641" s="30"/>
      <c r="I641" s="30"/>
      <c r="J641" s="30"/>
      <c r="K641" s="30"/>
      <c r="L641" s="30"/>
      <c r="M641" s="30"/>
      <c r="N641" s="30"/>
      <c r="O641" s="30"/>
      <c r="P641" s="30"/>
      <c r="Q641" s="30"/>
    </row>
    <row r="642" spans="1:17" x14ac:dyDescent="0.2">
      <c r="A642" s="26"/>
      <c r="B642" s="26"/>
      <c r="C642" s="26"/>
      <c r="D642" s="27"/>
      <c r="E642" s="30"/>
      <c r="F642" s="13"/>
      <c r="G642" s="30"/>
      <c r="H642" s="30"/>
      <c r="I642" s="30"/>
      <c r="J642" s="30"/>
      <c r="K642" s="30"/>
      <c r="L642" s="30"/>
      <c r="M642" s="30"/>
      <c r="N642" s="30"/>
      <c r="O642" s="30"/>
      <c r="P642" s="30"/>
      <c r="Q642" s="30"/>
    </row>
    <row r="643" spans="1:17" x14ac:dyDescent="0.2">
      <c r="A643" s="26"/>
      <c r="B643" s="26"/>
      <c r="C643" s="26"/>
      <c r="D643" s="27"/>
      <c r="E643" s="30"/>
      <c r="F643" s="13"/>
      <c r="G643" s="30"/>
      <c r="H643" s="30"/>
      <c r="I643" s="30"/>
      <c r="J643" s="30"/>
      <c r="K643" s="30"/>
      <c r="L643" s="30"/>
      <c r="M643" s="30"/>
      <c r="N643" s="30"/>
      <c r="O643" s="30"/>
      <c r="P643" s="30"/>
      <c r="Q643" s="30"/>
    </row>
    <row r="644" spans="1:17" x14ac:dyDescent="0.2">
      <c r="A644" s="26"/>
      <c r="B644" s="26"/>
      <c r="C644" s="26"/>
      <c r="D644" s="27"/>
      <c r="E644" s="30"/>
      <c r="F644" s="13"/>
      <c r="G644" s="30"/>
      <c r="H644" s="30"/>
      <c r="I644" s="30"/>
      <c r="J644" s="30"/>
      <c r="K644" s="30"/>
      <c r="L644" s="30"/>
      <c r="M644" s="30"/>
      <c r="N644" s="30"/>
      <c r="O644" s="30"/>
      <c r="P644" s="30"/>
      <c r="Q644" s="30"/>
    </row>
    <row r="645" spans="1:17" x14ac:dyDescent="0.2">
      <c r="A645" s="26"/>
      <c r="B645" s="26"/>
      <c r="C645" s="26"/>
      <c r="D645" s="27"/>
      <c r="E645" s="30"/>
      <c r="F645" s="13"/>
      <c r="G645" s="30"/>
      <c r="H645" s="30"/>
      <c r="I645" s="30"/>
      <c r="J645" s="30"/>
      <c r="K645" s="30"/>
      <c r="L645" s="30"/>
      <c r="M645" s="30"/>
      <c r="N645" s="30"/>
      <c r="O645" s="30"/>
      <c r="P645" s="30"/>
      <c r="Q645" s="30"/>
    </row>
    <row r="646" spans="1:17" x14ac:dyDescent="0.2">
      <c r="A646" s="26"/>
      <c r="B646" s="26"/>
      <c r="C646" s="26"/>
      <c r="D646" s="27"/>
      <c r="E646" s="30"/>
      <c r="F646" s="13"/>
      <c r="G646" s="30"/>
      <c r="H646" s="30"/>
      <c r="I646" s="30"/>
      <c r="J646" s="30"/>
      <c r="K646" s="30"/>
      <c r="L646" s="30"/>
      <c r="M646" s="30"/>
      <c r="N646" s="30"/>
      <c r="O646" s="30"/>
      <c r="P646" s="30"/>
      <c r="Q646" s="30"/>
    </row>
    <row r="647" spans="1:17" x14ac:dyDescent="0.2">
      <c r="A647" s="26"/>
      <c r="B647" s="26"/>
      <c r="C647" s="26"/>
      <c r="D647" s="27"/>
      <c r="E647" s="30"/>
      <c r="F647" s="13"/>
      <c r="G647" s="30"/>
      <c r="H647" s="30"/>
      <c r="I647" s="30"/>
      <c r="J647" s="30"/>
      <c r="K647" s="30"/>
      <c r="L647" s="30"/>
      <c r="M647" s="30"/>
      <c r="N647" s="30"/>
      <c r="O647" s="30"/>
      <c r="P647" s="30"/>
      <c r="Q647" s="30"/>
    </row>
    <row r="648" spans="1:17" x14ac:dyDescent="0.2">
      <c r="A648" s="26"/>
      <c r="B648" s="26"/>
      <c r="C648" s="26"/>
      <c r="D648" s="27"/>
      <c r="E648" s="30"/>
      <c r="F648" s="13"/>
      <c r="G648" s="30"/>
      <c r="H648" s="30"/>
      <c r="I648" s="30"/>
      <c r="J648" s="30"/>
      <c r="K648" s="30"/>
      <c r="L648" s="30"/>
      <c r="M648" s="30"/>
      <c r="N648" s="30"/>
      <c r="O648" s="30"/>
      <c r="P648" s="30"/>
      <c r="Q648" s="30"/>
    </row>
    <row r="649" spans="1:17" x14ac:dyDescent="0.2">
      <c r="A649" s="26"/>
      <c r="B649" s="26"/>
      <c r="C649" s="26"/>
      <c r="D649" s="27"/>
      <c r="E649" s="30"/>
      <c r="F649" s="13"/>
      <c r="G649" s="30"/>
      <c r="H649" s="30"/>
      <c r="I649" s="30"/>
      <c r="J649" s="30"/>
      <c r="K649" s="30"/>
      <c r="L649" s="30"/>
      <c r="M649" s="30"/>
      <c r="N649" s="30"/>
      <c r="O649" s="30"/>
      <c r="P649" s="30"/>
      <c r="Q649" s="30"/>
    </row>
    <row r="650" spans="1:17" x14ac:dyDescent="0.2">
      <c r="A650" s="26"/>
      <c r="B650" s="26"/>
      <c r="C650" s="26"/>
      <c r="D650" s="27"/>
      <c r="E650" s="30"/>
      <c r="F650" s="13"/>
      <c r="G650" s="30"/>
      <c r="H650" s="30"/>
      <c r="I650" s="30"/>
      <c r="J650" s="30"/>
      <c r="K650" s="30"/>
      <c r="L650" s="30"/>
      <c r="M650" s="30"/>
      <c r="N650" s="30"/>
      <c r="O650" s="30"/>
      <c r="P650" s="30"/>
      <c r="Q650" s="30"/>
    </row>
    <row r="651" spans="1:17" x14ac:dyDescent="0.2">
      <c r="A651" s="26"/>
      <c r="B651" s="26"/>
      <c r="C651" s="26"/>
      <c r="D651" s="27"/>
      <c r="E651" s="30"/>
      <c r="F651" s="13"/>
      <c r="G651" s="30"/>
      <c r="H651" s="30"/>
      <c r="I651" s="30"/>
      <c r="J651" s="30"/>
      <c r="K651" s="30"/>
      <c r="L651" s="30"/>
      <c r="M651" s="30"/>
      <c r="N651" s="30"/>
      <c r="O651" s="30"/>
      <c r="P651" s="30"/>
      <c r="Q651" s="30"/>
    </row>
    <row r="652" spans="1:17" x14ac:dyDescent="0.2">
      <c r="A652" s="26"/>
      <c r="B652" s="26"/>
      <c r="C652" s="26"/>
      <c r="D652" s="27"/>
      <c r="E652" s="30"/>
      <c r="F652" s="13"/>
      <c r="G652" s="30"/>
      <c r="H652" s="30"/>
      <c r="I652" s="30"/>
      <c r="J652" s="30"/>
      <c r="K652" s="30"/>
      <c r="L652" s="30"/>
      <c r="M652" s="30"/>
      <c r="N652" s="30"/>
      <c r="O652" s="30"/>
      <c r="P652" s="30"/>
      <c r="Q652" s="30"/>
    </row>
    <row r="653" spans="1:17" x14ac:dyDescent="0.2">
      <c r="A653" s="26"/>
      <c r="B653" s="26"/>
      <c r="C653" s="26"/>
      <c r="D653" s="27"/>
      <c r="E653" s="30"/>
      <c r="F653" s="13"/>
      <c r="G653" s="30"/>
      <c r="H653" s="30"/>
      <c r="I653" s="30"/>
      <c r="J653" s="30"/>
      <c r="K653" s="30"/>
      <c r="L653" s="30"/>
      <c r="M653" s="30"/>
      <c r="N653" s="30"/>
      <c r="O653" s="30"/>
      <c r="P653" s="30"/>
      <c r="Q653" s="30"/>
    </row>
    <row r="654" spans="1:17" x14ac:dyDescent="0.2">
      <c r="A654" s="26"/>
      <c r="B654" s="26"/>
      <c r="C654" s="26"/>
      <c r="D654" s="27"/>
      <c r="E654" s="30"/>
      <c r="F654" s="13"/>
      <c r="G654" s="30"/>
      <c r="H654" s="30"/>
      <c r="I654" s="30"/>
      <c r="J654" s="30"/>
      <c r="K654" s="30"/>
      <c r="L654" s="30"/>
      <c r="M654" s="30"/>
      <c r="N654" s="30"/>
      <c r="O654" s="30"/>
      <c r="P654" s="30"/>
      <c r="Q654" s="30"/>
    </row>
    <row r="655" spans="1:17" x14ac:dyDescent="0.2">
      <c r="A655" s="26"/>
      <c r="B655" s="26"/>
      <c r="C655" s="26"/>
      <c r="D655" s="27"/>
      <c r="E655" s="30"/>
      <c r="F655" s="13"/>
      <c r="G655" s="30"/>
      <c r="H655" s="30"/>
      <c r="I655" s="30"/>
      <c r="J655" s="30"/>
      <c r="K655" s="30"/>
      <c r="L655" s="30"/>
      <c r="M655" s="30"/>
      <c r="N655" s="30"/>
      <c r="O655" s="30"/>
      <c r="P655" s="30"/>
      <c r="Q655" s="30"/>
    </row>
    <row r="656" spans="1:17" x14ac:dyDescent="0.2">
      <c r="A656" s="26"/>
      <c r="B656" s="26"/>
      <c r="C656" s="26"/>
      <c r="D656" s="27"/>
      <c r="E656" s="30"/>
      <c r="F656" s="13"/>
      <c r="G656" s="30"/>
      <c r="H656" s="30"/>
      <c r="I656" s="30"/>
      <c r="J656" s="30"/>
      <c r="K656" s="30"/>
      <c r="L656" s="30"/>
      <c r="M656" s="30"/>
      <c r="N656" s="30"/>
      <c r="O656" s="30"/>
      <c r="P656" s="30"/>
      <c r="Q656" s="30"/>
    </row>
    <row r="657" spans="1:17" x14ac:dyDescent="0.2">
      <c r="A657" s="26"/>
      <c r="B657" s="26"/>
      <c r="C657" s="26"/>
      <c r="D657" s="27"/>
      <c r="E657" s="30"/>
      <c r="F657" s="13"/>
      <c r="G657" s="30"/>
      <c r="H657" s="30"/>
      <c r="I657" s="30"/>
      <c r="J657" s="30"/>
      <c r="K657" s="30"/>
      <c r="L657" s="30"/>
      <c r="M657" s="30"/>
      <c r="N657" s="30"/>
      <c r="O657" s="30"/>
      <c r="P657" s="30"/>
      <c r="Q657" s="30"/>
    </row>
    <row r="658" spans="1:17" x14ac:dyDescent="0.2">
      <c r="A658" s="26"/>
      <c r="B658" s="26"/>
      <c r="C658" s="26"/>
      <c r="D658" s="27"/>
      <c r="E658" s="30"/>
      <c r="F658" s="13"/>
      <c r="G658" s="30"/>
      <c r="H658" s="30"/>
      <c r="I658" s="30"/>
      <c r="J658" s="30"/>
      <c r="K658" s="30"/>
      <c r="L658" s="30"/>
      <c r="M658" s="30"/>
      <c r="N658" s="30"/>
      <c r="O658" s="30"/>
      <c r="P658" s="30"/>
      <c r="Q658" s="30"/>
    </row>
    <row r="659" spans="1:17" x14ac:dyDescent="0.2">
      <c r="A659" s="26"/>
      <c r="B659" s="26"/>
      <c r="C659" s="26"/>
      <c r="D659" s="27"/>
      <c r="E659" s="30"/>
      <c r="F659" s="13"/>
      <c r="G659" s="30"/>
      <c r="H659" s="30"/>
      <c r="I659" s="30"/>
      <c r="J659" s="30"/>
      <c r="K659" s="30"/>
      <c r="L659" s="30"/>
      <c r="M659" s="30"/>
      <c r="N659" s="30"/>
      <c r="O659" s="30"/>
      <c r="P659" s="30"/>
      <c r="Q659" s="30"/>
    </row>
    <row r="660" spans="1:17" x14ac:dyDescent="0.2">
      <c r="A660" s="26"/>
      <c r="B660" s="26"/>
      <c r="C660" s="26"/>
      <c r="D660" s="27"/>
      <c r="E660" s="30"/>
      <c r="F660" s="13"/>
      <c r="G660" s="30"/>
      <c r="H660" s="30"/>
      <c r="I660" s="30"/>
      <c r="J660" s="30"/>
      <c r="K660" s="30"/>
      <c r="L660" s="30"/>
      <c r="M660" s="30"/>
      <c r="N660" s="30"/>
      <c r="O660" s="30"/>
      <c r="P660" s="30"/>
      <c r="Q660" s="30"/>
    </row>
    <row r="661" spans="1:17" x14ac:dyDescent="0.2">
      <c r="A661" s="26"/>
      <c r="B661" s="26"/>
      <c r="C661" s="26"/>
      <c r="D661" s="27"/>
      <c r="E661" s="30"/>
      <c r="F661" s="13"/>
      <c r="G661" s="30"/>
      <c r="H661" s="30"/>
      <c r="I661" s="30"/>
      <c r="J661" s="30"/>
      <c r="K661" s="30"/>
      <c r="L661" s="30"/>
      <c r="M661" s="30"/>
      <c r="N661" s="30"/>
      <c r="O661" s="30"/>
      <c r="P661" s="30"/>
      <c r="Q661" s="30"/>
    </row>
    <row r="662" spans="1:17" x14ac:dyDescent="0.2">
      <c r="A662" s="26"/>
      <c r="B662" s="26"/>
      <c r="C662" s="26"/>
      <c r="D662" s="27"/>
      <c r="E662" s="30"/>
      <c r="F662" s="13"/>
      <c r="G662" s="30"/>
      <c r="H662" s="30"/>
      <c r="I662" s="30"/>
      <c r="J662" s="30"/>
      <c r="K662" s="30"/>
      <c r="L662" s="30"/>
      <c r="M662" s="30"/>
      <c r="N662" s="30"/>
      <c r="O662" s="30"/>
      <c r="P662" s="30"/>
      <c r="Q662" s="30"/>
    </row>
    <row r="663" spans="1:17" x14ac:dyDescent="0.2">
      <c r="A663" s="26"/>
      <c r="B663" s="26"/>
      <c r="C663" s="26"/>
      <c r="D663" s="27"/>
      <c r="E663" s="30"/>
      <c r="F663" s="13"/>
      <c r="G663" s="30"/>
      <c r="H663" s="30"/>
      <c r="I663" s="30"/>
      <c r="J663" s="30"/>
      <c r="K663" s="30"/>
      <c r="L663" s="30"/>
      <c r="M663" s="30"/>
      <c r="N663" s="30"/>
      <c r="O663" s="30"/>
      <c r="P663" s="30"/>
      <c r="Q663" s="30"/>
    </row>
    <row r="664" spans="1:17" x14ac:dyDescent="0.2">
      <c r="A664" s="26"/>
      <c r="B664" s="26"/>
      <c r="C664" s="26"/>
      <c r="D664" s="27"/>
      <c r="E664" s="30"/>
      <c r="F664" s="13"/>
      <c r="G664" s="30"/>
      <c r="H664" s="30"/>
      <c r="I664" s="30"/>
      <c r="J664" s="30"/>
      <c r="K664" s="30"/>
      <c r="L664" s="30"/>
      <c r="M664" s="30"/>
      <c r="N664" s="30"/>
      <c r="O664" s="30"/>
      <c r="P664" s="30"/>
      <c r="Q664" s="30"/>
    </row>
    <row r="665" spans="1:17" x14ac:dyDescent="0.2">
      <c r="A665" s="26"/>
      <c r="B665" s="26"/>
      <c r="C665" s="26"/>
      <c r="D665" s="27"/>
      <c r="E665" s="30"/>
      <c r="F665" s="13"/>
      <c r="G665" s="30"/>
      <c r="H665" s="30"/>
      <c r="I665" s="30"/>
      <c r="J665" s="30"/>
      <c r="K665" s="30"/>
      <c r="L665" s="30"/>
      <c r="M665" s="30"/>
      <c r="N665" s="30"/>
      <c r="O665" s="30"/>
      <c r="P665" s="30"/>
      <c r="Q665" s="30"/>
    </row>
    <row r="666" spans="1:17" x14ac:dyDescent="0.2">
      <c r="A666" s="26"/>
      <c r="B666" s="26"/>
      <c r="C666" s="26"/>
      <c r="D666" s="27"/>
      <c r="E666" s="30"/>
      <c r="F666" s="13"/>
      <c r="G666" s="30"/>
      <c r="H666" s="30"/>
      <c r="I666" s="30"/>
      <c r="J666" s="30"/>
      <c r="K666" s="30"/>
      <c r="L666" s="30"/>
      <c r="M666" s="30"/>
      <c r="N666" s="30"/>
      <c r="O666" s="30"/>
      <c r="P666" s="30"/>
      <c r="Q666" s="30"/>
    </row>
    <row r="667" spans="1:17" x14ac:dyDescent="0.2">
      <c r="A667" s="26"/>
      <c r="B667" s="26"/>
      <c r="C667" s="26"/>
      <c r="D667" s="27"/>
      <c r="E667" s="30"/>
      <c r="F667" s="13"/>
      <c r="G667" s="30"/>
      <c r="H667" s="30"/>
      <c r="I667" s="30"/>
      <c r="J667" s="30"/>
      <c r="K667" s="30"/>
      <c r="L667" s="30"/>
      <c r="M667" s="30"/>
      <c r="N667" s="30"/>
      <c r="O667" s="30"/>
      <c r="P667" s="30"/>
      <c r="Q667" s="30"/>
    </row>
    <row r="668" spans="1:17" x14ac:dyDescent="0.2">
      <c r="A668" s="26"/>
      <c r="B668" s="26"/>
      <c r="C668" s="26"/>
      <c r="D668" s="27"/>
      <c r="E668" s="30"/>
      <c r="F668" s="13"/>
      <c r="G668" s="30"/>
      <c r="H668" s="30"/>
      <c r="I668" s="30"/>
      <c r="J668" s="30"/>
      <c r="K668" s="30"/>
      <c r="L668" s="30"/>
      <c r="M668" s="30"/>
      <c r="N668" s="30"/>
      <c r="O668" s="30"/>
      <c r="P668" s="30"/>
      <c r="Q668" s="30"/>
    </row>
    <row r="669" spans="1:17" x14ac:dyDescent="0.2">
      <c r="A669" s="26"/>
      <c r="B669" s="26"/>
      <c r="C669" s="26"/>
      <c r="D669" s="27"/>
      <c r="E669" s="30"/>
      <c r="F669" s="13"/>
      <c r="G669" s="30"/>
      <c r="H669" s="30"/>
      <c r="I669" s="30"/>
      <c r="J669" s="30"/>
      <c r="K669" s="30"/>
      <c r="L669" s="30"/>
      <c r="M669" s="30"/>
      <c r="N669" s="30"/>
      <c r="O669" s="30"/>
      <c r="P669" s="30"/>
      <c r="Q669" s="30"/>
    </row>
    <row r="670" spans="1:17" x14ac:dyDescent="0.2">
      <c r="A670" s="26"/>
      <c r="B670" s="26"/>
      <c r="C670" s="26"/>
      <c r="D670" s="27"/>
      <c r="E670" s="30"/>
      <c r="F670" s="13"/>
      <c r="G670" s="30"/>
      <c r="H670" s="30"/>
      <c r="I670" s="30"/>
      <c r="J670" s="30"/>
      <c r="K670" s="30"/>
      <c r="L670" s="30"/>
      <c r="M670" s="30"/>
      <c r="N670" s="30"/>
      <c r="O670" s="30"/>
      <c r="P670" s="30"/>
      <c r="Q670" s="30"/>
    </row>
    <row r="671" spans="1:17" x14ac:dyDescent="0.2">
      <c r="A671" s="26"/>
      <c r="B671" s="26"/>
      <c r="C671" s="26"/>
      <c r="D671" s="27"/>
      <c r="E671" s="30"/>
      <c r="F671" s="13"/>
      <c r="G671" s="30"/>
      <c r="H671" s="30"/>
      <c r="I671" s="30"/>
      <c r="J671" s="30"/>
      <c r="K671" s="30"/>
      <c r="L671" s="30"/>
      <c r="M671" s="30"/>
      <c r="N671" s="30"/>
      <c r="O671" s="30"/>
      <c r="P671" s="30"/>
      <c r="Q671" s="30"/>
    </row>
    <row r="672" spans="1:17" x14ac:dyDescent="0.2">
      <c r="A672" s="26"/>
      <c r="B672" s="26"/>
      <c r="C672" s="26"/>
      <c r="D672" s="27"/>
      <c r="E672" s="30"/>
      <c r="F672" s="13"/>
      <c r="G672" s="30"/>
      <c r="H672" s="30"/>
      <c r="I672" s="30"/>
      <c r="J672" s="30"/>
      <c r="K672" s="30"/>
      <c r="L672" s="30"/>
      <c r="M672" s="30"/>
      <c r="N672" s="30"/>
      <c r="O672" s="30"/>
      <c r="P672" s="30"/>
      <c r="Q672" s="30"/>
    </row>
    <row r="673" spans="1:17" x14ac:dyDescent="0.2">
      <c r="A673" s="26"/>
      <c r="B673" s="26"/>
      <c r="C673" s="26"/>
      <c r="D673" s="27"/>
      <c r="E673" s="30"/>
      <c r="F673" s="13"/>
      <c r="G673" s="30"/>
      <c r="H673" s="30"/>
      <c r="I673" s="30"/>
      <c r="J673" s="30"/>
      <c r="K673" s="30"/>
      <c r="L673" s="30"/>
      <c r="M673" s="30"/>
      <c r="N673" s="30"/>
      <c r="O673" s="30"/>
      <c r="P673" s="30"/>
      <c r="Q673" s="30"/>
    </row>
    <row r="674" spans="1:17" x14ac:dyDescent="0.2">
      <c r="A674" s="26"/>
      <c r="B674" s="26"/>
      <c r="C674" s="26"/>
      <c r="D674" s="27"/>
      <c r="E674" s="30"/>
      <c r="F674" s="13"/>
      <c r="G674" s="30"/>
      <c r="H674" s="30"/>
      <c r="I674" s="30"/>
      <c r="J674" s="30"/>
      <c r="K674" s="30"/>
      <c r="L674" s="30"/>
      <c r="M674" s="30"/>
      <c r="N674" s="30"/>
      <c r="O674" s="30"/>
      <c r="P674" s="30"/>
      <c r="Q674" s="30"/>
    </row>
    <row r="675" spans="1:17" x14ac:dyDescent="0.2">
      <c r="A675" s="26"/>
      <c r="B675" s="26"/>
      <c r="C675" s="26"/>
      <c r="D675" s="27"/>
      <c r="E675" s="30"/>
      <c r="F675" s="13"/>
      <c r="G675" s="30"/>
      <c r="H675" s="30"/>
      <c r="I675" s="30"/>
      <c r="J675" s="30"/>
      <c r="K675" s="30"/>
      <c r="L675" s="30"/>
      <c r="M675" s="30"/>
      <c r="N675" s="30"/>
      <c r="O675" s="30"/>
      <c r="P675" s="30"/>
      <c r="Q675" s="30"/>
    </row>
    <row r="676" spans="1:17" x14ac:dyDescent="0.2">
      <c r="A676" s="26"/>
      <c r="B676" s="26"/>
      <c r="C676" s="26"/>
      <c r="D676" s="27"/>
      <c r="E676" s="30"/>
      <c r="F676" s="13"/>
      <c r="G676" s="30"/>
      <c r="H676" s="30"/>
      <c r="I676" s="30"/>
      <c r="J676" s="30"/>
      <c r="K676" s="30"/>
      <c r="L676" s="30"/>
      <c r="M676" s="30"/>
      <c r="N676" s="30"/>
      <c r="O676" s="30"/>
      <c r="P676" s="30"/>
      <c r="Q676" s="30"/>
    </row>
    <row r="677" spans="1:17" x14ac:dyDescent="0.2">
      <c r="A677" s="26"/>
      <c r="B677" s="26"/>
      <c r="C677" s="26"/>
      <c r="D677" s="27"/>
      <c r="E677" s="30"/>
      <c r="F677" s="13"/>
      <c r="G677" s="30"/>
      <c r="H677" s="30"/>
      <c r="I677" s="30"/>
      <c r="J677" s="30"/>
      <c r="K677" s="30"/>
      <c r="L677" s="30"/>
      <c r="M677" s="30"/>
      <c r="N677" s="30"/>
      <c r="O677" s="30"/>
      <c r="P677" s="30"/>
      <c r="Q677" s="30"/>
    </row>
    <row r="678" spans="1:17" x14ac:dyDescent="0.2">
      <c r="A678" s="26"/>
      <c r="B678" s="26"/>
      <c r="C678" s="26"/>
      <c r="D678" s="27"/>
      <c r="E678" s="30"/>
      <c r="F678" s="13"/>
      <c r="G678" s="30"/>
      <c r="H678" s="30"/>
      <c r="I678" s="30"/>
      <c r="J678" s="30"/>
      <c r="K678" s="30"/>
      <c r="L678" s="30"/>
      <c r="M678" s="30"/>
      <c r="N678" s="30"/>
      <c r="O678" s="30"/>
      <c r="P678" s="30"/>
      <c r="Q678" s="30"/>
    </row>
    <row r="679" spans="1:17" x14ac:dyDescent="0.2">
      <c r="A679" s="26"/>
      <c r="B679" s="26"/>
      <c r="C679" s="26"/>
      <c r="D679" s="27"/>
      <c r="E679" s="30"/>
      <c r="F679" s="13"/>
      <c r="G679" s="30"/>
      <c r="H679" s="30"/>
      <c r="I679" s="30"/>
      <c r="J679" s="30"/>
      <c r="K679" s="30"/>
      <c r="L679" s="30"/>
      <c r="M679" s="30"/>
      <c r="N679" s="30"/>
      <c r="O679" s="30"/>
      <c r="P679" s="30"/>
      <c r="Q679" s="30"/>
    </row>
    <row r="680" spans="1:17" x14ac:dyDescent="0.2">
      <c r="A680" s="26"/>
      <c r="B680" s="26"/>
      <c r="C680" s="26"/>
      <c r="D680" s="27"/>
      <c r="E680" s="30"/>
      <c r="F680" s="13"/>
      <c r="G680" s="30"/>
      <c r="H680" s="30"/>
      <c r="I680" s="30"/>
      <c r="J680" s="30"/>
      <c r="K680" s="30"/>
      <c r="L680" s="30"/>
      <c r="M680" s="30"/>
      <c r="N680" s="30"/>
      <c r="O680" s="30"/>
      <c r="P680" s="30"/>
      <c r="Q680" s="30"/>
    </row>
    <row r="681" spans="1:17" x14ac:dyDescent="0.2">
      <c r="A681" s="26"/>
      <c r="B681" s="26"/>
      <c r="C681" s="26"/>
      <c r="D681" s="27"/>
      <c r="E681" s="30"/>
      <c r="F681" s="13"/>
      <c r="G681" s="30"/>
      <c r="H681" s="30"/>
      <c r="I681" s="30"/>
      <c r="J681" s="30"/>
      <c r="K681" s="30"/>
      <c r="L681" s="30"/>
      <c r="M681" s="30"/>
      <c r="N681" s="30"/>
      <c r="O681" s="30"/>
      <c r="P681" s="30"/>
      <c r="Q681" s="30"/>
    </row>
    <row r="682" spans="1:17" x14ac:dyDescent="0.2">
      <c r="A682" s="26"/>
      <c r="B682" s="26"/>
      <c r="C682" s="26"/>
      <c r="D682" s="27"/>
      <c r="E682" s="30"/>
      <c r="F682" s="13"/>
      <c r="G682" s="30"/>
      <c r="H682" s="30"/>
      <c r="I682" s="30"/>
      <c r="J682" s="30"/>
      <c r="K682" s="30"/>
      <c r="L682" s="30"/>
      <c r="M682" s="30"/>
      <c r="N682" s="30"/>
      <c r="O682" s="30"/>
      <c r="P682" s="30"/>
      <c r="Q682" s="30"/>
    </row>
    <row r="683" spans="1:17" x14ac:dyDescent="0.2">
      <c r="A683" s="26"/>
      <c r="B683" s="26"/>
      <c r="C683" s="26"/>
      <c r="D683" s="27"/>
      <c r="E683" s="30"/>
      <c r="F683" s="13"/>
      <c r="G683" s="30"/>
      <c r="H683" s="30"/>
      <c r="I683" s="30"/>
      <c r="J683" s="30"/>
      <c r="K683" s="30"/>
      <c r="L683" s="30"/>
      <c r="M683" s="30"/>
      <c r="N683" s="30"/>
      <c r="O683" s="30"/>
      <c r="P683" s="30"/>
      <c r="Q683" s="30"/>
    </row>
    <row r="684" spans="1:17" x14ac:dyDescent="0.2">
      <c r="A684" s="26"/>
      <c r="B684" s="26"/>
      <c r="C684" s="26"/>
      <c r="D684" s="27"/>
      <c r="E684" s="30"/>
      <c r="F684" s="13"/>
      <c r="G684" s="30"/>
      <c r="H684" s="30"/>
      <c r="I684" s="30"/>
      <c r="J684" s="30"/>
      <c r="K684" s="30"/>
      <c r="L684" s="30"/>
      <c r="M684" s="30"/>
      <c r="N684" s="30"/>
      <c r="O684" s="30"/>
      <c r="P684" s="30"/>
      <c r="Q684" s="30"/>
    </row>
    <row r="685" spans="1:17" x14ac:dyDescent="0.2">
      <c r="A685" s="26"/>
      <c r="B685" s="26"/>
      <c r="C685" s="26"/>
      <c r="D685" s="27"/>
      <c r="E685" s="30"/>
      <c r="F685" s="13"/>
      <c r="G685" s="30"/>
      <c r="H685" s="30"/>
      <c r="I685" s="30"/>
      <c r="J685" s="30"/>
      <c r="K685" s="30"/>
      <c r="L685" s="30"/>
      <c r="M685" s="30"/>
      <c r="N685" s="30"/>
      <c r="O685" s="30"/>
      <c r="P685" s="30"/>
      <c r="Q685" s="30"/>
    </row>
    <row r="686" spans="1:17" x14ac:dyDescent="0.2">
      <c r="A686" s="26"/>
      <c r="B686" s="26"/>
      <c r="C686" s="26"/>
      <c r="D686" s="27"/>
      <c r="E686" s="30"/>
      <c r="F686" s="13"/>
      <c r="G686" s="30"/>
      <c r="H686" s="30"/>
      <c r="I686" s="30"/>
      <c r="J686" s="30"/>
      <c r="K686" s="30"/>
      <c r="L686" s="30"/>
      <c r="M686" s="30"/>
      <c r="N686" s="30"/>
      <c r="O686" s="30"/>
      <c r="P686" s="30"/>
      <c r="Q686" s="30"/>
    </row>
    <row r="687" spans="1:17" x14ac:dyDescent="0.2">
      <c r="A687" s="26"/>
      <c r="B687" s="26"/>
      <c r="C687" s="26"/>
      <c r="D687" s="27"/>
      <c r="E687" s="30"/>
      <c r="F687" s="13"/>
      <c r="G687" s="30"/>
      <c r="H687" s="30"/>
      <c r="I687" s="30"/>
      <c r="J687" s="30"/>
      <c r="K687" s="30"/>
      <c r="L687" s="30"/>
      <c r="M687" s="30"/>
      <c r="N687" s="30"/>
      <c r="O687" s="30"/>
      <c r="P687" s="30"/>
      <c r="Q687" s="30"/>
    </row>
    <row r="688" spans="1:17" x14ac:dyDescent="0.2">
      <c r="A688" s="26"/>
      <c r="B688" s="26"/>
      <c r="C688" s="26"/>
      <c r="D688" s="27"/>
      <c r="E688" s="30"/>
      <c r="F688" s="13"/>
      <c r="G688" s="30"/>
      <c r="H688" s="30"/>
      <c r="I688" s="30"/>
      <c r="J688" s="30"/>
      <c r="K688" s="30"/>
      <c r="L688" s="30"/>
      <c r="M688" s="30"/>
      <c r="N688" s="30"/>
      <c r="O688" s="30"/>
      <c r="P688" s="30"/>
      <c r="Q688" s="30"/>
    </row>
    <row r="689" spans="1:17" x14ac:dyDescent="0.2">
      <c r="A689" s="26"/>
      <c r="B689" s="26"/>
      <c r="C689" s="26"/>
      <c r="D689" s="27"/>
      <c r="E689" s="30"/>
      <c r="F689" s="13"/>
      <c r="G689" s="30"/>
      <c r="H689" s="30"/>
      <c r="I689" s="30"/>
      <c r="J689" s="30"/>
      <c r="K689" s="30"/>
      <c r="L689" s="30"/>
      <c r="M689" s="30"/>
      <c r="N689" s="30"/>
      <c r="O689" s="30"/>
      <c r="P689" s="30"/>
      <c r="Q689" s="30"/>
    </row>
    <row r="690" spans="1:17" x14ac:dyDescent="0.2">
      <c r="A690" s="26"/>
      <c r="B690" s="26"/>
      <c r="C690" s="26"/>
      <c r="D690" s="27"/>
      <c r="E690" s="30"/>
      <c r="F690" s="13"/>
      <c r="G690" s="30"/>
      <c r="H690" s="30"/>
      <c r="I690" s="30"/>
      <c r="J690" s="30"/>
      <c r="K690" s="30"/>
      <c r="L690" s="30"/>
      <c r="M690" s="30"/>
      <c r="N690" s="30"/>
      <c r="O690" s="30"/>
      <c r="P690" s="30"/>
      <c r="Q690" s="30"/>
    </row>
    <row r="691" spans="1:17" x14ac:dyDescent="0.2">
      <c r="A691" s="26"/>
      <c r="B691" s="26"/>
      <c r="C691" s="26"/>
      <c r="D691" s="27"/>
      <c r="E691" s="30"/>
      <c r="F691" s="13"/>
      <c r="G691" s="30"/>
      <c r="H691" s="30"/>
      <c r="I691" s="30"/>
      <c r="J691" s="30"/>
      <c r="K691" s="30"/>
      <c r="L691" s="30"/>
      <c r="M691" s="30"/>
      <c r="N691" s="30"/>
      <c r="O691" s="30"/>
      <c r="P691" s="30"/>
      <c r="Q691" s="30"/>
    </row>
    <row r="692" spans="1:17" x14ac:dyDescent="0.2">
      <c r="A692" s="26"/>
      <c r="B692" s="26"/>
      <c r="C692" s="26"/>
      <c r="D692" s="27"/>
      <c r="E692" s="30"/>
      <c r="F692" s="13"/>
      <c r="G692" s="30"/>
      <c r="H692" s="30"/>
      <c r="I692" s="30"/>
      <c r="J692" s="30"/>
      <c r="K692" s="30"/>
      <c r="L692" s="30"/>
      <c r="M692" s="30"/>
      <c r="N692" s="30"/>
      <c r="O692" s="30"/>
      <c r="P692" s="30"/>
      <c r="Q692" s="30"/>
    </row>
    <row r="693" spans="1:17" x14ac:dyDescent="0.2">
      <c r="A693" s="26"/>
      <c r="B693" s="26"/>
      <c r="C693" s="26"/>
      <c r="D693" s="27"/>
      <c r="E693" s="30"/>
      <c r="F693" s="13"/>
      <c r="G693" s="30"/>
      <c r="H693" s="30"/>
      <c r="I693" s="30"/>
      <c r="J693" s="30"/>
      <c r="K693" s="30"/>
      <c r="L693" s="30"/>
      <c r="M693" s="30"/>
      <c r="N693" s="30"/>
      <c r="O693" s="30"/>
      <c r="P693" s="30"/>
      <c r="Q693" s="30"/>
    </row>
    <row r="694" spans="1:17" x14ac:dyDescent="0.2">
      <c r="A694" s="26"/>
      <c r="B694" s="26"/>
      <c r="C694" s="26"/>
      <c r="D694" s="27"/>
      <c r="E694" s="30"/>
      <c r="F694" s="13"/>
      <c r="G694" s="30"/>
      <c r="H694" s="30"/>
      <c r="I694" s="30"/>
      <c r="J694" s="30"/>
      <c r="K694" s="30"/>
      <c r="L694" s="30"/>
      <c r="M694" s="30"/>
      <c r="N694" s="30"/>
      <c r="O694" s="30"/>
      <c r="P694" s="30"/>
      <c r="Q694" s="30"/>
    </row>
    <row r="695" spans="1:17" x14ac:dyDescent="0.2">
      <c r="A695" s="26"/>
      <c r="B695" s="26"/>
      <c r="C695" s="26"/>
      <c r="D695" s="27"/>
      <c r="E695" s="30"/>
      <c r="F695" s="13"/>
      <c r="G695" s="30"/>
      <c r="H695" s="30"/>
      <c r="I695" s="30"/>
      <c r="J695" s="30"/>
      <c r="K695" s="30"/>
      <c r="L695" s="30"/>
      <c r="M695" s="30"/>
      <c r="N695" s="30"/>
      <c r="O695" s="30"/>
      <c r="P695" s="30"/>
      <c r="Q695" s="30"/>
    </row>
    <row r="696" spans="1:17" x14ac:dyDescent="0.2">
      <c r="A696" s="26"/>
      <c r="B696" s="26"/>
      <c r="C696" s="26"/>
      <c r="D696" s="27"/>
      <c r="E696" s="30"/>
      <c r="F696" s="13"/>
      <c r="G696" s="30"/>
      <c r="H696" s="30"/>
      <c r="I696" s="30"/>
      <c r="J696" s="30"/>
      <c r="K696" s="30"/>
      <c r="L696" s="30"/>
      <c r="M696" s="30"/>
      <c r="N696" s="30"/>
      <c r="O696" s="30"/>
      <c r="P696" s="30"/>
      <c r="Q696" s="30"/>
    </row>
    <row r="697" spans="1:17" x14ac:dyDescent="0.2">
      <c r="A697" s="26"/>
      <c r="B697" s="26"/>
      <c r="C697" s="26"/>
      <c r="D697" s="27"/>
      <c r="E697" s="30"/>
      <c r="F697" s="13"/>
      <c r="G697" s="30"/>
      <c r="H697" s="30"/>
      <c r="I697" s="30"/>
      <c r="J697" s="30"/>
      <c r="K697" s="30"/>
      <c r="L697" s="30"/>
      <c r="M697" s="30"/>
      <c r="N697" s="30"/>
      <c r="O697" s="30"/>
      <c r="P697" s="30"/>
      <c r="Q697" s="30"/>
    </row>
    <row r="698" spans="1:17" x14ac:dyDescent="0.2">
      <c r="A698" s="26"/>
      <c r="B698" s="26"/>
      <c r="C698" s="26"/>
      <c r="D698" s="27"/>
      <c r="E698" s="30"/>
      <c r="F698" s="13"/>
      <c r="G698" s="30"/>
      <c r="H698" s="30"/>
      <c r="I698" s="30"/>
      <c r="J698" s="30"/>
      <c r="K698" s="30"/>
      <c r="L698" s="30"/>
      <c r="M698" s="30"/>
      <c r="N698" s="30"/>
      <c r="O698" s="30"/>
      <c r="P698" s="30"/>
      <c r="Q698" s="30"/>
    </row>
    <row r="699" spans="1:17" x14ac:dyDescent="0.2">
      <c r="A699" s="26"/>
      <c r="B699" s="26"/>
      <c r="C699" s="26"/>
      <c r="D699" s="27"/>
      <c r="E699" s="30"/>
      <c r="F699" s="13"/>
      <c r="G699" s="30"/>
      <c r="H699" s="30"/>
      <c r="I699" s="30"/>
      <c r="J699" s="30"/>
      <c r="K699" s="30"/>
      <c r="L699" s="30"/>
      <c r="M699" s="30"/>
      <c r="N699" s="30"/>
      <c r="O699" s="30"/>
      <c r="P699" s="30"/>
      <c r="Q699" s="30"/>
    </row>
    <row r="700" spans="1:17" x14ac:dyDescent="0.2">
      <c r="A700" s="26"/>
      <c r="B700" s="26"/>
      <c r="C700" s="26"/>
      <c r="D700" s="27"/>
      <c r="E700" s="30"/>
      <c r="F700" s="13"/>
      <c r="G700" s="30"/>
      <c r="H700" s="30"/>
      <c r="I700" s="30"/>
      <c r="J700" s="30"/>
      <c r="K700" s="30"/>
      <c r="L700" s="30"/>
      <c r="M700" s="30"/>
      <c r="N700" s="30"/>
      <c r="O700" s="30"/>
      <c r="P700" s="30"/>
      <c r="Q700" s="30"/>
    </row>
    <row r="701" spans="1:17" x14ac:dyDescent="0.2">
      <c r="A701" s="26"/>
      <c r="B701" s="26"/>
      <c r="C701" s="26"/>
      <c r="D701" s="27"/>
      <c r="E701" s="30"/>
      <c r="F701" s="13"/>
      <c r="G701" s="30"/>
      <c r="H701" s="30"/>
      <c r="I701" s="30"/>
      <c r="J701" s="30"/>
      <c r="K701" s="30"/>
      <c r="L701" s="30"/>
      <c r="M701" s="30"/>
      <c r="N701" s="30"/>
      <c r="O701" s="30"/>
      <c r="P701" s="30"/>
      <c r="Q701" s="30"/>
    </row>
    <row r="702" spans="1:17" x14ac:dyDescent="0.2">
      <c r="A702" s="26"/>
      <c r="B702" s="26"/>
      <c r="C702" s="26"/>
      <c r="D702" s="27"/>
      <c r="E702" s="30"/>
      <c r="F702" s="13"/>
      <c r="G702" s="30"/>
      <c r="H702" s="30"/>
      <c r="I702" s="30"/>
      <c r="J702" s="30"/>
      <c r="K702" s="30"/>
      <c r="L702" s="30"/>
      <c r="M702" s="30"/>
      <c r="N702" s="30"/>
      <c r="O702" s="30"/>
      <c r="P702" s="30"/>
      <c r="Q702" s="30"/>
    </row>
    <row r="703" spans="1:17" x14ac:dyDescent="0.2">
      <c r="A703" s="26"/>
      <c r="B703" s="26"/>
      <c r="C703" s="26"/>
      <c r="D703" s="27"/>
      <c r="E703" s="30"/>
      <c r="F703" s="13"/>
      <c r="G703" s="30"/>
      <c r="H703" s="30"/>
      <c r="I703" s="30"/>
      <c r="J703" s="30"/>
      <c r="K703" s="30"/>
      <c r="L703" s="30"/>
      <c r="M703" s="30"/>
      <c r="N703" s="30"/>
      <c r="O703" s="30"/>
      <c r="P703" s="30"/>
      <c r="Q703" s="30"/>
    </row>
    <row r="704" spans="1:17" x14ac:dyDescent="0.2">
      <c r="A704" s="26"/>
      <c r="B704" s="26"/>
      <c r="C704" s="26"/>
      <c r="D704" s="27"/>
      <c r="E704" s="30"/>
      <c r="F704" s="13"/>
      <c r="G704" s="30"/>
      <c r="H704" s="30"/>
      <c r="I704" s="30"/>
      <c r="J704" s="30"/>
      <c r="K704" s="30"/>
      <c r="L704" s="30"/>
      <c r="M704" s="30"/>
      <c r="N704" s="30"/>
      <c r="O704" s="30"/>
      <c r="P704" s="30"/>
      <c r="Q704" s="30"/>
    </row>
    <row r="705" spans="1:17" x14ac:dyDescent="0.2">
      <c r="A705" s="26"/>
      <c r="B705" s="26"/>
      <c r="C705" s="26"/>
      <c r="D705" s="27"/>
      <c r="E705" s="30"/>
      <c r="F705" s="13"/>
      <c r="G705" s="30"/>
      <c r="H705" s="30"/>
      <c r="I705" s="30"/>
      <c r="J705" s="30"/>
      <c r="K705" s="30"/>
      <c r="L705" s="30"/>
      <c r="M705" s="30"/>
      <c r="N705" s="30"/>
      <c r="O705" s="30"/>
      <c r="P705" s="30"/>
      <c r="Q705" s="30"/>
    </row>
    <row r="706" spans="1:17" x14ac:dyDescent="0.2">
      <c r="A706" s="26"/>
      <c r="B706" s="26"/>
      <c r="C706" s="26"/>
      <c r="D706" s="27"/>
      <c r="E706" s="30"/>
      <c r="F706" s="13"/>
      <c r="G706" s="30"/>
      <c r="H706" s="30"/>
      <c r="I706" s="30"/>
      <c r="J706" s="30"/>
      <c r="K706" s="30"/>
      <c r="L706" s="30"/>
      <c r="M706" s="30"/>
      <c r="N706" s="30"/>
      <c r="O706" s="30"/>
      <c r="P706" s="30"/>
      <c r="Q706" s="30"/>
    </row>
    <row r="707" spans="1:17" x14ac:dyDescent="0.2">
      <c r="A707" s="26"/>
      <c r="B707" s="26"/>
      <c r="C707" s="26"/>
      <c r="D707" s="27"/>
      <c r="E707" s="30"/>
      <c r="F707" s="13"/>
      <c r="G707" s="30"/>
      <c r="H707" s="30"/>
      <c r="I707" s="30"/>
      <c r="J707" s="30"/>
      <c r="K707" s="30"/>
      <c r="L707" s="30"/>
      <c r="M707" s="30"/>
      <c r="N707" s="30"/>
      <c r="O707" s="30"/>
      <c r="P707" s="30"/>
      <c r="Q707" s="30"/>
    </row>
    <row r="708" spans="1:17" x14ac:dyDescent="0.2">
      <c r="A708" s="26"/>
      <c r="B708" s="26"/>
      <c r="C708" s="26"/>
      <c r="D708" s="27"/>
      <c r="E708" s="30"/>
      <c r="F708" s="13"/>
      <c r="G708" s="30"/>
      <c r="H708" s="30"/>
      <c r="I708" s="30"/>
      <c r="J708" s="30"/>
      <c r="K708" s="30"/>
      <c r="L708" s="30"/>
      <c r="M708" s="30"/>
      <c r="N708" s="30"/>
      <c r="O708" s="30"/>
      <c r="P708" s="30"/>
      <c r="Q708" s="30"/>
    </row>
    <row r="709" spans="1:17" x14ac:dyDescent="0.2">
      <c r="A709" s="26"/>
      <c r="B709" s="26"/>
      <c r="C709" s="26"/>
      <c r="D709" s="27"/>
      <c r="E709" s="30"/>
      <c r="F709" s="13"/>
      <c r="G709" s="30"/>
      <c r="H709" s="30"/>
      <c r="I709" s="30"/>
      <c r="J709" s="30"/>
      <c r="K709" s="30"/>
      <c r="L709" s="30"/>
      <c r="M709" s="30"/>
      <c r="N709" s="30"/>
      <c r="O709" s="30"/>
      <c r="P709" s="30"/>
      <c r="Q709" s="30"/>
    </row>
    <row r="710" spans="1:17" x14ac:dyDescent="0.2">
      <c r="A710" s="26"/>
      <c r="B710" s="26"/>
      <c r="C710" s="26"/>
      <c r="D710" s="27"/>
      <c r="E710" s="30"/>
      <c r="F710" s="13"/>
      <c r="G710" s="30"/>
      <c r="H710" s="30"/>
      <c r="I710" s="30"/>
      <c r="J710" s="30"/>
      <c r="K710" s="30"/>
      <c r="L710" s="30"/>
      <c r="M710" s="30"/>
      <c r="N710" s="30"/>
      <c r="O710" s="30"/>
      <c r="P710" s="30"/>
      <c r="Q710" s="30"/>
    </row>
    <row r="711" spans="1:17" x14ac:dyDescent="0.2">
      <c r="A711" s="26"/>
      <c r="B711" s="26"/>
      <c r="C711" s="26"/>
      <c r="D711" s="27"/>
      <c r="E711" s="30"/>
      <c r="F711" s="13"/>
      <c r="G711" s="30"/>
      <c r="H711" s="30"/>
      <c r="I711" s="30"/>
      <c r="J711" s="30"/>
      <c r="K711" s="30"/>
      <c r="L711" s="30"/>
      <c r="M711" s="30"/>
      <c r="N711" s="30"/>
      <c r="O711" s="30"/>
      <c r="P711" s="30"/>
      <c r="Q711" s="30"/>
    </row>
    <row r="712" spans="1:17" x14ac:dyDescent="0.2">
      <c r="A712" s="26"/>
      <c r="B712" s="26"/>
      <c r="C712" s="26"/>
      <c r="D712" s="27"/>
      <c r="E712" s="30"/>
      <c r="F712" s="13"/>
      <c r="G712" s="30"/>
      <c r="H712" s="30"/>
      <c r="I712" s="30"/>
      <c r="J712" s="30"/>
      <c r="K712" s="30"/>
      <c r="L712" s="30"/>
      <c r="M712" s="30"/>
      <c r="N712" s="30"/>
      <c r="O712" s="30"/>
      <c r="P712" s="30"/>
      <c r="Q712" s="30"/>
    </row>
    <row r="713" spans="1:17" x14ac:dyDescent="0.2">
      <c r="A713" s="26"/>
      <c r="B713" s="26"/>
      <c r="C713" s="26"/>
      <c r="D713" s="27"/>
      <c r="E713" s="30"/>
      <c r="F713" s="13"/>
      <c r="G713" s="30"/>
      <c r="H713" s="30"/>
      <c r="I713" s="30"/>
      <c r="J713" s="30"/>
      <c r="K713" s="30"/>
      <c r="L713" s="30"/>
      <c r="M713" s="30"/>
      <c r="N713" s="30"/>
      <c r="O713" s="30"/>
      <c r="P713" s="30"/>
      <c r="Q713" s="30"/>
    </row>
    <row r="714" spans="1:17" x14ac:dyDescent="0.2">
      <c r="A714" s="26"/>
      <c r="B714" s="26"/>
      <c r="C714" s="26"/>
      <c r="D714" s="27"/>
      <c r="E714" s="30"/>
      <c r="F714" s="13"/>
      <c r="G714" s="30"/>
      <c r="H714" s="30"/>
      <c r="I714" s="30"/>
      <c r="J714" s="30"/>
      <c r="K714" s="30"/>
      <c r="L714" s="30"/>
      <c r="M714" s="30"/>
      <c r="N714" s="30"/>
      <c r="O714" s="30"/>
      <c r="P714" s="30"/>
      <c r="Q714" s="30"/>
    </row>
    <row r="715" spans="1:17" x14ac:dyDescent="0.2">
      <c r="A715" s="26"/>
      <c r="B715" s="26"/>
      <c r="C715" s="26"/>
      <c r="D715" s="27"/>
      <c r="E715" s="30"/>
      <c r="F715" s="13"/>
      <c r="G715" s="30"/>
      <c r="H715" s="30"/>
      <c r="I715" s="30"/>
      <c r="J715" s="30"/>
      <c r="K715" s="30"/>
      <c r="L715" s="30"/>
      <c r="M715" s="30"/>
      <c r="N715" s="30"/>
      <c r="O715" s="30"/>
      <c r="P715" s="30"/>
      <c r="Q715" s="30"/>
    </row>
    <row r="716" spans="1:17" x14ac:dyDescent="0.2">
      <c r="A716" s="26"/>
      <c r="B716" s="26"/>
      <c r="C716" s="26"/>
      <c r="D716" s="27"/>
      <c r="E716" s="30"/>
      <c r="F716" s="13"/>
      <c r="G716" s="30"/>
      <c r="H716" s="30"/>
      <c r="I716" s="30"/>
      <c r="J716" s="30"/>
      <c r="K716" s="30"/>
      <c r="L716" s="30"/>
      <c r="M716" s="30"/>
      <c r="N716" s="30"/>
      <c r="O716" s="30"/>
      <c r="P716" s="30"/>
      <c r="Q716" s="30"/>
    </row>
    <row r="717" spans="1:17" x14ac:dyDescent="0.2">
      <c r="A717" s="26"/>
      <c r="B717" s="26"/>
      <c r="C717" s="26"/>
      <c r="D717" s="27"/>
      <c r="E717" s="30"/>
      <c r="F717" s="13"/>
      <c r="G717" s="30"/>
      <c r="H717" s="30"/>
      <c r="I717" s="30"/>
      <c r="J717" s="30"/>
      <c r="K717" s="30"/>
      <c r="L717" s="30"/>
      <c r="M717" s="30"/>
      <c r="N717" s="30"/>
      <c r="O717" s="30"/>
      <c r="P717" s="30"/>
      <c r="Q717" s="30"/>
    </row>
    <row r="718" spans="1:17" x14ac:dyDescent="0.2">
      <c r="A718" s="26"/>
      <c r="B718" s="26"/>
      <c r="C718" s="26"/>
      <c r="D718" s="27"/>
      <c r="E718" s="30"/>
      <c r="F718" s="13"/>
      <c r="G718" s="30"/>
      <c r="H718" s="30"/>
      <c r="I718" s="30"/>
      <c r="J718" s="30"/>
      <c r="K718" s="30"/>
      <c r="L718" s="30"/>
      <c r="M718" s="30"/>
      <c r="N718" s="30"/>
      <c r="O718" s="30"/>
      <c r="P718" s="30"/>
      <c r="Q718" s="30"/>
    </row>
    <row r="719" spans="1:17" x14ac:dyDescent="0.2">
      <c r="A719" s="26"/>
      <c r="B719" s="26"/>
      <c r="C719" s="26"/>
      <c r="D719" s="27"/>
      <c r="E719" s="30"/>
      <c r="F719" s="13"/>
      <c r="G719" s="30"/>
      <c r="H719" s="30"/>
      <c r="I719" s="30"/>
      <c r="J719" s="30"/>
      <c r="K719" s="30"/>
      <c r="L719" s="30"/>
      <c r="M719" s="30"/>
      <c r="N719" s="30"/>
      <c r="O719" s="30"/>
      <c r="P719" s="30"/>
      <c r="Q719" s="30"/>
    </row>
    <row r="720" spans="1:17" x14ac:dyDescent="0.2">
      <c r="A720" s="26"/>
      <c r="B720" s="26"/>
      <c r="C720" s="26"/>
      <c r="D720" s="27"/>
      <c r="E720" s="30"/>
      <c r="F720" s="13"/>
      <c r="G720" s="30"/>
      <c r="H720" s="30"/>
      <c r="I720" s="30"/>
      <c r="J720" s="30"/>
      <c r="K720" s="30"/>
      <c r="L720" s="30"/>
      <c r="M720" s="30"/>
      <c r="N720" s="30"/>
      <c r="O720" s="30"/>
      <c r="P720" s="30"/>
      <c r="Q720" s="30"/>
    </row>
    <row r="721" spans="1:17" x14ac:dyDescent="0.2">
      <c r="A721" s="26"/>
      <c r="B721" s="26"/>
      <c r="C721" s="26"/>
      <c r="D721" s="27"/>
      <c r="E721" s="30"/>
      <c r="F721" s="13"/>
      <c r="G721" s="30"/>
      <c r="H721" s="30"/>
      <c r="I721" s="30"/>
      <c r="J721" s="30"/>
      <c r="K721" s="30"/>
      <c r="L721" s="30"/>
      <c r="M721" s="30"/>
      <c r="N721" s="30"/>
      <c r="O721" s="30"/>
      <c r="P721" s="30"/>
      <c r="Q721" s="30"/>
    </row>
    <row r="722" spans="1:17" x14ac:dyDescent="0.2">
      <c r="A722" s="26"/>
      <c r="B722" s="26"/>
      <c r="C722" s="26"/>
      <c r="D722" s="27"/>
      <c r="E722" s="30"/>
      <c r="F722" s="13"/>
      <c r="G722" s="30"/>
      <c r="H722" s="30"/>
      <c r="I722" s="30"/>
      <c r="J722" s="30"/>
      <c r="K722" s="30"/>
      <c r="L722" s="30"/>
      <c r="M722" s="30"/>
      <c r="N722" s="30"/>
      <c r="O722" s="30"/>
      <c r="P722" s="30"/>
      <c r="Q722" s="30"/>
    </row>
    <row r="723" spans="1:17" x14ac:dyDescent="0.2">
      <c r="A723" s="26"/>
      <c r="B723" s="26"/>
      <c r="C723" s="26"/>
      <c r="D723" s="27"/>
      <c r="E723" s="30"/>
      <c r="F723" s="13"/>
      <c r="G723" s="30"/>
      <c r="H723" s="30"/>
      <c r="I723" s="30"/>
      <c r="J723" s="30"/>
      <c r="K723" s="30"/>
      <c r="L723" s="30"/>
      <c r="M723" s="30"/>
      <c r="N723" s="30"/>
      <c r="O723" s="30"/>
      <c r="P723" s="30"/>
      <c r="Q723" s="30"/>
    </row>
    <row r="724" spans="1:17" x14ac:dyDescent="0.2">
      <c r="A724" s="26"/>
      <c r="B724" s="26"/>
      <c r="C724" s="26"/>
      <c r="D724" s="27"/>
      <c r="E724" s="30"/>
      <c r="F724" s="13"/>
      <c r="G724" s="30"/>
      <c r="H724" s="30"/>
      <c r="I724" s="30"/>
      <c r="J724" s="30"/>
      <c r="K724" s="30"/>
      <c r="L724" s="30"/>
      <c r="M724" s="30"/>
      <c r="N724" s="30"/>
      <c r="O724" s="30"/>
      <c r="P724" s="30"/>
      <c r="Q724" s="30"/>
    </row>
    <row r="725" spans="1:17" x14ac:dyDescent="0.2">
      <c r="A725" s="26"/>
      <c r="B725" s="26"/>
      <c r="C725" s="26"/>
      <c r="D725" s="27"/>
      <c r="E725" s="30"/>
      <c r="F725" s="13"/>
      <c r="G725" s="30"/>
      <c r="H725" s="30"/>
      <c r="I725" s="30"/>
      <c r="J725" s="30"/>
      <c r="K725" s="30"/>
      <c r="L725" s="30"/>
      <c r="M725" s="30"/>
      <c r="N725" s="30"/>
      <c r="O725" s="30"/>
      <c r="P725" s="30"/>
      <c r="Q725" s="30"/>
    </row>
    <row r="726" spans="1:17" x14ac:dyDescent="0.2">
      <c r="A726" s="26"/>
      <c r="B726" s="26"/>
      <c r="C726" s="26"/>
      <c r="D726" s="27"/>
      <c r="E726" s="30"/>
      <c r="F726" s="13"/>
      <c r="G726" s="30"/>
      <c r="H726" s="30"/>
      <c r="I726" s="30"/>
      <c r="J726" s="30"/>
      <c r="K726" s="30"/>
      <c r="L726" s="30"/>
      <c r="M726" s="30"/>
      <c r="N726" s="30"/>
      <c r="O726" s="30"/>
      <c r="P726" s="30"/>
      <c r="Q726" s="30"/>
    </row>
    <row r="727" spans="1:17" x14ac:dyDescent="0.2">
      <c r="A727" s="26"/>
      <c r="B727" s="26"/>
      <c r="C727" s="26"/>
      <c r="D727" s="27"/>
      <c r="E727" s="30"/>
      <c r="F727" s="13"/>
      <c r="G727" s="30"/>
      <c r="H727" s="30"/>
      <c r="I727" s="30"/>
      <c r="J727" s="30"/>
      <c r="K727" s="30"/>
      <c r="L727" s="30"/>
      <c r="M727" s="30"/>
      <c r="N727" s="30"/>
      <c r="O727" s="30"/>
      <c r="P727" s="30"/>
      <c r="Q727" s="30"/>
    </row>
    <row r="728" spans="1:17" x14ac:dyDescent="0.2">
      <c r="A728" s="26"/>
      <c r="B728" s="26"/>
      <c r="C728" s="26"/>
      <c r="D728" s="27"/>
      <c r="E728" s="30"/>
      <c r="F728" s="13"/>
      <c r="G728" s="30"/>
      <c r="H728" s="30"/>
      <c r="I728" s="30"/>
      <c r="J728" s="30"/>
      <c r="K728" s="30"/>
      <c r="L728" s="30"/>
      <c r="M728" s="30"/>
      <c r="N728" s="30"/>
      <c r="O728" s="30"/>
      <c r="P728" s="30"/>
      <c r="Q728" s="30"/>
    </row>
    <row r="729" spans="1:17" x14ac:dyDescent="0.2">
      <c r="A729" s="26"/>
      <c r="B729" s="26"/>
      <c r="C729" s="26"/>
      <c r="D729" s="27"/>
      <c r="E729" s="30"/>
      <c r="F729" s="13"/>
      <c r="G729" s="30"/>
      <c r="H729" s="30"/>
      <c r="I729" s="30"/>
      <c r="J729" s="30"/>
      <c r="K729" s="30"/>
      <c r="L729" s="30"/>
      <c r="M729" s="30"/>
      <c r="N729" s="30"/>
      <c r="O729" s="30"/>
      <c r="P729" s="30"/>
      <c r="Q729" s="30"/>
    </row>
    <row r="730" spans="1:17" x14ac:dyDescent="0.2">
      <c r="A730" s="26"/>
      <c r="B730" s="26"/>
      <c r="C730" s="26"/>
      <c r="D730" s="27"/>
      <c r="E730" s="30"/>
      <c r="F730" s="13"/>
      <c r="G730" s="30"/>
      <c r="H730" s="30"/>
      <c r="I730" s="30"/>
      <c r="J730" s="30"/>
      <c r="K730" s="30"/>
      <c r="L730" s="30"/>
      <c r="M730" s="30"/>
      <c r="N730" s="30"/>
      <c r="O730" s="30"/>
      <c r="P730" s="30"/>
      <c r="Q730" s="30"/>
    </row>
    <row r="731" spans="1:17" x14ac:dyDescent="0.2">
      <c r="A731" s="26"/>
      <c r="B731" s="26"/>
      <c r="C731" s="26"/>
      <c r="D731" s="27"/>
      <c r="E731" s="30"/>
      <c r="F731" s="13"/>
      <c r="G731" s="30"/>
      <c r="H731" s="30"/>
      <c r="I731" s="30"/>
      <c r="J731" s="30"/>
      <c r="K731" s="30"/>
      <c r="L731" s="30"/>
      <c r="M731" s="30"/>
      <c r="N731" s="30"/>
      <c r="O731" s="30"/>
      <c r="P731" s="30"/>
      <c r="Q731" s="30"/>
    </row>
    <row r="732" spans="1:17" x14ac:dyDescent="0.2">
      <c r="A732" s="26"/>
      <c r="B732" s="26"/>
      <c r="C732" s="26"/>
      <c r="D732" s="27"/>
      <c r="E732" s="30"/>
      <c r="F732" s="13"/>
      <c r="G732" s="30"/>
      <c r="H732" s="30"/>
      <c r="I732" s="30"/>
      <c r="J732" s="30"/>
      <c r="K732" s="30"/>
      <c r="L732" s="30"/>
      <c r="M732" s="30"/>
      <c r="N732" s="30"/>
      <c r="O732" s="30"/>
      <c r="P732" s="30"/>
      <c r="Q732" s="30"/>
    </row>
    <row r="733" spans="1:17" x14ac:dyDescent="0.2">
      <c r="A733" s="26"/>
      <c r="B733" s="26"/>
      <c r="C733" s="26"/>
      <c r="D733" s="27"/>
      <c r="E733" s="30"/>
      <c r="F733" s="13"/>
      <c r="G733" s="30"/>
      <c r="H733" s="30"/>
      <c r="I733" s="30"/>
      <c r="J733" s="30"/>
      <c r="K733" s="30"/>
      <c r="L733" s="30"/>
      <c r="M733" s="30"/>
      <c r="N733" s="30"/>
      <c r="O733" s="30"/>
      <c r="P733" s="30"/>
      <c r="Q733" s="30"/>
    </row>
    <row r="734" spans="1:17" x14ac:dyDescent="0.2">
      <c r="A734" s="26"/>
      <c r="B734" s="26"/>
      <c r="C734" s="26"/>
      <c r="D734" s="27"/>
      <c r="E734" s="30"/>
      <c r="F734" s="13"/>
      <c r="G734" s="30"/>
      <c r="H734" s="30"/>
      <c r="I734" s="30"/>
      <c r="J734" s="30"/>
      <c r="K734" s="30"/>
      <c r="L734" s="30"/>
      <c r="M734" s="30"/>
      <c r="N734" s="30"/>
      <c r="O734" s="30"/>
      <c r="P734" s="30"/>
      <c r="Q734" s="30"/>
    </row>
    <row r="735" spans="1:17" x14ac:dyDescent="0.2">
      <c r="A735" s="26"/>
      <c r="B735" s="26"/>
      <c r="C735" s="26"/>
      <c r="D735" s="27"/>
      <c r="E735" s="30"/>
      <c r="F735" s="13"/>
      <c r="G735" s="30"/>
      <c r="H735" s="30"/>
      <c r="I735" s="30"/>
      <c r="J735" s="30"/>
      <c r="K735" s="30"/>
      <c r="L735" s="30"/>
      <c r="M735" s="30"/>
      <c r="N735" s="30"/>
      <c r="O735" s="30"/>
      <c r="P735" s="30"/>
      <c r="Q735" s="30"/>
    </row>
    <row r="736" spans="1:17" x14ac:dyDescent="0.2">
      <c r="A736" s="26"/>
      <c r="B736" s="26"/>
      <c r="C736" s="26"/>
      <c r="D736" s="27"/>
      <c r="E736" s="30"/>
      <c r="F736" s="13"/>
      <c r="G736" s="30"/>
      <c r="H736" s="30"/>
      <c r="I736" s="30"/>
      <c r="J736" s="30"/>
      <c r="K736" s="30"/>
      <c r="L736" s="30"/>
      <c r="M736" s="30"/>
      <c r="N736" s="30"/>
      <c r="O736" s="30"/>
      <c r="P736" s="30"/>
      <c r="Q736" s="30"/>
    </row>
    <row r="737" spans="1:17" x14ac:dyDescent="0.2">
      <c r="A737" s="26"/>
      <c r="B737" s="26"/>
      <c r="C737" s="26"/>
      <c r="D737" s="27"/>
      <c r="E737" s="30"/>
      <c r="F737" s="13"/>
      <c r="G737" s="30"/>
      <c r="H737" s="30"/>
      <c r="I737" s="30"/>
      <c r="J737" s="30"/>
      <c r="K737" s="30"/>
      <c r="L737" s="30"/>
      <c r="M737" s="30"/>
      <c r="N737" s="30"/>
      <c r="O737" s="30"/>
      <c r="P737" s="30"/>
      <c r="Q737" s="30"/>
    </row>
    <row r="738" spans="1:17" x14ac:dyDescent="0.2">
      <c r="A738" s="26"/>
      <c r="B738" s="26"/>
      <c r="C738" s="26"/>
      <c r="D738" s="27"/>
      <c r="E738" s="30"/>
      <c r="F738" s="13"/>
      <c r="G738" s="30"/>
      <c r="H738" s="30"/>
      <c r="I738" s="30"/>
      <c r="J738" s="30"/>
      <c r="K738" s="30"/>
      <c r="L738" s="30"/>
      <c r="M738" s="30"/>
      <c r="N738" s="30"/>
      <c r="O738" s="30"/>
      <c r="P738" s="30"/>
      <c r="Q738" s="30"/>
    </row>
    <row r="739" spans="1:17" x14ac:dyDescent="0.2">
      <c r="A739" s="26"/>
      <c r="B739" s="26"/>
      <c r="C739" s="26"/>
      <c r="D739" s="27"/>
      <c r="E739" s="30"/>
      <c r="F739" s="13"/>
      <c r="G739" s="30"/>
      <c r="H739" s="30"/>
      <c r="I739" s="30"/>
      <c r="J739" s="30"/>
      <c r="K739" s="30"/>
      <c r="L739" s="30"/>
      <c r="M739" s="30"/>
      <c r="N739" s="30"/>
      <c r="O739" s="30"/>
      <c r="P739" s="30"/>
      <c r="Q739" s="30"/>
    </row>
    <row r="740" spans="1:17" x14ac:dyDescent="0.2">
      <c r="A740" s="26"/>
      <c r="B740" s="26"/>
      <c r="C740" s="26"/>
      <c r="D740" s="27"/>
      <c r="E740" s="30"/>
      <c r="F740" s="13"/>
      <c r="G740" s="30"/>
      <c r="H740" s="30"/>
      <c r="I740" s="30"/>
      <c r="J740" s="30"/>
      <c r="K740" s="30"/>
      <c r="L740" s="30"/>
      <c r="M740" s="30"/>
      <c r="N740" s="30"/>
      <c r="O740" s="30"/>
      <c r="P740" s="30"/>
      <c r="Q740" s="30"/>
    </row>
    <row r="741" spans="1:17" x14ac:dyDescent="0.2">
      <c r="A741" s="26"/>
      <c r="B741" s="26"/>
      <c r="C741" s="26"/>
      <c r="D741" s="27"/>
      <c r="E741" s="30"/>
      <c r="F741" s="13"/>
      <c r="G741" s="30"/>
      <c r="H741" s="30"/>
      <c r="I741" s="30"/>
      <c r="J741" s="30"/>
      <c r="K741" s="30"/>
      <c r="L741" s="30"/>
      <c r="M741" s="30"/>
      <c r="N741" s="30"/>
      <c r="O741" s="30"/>
      <c r="P741" s="30"/>
      <c r="Q741" s="30"/>
    </row>
    <row r="742" spans="1:17" x14ac:dyDescent="0.2">
      <c r="A742" s="26"/>
      <c r="B742" s="26"/>
      <c r="C742" s="26"/>
      <c r="D742" s="27"/>
      <c r="E742" s="30"/>
      <c r="F742" s="13"/>
      <c r="G742" s="30"/>
      <c r="H742" s="30"/>
      <c r="I742" s="30"/>
      <c r="J742" s="30"/>
      <c r="K742" s="30"/>
      <c r="L742" s="30"/>
      <c r="M742" s="30"/>
      <c r="N742" s="30"/>
      <c r="O742" s="30"/>
      <c r="P742" s="30"/>
      <c r="Q742" s="30"/>
    </row>
    <row r="743" spans="1:17" x14ac:dyDescent="0.2">
      <c r="A743" s="26"/>
      <c r="B743" s="26"/>
      <c r="C743" s="26"/>
      <c r="D743" s="27"/>
      <c r="E743" s="30"/>
      <c r="F743" s="13"/>
      <c r="G743" s="30"/>
      <c r="H743" s="30"/>
      <c r="I743" s="30"/>
      <c r="J743" s="30"/>
      <c r="K743" s="30"/>
      <c r="L743" s="30"/>
      <c r="M743" s="30"/>
      <c r="N743" s="30"/>
      <c r="O743" s="30"/>
      <c r="P743" s="30"/>
      <c r="Q743" s="30"/>
    </row>
    <row r="744" spans="1:17" x14ac:dyDescent="0.2">
      <c r="A744" s="26"/>
      <c r="B744" s="26"/>
      <c r="C744" s="26"/>
      <c r="D744" s="27"/>
      <c r="E744" s="30"/>
      <c r="F744" s="13"/>
      <c r="G744" s="30"/>
      <c r="H744" s="30"/>
      <c r="I744" s="30"/>
      <c r="J744" s="30"/>
      <c r="K744" s="30"/>
      <c r="L744" s="30"/>
      <c r="M744" s="30"/>
      <c r="N744" s="30"/>
      <c r="O744" s="30"/>
      <c r="P744" s="30"/>
      <c r="Q744" s="30"/>
    </row>
    <row r="745" spans="1:17" x14ac:dyDescent="0.2">
      <c r="A745" s="26"/>
      <c r="B745" s="26"/>
      <c r="C745" s="26"/>
      <c r="D745" s="27"/>
      <c r="E745" s="30"/>
      <c r="F745" s="13"/>
      <c r="G745" s="30"/>
      <c r="H745" s="30"/>
      <c r="I745" s="30"/>
      <c r="J745" s="30"/>
      <c r="K745" s="30"/>
      <c r="L745" s="30"/>
      <c r="M745" s="30"/>
      <c r="N745" s="30"/>
      <c r="O745" s="30"/>
      <c r="P745" s="30"/>
      <c r="Q745" s="30"/>
    </row>
    <row r="746" spans="1:17" x14ac:dyDescent="0.2">
      <c r="A746" s="26"/>
      <c r="B746" s="26"/>
      <c r="C746" s="26"/>
      <c r="D746" s="27"/>
      <c r="E746" s="30"/>
      <c r="F746" s="13"/>
      <c r="G746" s="30"/>
      <c r="H746" s="30"/>
      <c r="I746" s="30"/>
      <c r="J746" s="30"/>
      <c r="K746" s="30"/>
      <c r="L746" s="30"/>
      <c r="M746" s="30"/>
      <c r="N746" s="30"/>
      <c r="O746" s="30"/>
      <c r="P746" s="30"/>
      <c r="Q746" s="30"/>
    </row>
    <row r="747" spans="1:17" x14ac:dyDescent="0.2">
      <c r="A747" s="26"/>
      <c r="B747" s="26"/>
      <c r="C747" s="26"/>
      <c r="D747" s="27"/>
      <c r="E747" s="30"/>
      <c r="F747" s="13"/>
      <c r="G747" s="30"/>
      <c r="H747" s="30"/>
      <c r="I747" s="30"/>
      <c r="J747" s="30"/>
      <c r="K747" s="30"/>
      <c r="L747" s="30"/>
      <c r="M747" s="30"/>
      <c r="N747" s="30"/>
      <c r="O747" s="30"/>
      <c r="P747" s="30"/>
      <c r="Q747" s="30"/>
    </row>
    <row r="748" spans="1:17" x14ac:dyDescent="0.2">
      <c r="A748" s="26"/>
      <c r="B748" s="26"/>
      <c r="C748" s="26"/>
      <c r="D748" s="27"/>
      <c r="E748" s="30"/>
      <c r="F748" s="13"/>
      <c r="G748" s="30"/>
      <c r="H748" s="30"/>
      <c r="I748" s="30"/>
      <c r="J748" s="30"/>
      <c r="K748" s="30"/>
      <c r="L748" s="30"/>
      <c r="M748" s="30"/>
      <c r="N748" s="30"/>
      <c r="O748" s="30"/>
      <c r="P748" s="30"/>
      <c r="Q748" s="30"/>
    </row>
    <row r="749" spans="1:17" x14ac:dyDescent="0.2">
      <c r="A749" s="26"/>
      <c r="B749" s="26"/>
      <c r="C749" s="26"/>
      <c r="D749" s="27"/>
      <c r="E749" s="30"/>
      <c r="F749" s="13"/>
      <c r="G749" s="30"/>
      <c r="H749" s="30"/>
      <c r="I749" s="30"/>
      <c r="J749" s="30"/>
      <c r="K749" s="30"/>
      <c r="L749" s="30"/>
      <c r="M749" s="30"/>
      <c r="N749" s="30"/>
      <c r="O749" s="30"/>
      <c r="P749" s="30"/>
      <c r="Q749" s="30"/>
    </row>
    <row r="750" spans="1:17" x14ac:dyDescent="0.2">
      <c r="A750" s="26"/>
      <c r="B750" s="26"/>
      <c r="C750" s="26"/>
      <c r="D750" s="27"/>
      <c r="E750" s="30"/>
      <c r="F750" s="13"/>
      <c r="G750" s="30"/>
      <c r="H750" s="30"/>
      <c r="I750" s="30"/>
      <c r="J750" s="30"/>
      <c r="K750" s="30"/>
      <c r="L750" s="30"/>
      <c r="M750" s="30"/>
      <c r="N750" s="30"/>
      <c r="O750" s="30"/>
      <c r="P750" s="30"/>
      <c r="Q750" s="30"/>
    </row>
    <row r="751" spans="1:17" x14ac:dyDescent="0.2">
      <c r="A751" s="26"/>
      <c r="B751" s="26"/>
      <c r="C751" s="26"/>
      <c r="D751" s="27"/>
      <c r="E751" s="30"/>
      <c r="F751" s="13"/>
      <c r="G751" s="30"/>
      <c r="H751" s="30"/>
      <c r="I751" s="30"/>
      <c r="J751" s="30"/>
      <c r="K751" s="30"/>
      <c r="L751" s="30"/>
      <c r="M751" s="30"/>
      <c r="N751" s="30"/>
      <c r="O751" s="30"/>
      <c r="P751" s="30"/>
      <c r="Q751" s="30"/>
    </row>
    <row r="752" spans="1:17" x14ac:dyDescent="0.2">
      <c r="A752" s="26"/>
      <c r="B752" s="26"/>
      <c r="C752" s="26"/>
      <c r="D752" s="27"/>
      <c r="E752" s="30"/>
      <c r="F752" s="13"/>
      <c r="G752" s="30"/>
      <c r="H752" s="30"/>
      <c r="I752" s="30"/>
      <c r="J752" s="30"/>
      <c r="K752" s="30"/>
      <c r="L752" s="30"/>
      <c r="M752" s="30"/>
      <c r="N752" s="30"/>
      <c r="O752" s="30"/>
      <c r="P752" s="30"/>
      <c r="Q752" s="30"/>
    </row>
    <row r="753" spans="1:17" x14ac:dyDescent="0.2">
      <c r="A753" s="26"/>
      <c r="B753" s="26"/>
      <c r="C753" s="26"/>
      <c r="D753" s="27"/>
      <c r="E753" s="30"/>
      <c r="F753" s="13"/>
      <c r="G753" s="30"/>
      <c r="H753" s="30"/>
      <c r="I753" s="30"/>
      <c r="J753" s="30"/>
      <c r="K753" s="30"/>
      <c r="L753" s="30"/>
      <c r="M753" s="30"/>
      <c r="N753" s="30"/>
      <c r="O753" s="30"/>
      <c r="P753" s="30"/>
      <c r="Q753" s="30"/>
    </row>
    <row r="754" spans="1:17" x14ac:dyDescent="0.2">
      <c r="A754" s="26"/>
      <c r="B754" s="26"/>
      <c r="C754" s="26"/>
      <c r="D754" s="27"/>
      <c r="E754" s="30"/>
      <c r="F754" s="13"/>
      <c r="G754" s="30"/>
      <c r="H754" s="30"/>
      <c r="I754" s="30"/>
      <c r="J754" s="30"/>
      <c r="K754" s="30"/>
      <c r="L754" s="30"/>
      <c r="M754" s="30"/>
      <c r="N754" s="30"/>
      <c r="O754" s="30"/>
      <c r="P754" s="30"/>
      <c r="Q754" s="30"/>
    </row>
    <row r="755" spans="1:17" x14ac:dyDescent="0.2">
      <c r="A755" s="26"/>
      <c r="B755" s="26"/>
      <c r="C755" s="26"/>
      <c r="D755" s="27"/>
      <c r="E755" s="30"/>
      <c r="F755" s="13"/>
      <c r="G755" s="30"/>
      <c r="H755" s="30"/>
      <c r="I755" s="30"/>
      <c r="J755" s="30"/>
      <c r="K755" s="30"/>
      <c r="L755" s="30"/>
      <c r="M755" s="30"/>
      <c r="N755" s="30"/>
      <c r="O755" s="30"/>
      <c r="P755" s="30"/>
      <c r="Q755" s="30"/>
    </row>
    <row r="756" spans="1:17" x14ac:dyDescent="0.2">
      <c r="A756" s="26"/>
      <c r="B756" s="26"/>
      <c r="C756" s="26"/>
      <c r="D756" s="27"/>
      <c r="E756" s="30"/>
      <c r="F756" s="13"/>
      <c r="G756" s="30"/>
      <c r="H756" s="30"/>
      <c r="I756" s="30"/>
      <c r="J756" s="30"/>
      <c r="K756" s="30"/>
      <c r="L756" s="30"/>
      <c r="M756" s="30"/>
      <c r="N756" s="30"/>
      <c r="O756" s="30"/>
      <c r="P756" s="30"/>
      <c r="Q756" s="30"/>
    </row>
    <row r="757" spans="1:17" x14ac:dyDescent="0.2">
      <c r="A757" s="26"/>
      <c r="B757" s="26"/>
      <c r="C757" s="26"/>
      <c r="D757" s="27"/>
      <c r="E757" s="30"/>
      <c r="F757" s="13"/>
      <c r="G757" s="30"/>
      <c r="H757" s="30"/>
      <c r="I757" s="30"/>
      <c r="J757" s="30"/>
      <c r="K757" s="30"/>
      <c r="L757" s="30"/>
      <c r="M757" s="30"/>
      <c r="N757" s="30"/>
      <c r="O757" s="30"/>
      <c r="P757" s="30"/>
      <c r="Q757" s="30"/>
    </row>
    <row r="758" spans="1:17" x14ac:dyDescent="0.2">
      <c r="A758" s="26"/>
      <c r="B758" s="26"/>
      <c r="C758" s="26"/>
      <c r="D758" s="27"/>
      <c r="E758" s="30"/>
      <c r="F758" s="13"/>
      <c r="G758" s="30"/>
      <c r="H758" s="30"/>
      <c r="I758" s="30"/>
      <c r="J758" s="30"/>
      <c r="K758" s="30"/>
      <c r="L758" s="30"/>
      <c r="M758" s="30"/>
      <c r="N758" s="30"/>
      <c r="O758" s="30"/>
      <c r="P758" s="30"/>
      <c r="Q758" s="30"/>
    </row>
    <row r="759" spans="1:17" x14ac:dyDescent="0.2">
      <c r="A759" s="26"/>
      <c r="B759" s="26"/>
      <c r="C759" s="26"/>
      <c r="D759" s="27"/>
      <c r="E759" s="30"/>
      <c r="F759" s="13"/>
      <c r="G759" s="30"/>
      <c r="H759" s="30"/>
      <c r="I759" s="30"/>
      <c r="J759" s="30"/>
      <c r="K759" s="30"/>
      <c r="L759" s="30"/>
      <c r="M759" s="30"/>
      <c r="N759" s="30"/>
      <c r="O759" s="30"/>
      <c r="P759" s="30"/>
      <c r="Q759" s="30"/>
    </row>
    <row r="760" spans="1:17" x14ac:dyDescent="0.2">
      <c r="A760" s="26"/>
      <c r="B760" s="26"/>
      <c r="C760" s="26"/>
      <c r="D760" s="27"/>
      <c r="E760" s="30"/>
      <c r="F760" s="13"/>
      <c r="G760" s="30"/>
      <c r="H760" s="30"/>
      <c r="I760" s="30"/>
      <c r="J760" s="30"/>
      <c r="K760" s="30"/>
      <c r="L760" s="30"/>
      <c r="M760" s="30"/>
      <c r="N760" s="30"/>
      <c r="O760" s="30"/>
      <c r="P760" s="30"/>
      <c r="Q760" s="30"/>
    </row>
    <row r="761" spans="1:17" x14ac:dyDescent="0.2">
      <c r="A761" s="26"/>
      <c r="B761" s="26"/>
      <c r="C761" s="26"/>
      <c r="D761" s="27"/>
      <c r="E761" s="30"/>
      <c r="F761" s="13"/>
      <c r="G761" s="30"/>
      <c r="H761" s="30"/>
      <c r="I761" s="30"/>
      <c r="J761" s="30"/>
      <c r="K761" s="30"/>
      <c r="L761" s="30"/>
      <c r="M761" s="30"/>
      <c r="N761" s="30"/>
      <c r="O761" s="30"/>
      <c r="P761" s="30"/>
      <c r="Q761" s="30"/>
    </row>
    <row r="762" spans="1:17" x14ac:dyDescent="0.2">
      <c r="A762" s="26"/>
      <c r="B762" s="26"/>
      <c r="C762" s="26"/>
      <c r="D762" s="27"/>
      <c r="E762" s="30"/>
      <c r="F762" s="13"/>
      <c r="G762" s="30"/>
      <c r="H762" s="30"/>
      <c r="I762" s="30"/>
      <c r="J762" s="30"/>
      <c r="K762" s="30"/>
      <c r="L762" s="30"/>
      <c r="M762" s="30"/>
      <c r="N762" s="30"/>
      <c r="O762" s="30"/>
      <c r="P762" s="30"/>
      <c r="Q762" s="30"/>
    </row>
    <row r="763" spans="1:17" x14ac:dyDescent="0.2">
      <c r="A763" s="26"/>
      <c r="B763" s="26"/>
      <c r="C763" s="26"/>
      <c r="D763" s="27"/>
      <c r="E763" s="30"/>
      <c r="F763" s="13"/>
      <c r="G763" s="30"/>
      <c r="H763" s="30"/>
      <c r="I763" s="30"/>
      <c r="J763" s="30"/>
      <c r="K763" s="30"/>
      <c r="L763" s="30"/>
      <c r="M763" s="30"/>
      <c r="N763" s="30"/>
      <c r="O763" s="30"/>
      <c r="P763" s="30"/>
      <c r="Q763" s="30"/>
    </row>
    <row r="764" spans="1:17" x14ac:dyDescent="0.2">
      <c r="A764" s="26"/>
      <c r="B764" s="26"/>
      <c r="C764" s="26"/>
      <c r="D764" s="27"/>
      <c r="E764" s="30"/>
      <c r="F764" s="13"/>
      <c r="G764" s="30"/>
      <c r="H764" s="30"/>
      <c r="I764" s="30"/>
      <c r="J764" s="30"/>
      <c r="K764" s="30"/>
      <c r="L764" s="30"/>
      <c r="M764" s="30"/>
      <c r="N764" s="30"/>
      <c r="O764" s="30"/>
      <c r="P764" s="30"/>
      <c r="Q764" s="30"/>
    </row>
    <row r="765" spans="1:17" x14ac:dyDescent="0.2">
      <c r="A765" s="26"/>
      <c r="B765" s="26"/>
      <c r="C765" s="26"/>
      <c r="D765" s="27"/>
      <c r="E765" s="30"/>
      <c r="F765" s="13"/>
      <c r="G765" s="30"/>
      <c r="H765" s="30"/>
      <c r="I765" s="30"/>
      <c r="J765" s="30"/>
      <c r="K765" s="30"/>
      <c r="L765" s="30"/>
      <c r="M765" s="30"/>
      <c r="N765" s="30"/>
      <c r="O765" s="30"/>
      <c r="P765" s="30"/>
      <c r="Q765" s="30"/>
    </row>
    <row r="766" spans="1:17" x14ac:dyDescent="0.2">
      <c r="A766" s="26"/>
      <c r="B766" s="26"/>
      <c r="C766" s="26"/>
      <c r="D766" s="27"/>
      <c r="E766" s="30"/>
      <c r="F766" s="13"/>
      <c r="G766" s="30"/>
      <c r="H766" s="30"/>
      <c r="I766" s="30"/>
      <c r="J766" s="30"/>
      <c r="K766" s="30"/>
      <c r="L766" s="30"/>
      <c r="M766" s="30"/>
      <c r="N766" s="30"/>
      <c r="O766" s="30"/>
      <c r="P766" s="30"/>
      <c r="Q766" s="30"/>
    </row>
    <row r="767" spans="1:17" x14ac:dyDescent="0.2">
      <c r="A767" s="26"/>
      <c r="B767" s="26"/>
      <c r="C767" s="26"/>
      <c r="D767" s="27"/>
      <c r="E767" s="30"/>
      <c r="F767" s="13"/>
      <c r="G767" s="30"/>
      <c r="H767" s="30"/>
      <c r="I767" s="30"/>
      <c r="J767" s="30"/>
      <c r="K767" s="30"/>
      <c r="L767" s="30"/>
      <c r="M767" s="30"/>
      <c r="N767" s="30"/>
      <c r="O767" s="30"/>
      <c r="P767" s="30"/>
      <c r="Q767" s="30"/>
    </row>
    <row r="768" spans="1:17" x14ac:dyDescent="0.2">
      <c r="A768" s="26"/>
      <c r="B768" s="26"/>
      <c r="C768" s="26"/>
      <c r="D768" s="27"/>
      <c r="E768" s="30"/>
      <c r="F768" s="13"/>
      <c r="G768" s="30"/>
      <c r="H768" s="30"/>
      <c r="I768" s="30"/>
      <c r="J768" s="30"/>
      <c r="K768" s="30"/>
      <c r="L768" s="30"/>
      <c r="M768" s="30"/>
      <c r="N768" s="30"/>
      <c r="O768" s="30"/>
      <c r="P768" s="30"/>
      <c r="Q768" s="30"/>
    </row>
    <row r="769" spans="1:17" x14ac:dyDescent="0.2">
      <c r="A769" s="26"/>
      <c r="B769" s="26"/>
      <c r="C769" s="26"/>
      <c r="D769" s="27"/>
      <c r="E769" s="30"/>
      <c r="F769" s="13"/>
      <c r="G769" s="30"/>
      <c r="H769" s="30"/>
      <c r="I769" s="30"/>
      <c r="J769" s="30"/>
      <c r="K769" s="30"/>
      <c r="L769" s="30"/>
      <c r="M769" s="30"/>
      <c r="N769" s="30"/>
      <c r="O769" s="30"/>
      <c r="P769" s="30"/>
      <c r="Q769" s="30"/>
    </row>
    <row r="770" spans="1:17" x14ac:dyDescent="0.2">
      <c r="A770" s="26"/>
      <c r="B770" s="26"/>
      <c r="C770" s="26"/>
      <c r="D770" s="27"/>
      <c r="E770" s="30"/>
      <c r="F770" s="13"/>
      <c r="G770" s="30"/>
      <c r="H770" s="30"/>
      <c r="I770" s="30"/>
      <c r="J770" s="30"/>
      <c r="K770" s="30"/>
      <c r="L770" s="30"/>
      <c r="M770" s="30"/>
      <c r="N770" s="30"/>
      <c r="O770" s="30"/>
      <c r="P770" s="30"/>
      <c r="Q770" s="30"/>
    </row>
    <row r="771" spans="1:17" x14ac:dyDescent="0.2">
      <c r="A771" s="26"/>
      <c r="B771" s="26"/>
      <c r="C771" s="26"/>
      <c r="D771" s="27"/>
      <c r="E771" s="30"/>
      <c r="F771" s="13"/>
      <c r="G771" s="30"/>
      <c r="H771" s="30"/>
      <c r="I771" s="30"/>
      <c r="J771" s="30"/>
      <c r="K771" s="30"/>
      <c r="L771" s="30"/>
      <c r="M771" s="30"/>
      <c r="N771" s="30"/>
      <c r="O771" s="30"/>
      <c r="P771" s="30"/>
      <c r="Q771" s="30"/>
    </row>
    <row r="772" spans="1:17" x14ac:dyDescent="0.2">
      <c r="A772" s="26"/>
      <c r="B772" s="26"/>
      <c r="C772" s="26"/>
      <c r="D772" s="27"/>
      <c r="E772" s="30"/>
      <c r="F772" s="13"/>
      <c r="G772" s="30"/>
      <c r="H772" s="30"/>
      <c r="I772" s="30"/>
      <c r="J772" s="30"/>
      <c r="K772" s="30"/>
      <c r="L772" s="30"/>
      <c r="M772" s="30"/>
      <c r="N772" s="30"/>
      <c r="O772" s="30"/>
      <c r="P772" s="30"/>
      <c r="Q772" s="30"/>
    </row>
    <row r="773" spans="1:17" x14ac:dyDescent="0.2">
      <c r="A773" s="26"/>
      <c r="B773" s="26"/>
      <c r="C773" s="26"/>
      <c r="D773" s="27"/>
      <c r="E773" s="30"/>
      <c r="F773" s="13"/>
      <c r="G773" s="30"/>
      <c r="H773" s="30"/>
      <c r="I773" s="30"/>
      <c r="J773" s="30"/>
      <c r="K773" s="30"/>
      <c r="L773" s="30"/>
      <c r="M773" s="30"/>
      <c r="N773" s="30"/>
      <c r="O773" s="30"/>
      <c r="P773" s="30"/>
      <c r="Q773" s="30"/>
    </row>
    <row r="774" spans="1:17" x14ac:dyDescent="0.2">
      <c r="A774" s="26"/>
      <c r="B774" s="26"/>
      <c r="C774" s="26"/>
      <c r="D774" s="27"/>
      <c r="E774" s="30"/>
      <c r="F774" s="13"/>
      <c r="G774" s="30"/>
      <c r="H774" s="30"/>
      <c r="I774" s="30"/>
      <c r="J774" s="30"/>
      <c r="K774" s="30"/>
      <c r="L774" s="30"/>
      <c r="M774" s="30"/>
      <c r="N774" s="30"/>
      <c r="O774" s="30"/>
      <c r="P774" s="30"/>
      <c r="Q774" s="30"/>
    </row>
    <row r="775" spans="1:17" x14ac:dyDescent="0.2">
      <c r="A775" s="26"/>
      <c r="B775" s="26"/>
      <c r="C775" s="26"/>
      <c r="D775" s="27"/>
      <c r="E775" s="30"/>
      <c r="F775" s="13"/>
      <c r="G775" s="30"/>
      <c r="H775" s="30"/>
      <c r="I775" s="30"/>
      <c r="J775" s="30"/>
      <c r="K775" s="30"/>
      <c r="L775" s="30"/>
      <c r="M775" s="30"/>
      <c r="N775" s="30"/>
      <c r="O775" s="30"/>
      <c r="P775" s="30"/>
      <c r="Q775" s="30"/>
    </row>
    <row r="776" spans="1:17" x14ac:dyDescent="0.2">
      <c r="A776" s="26"/>
      <c r="B776" s="26"/>
      <c r="C776" s="26"/>
      <c r="D776" s="27"/>
      <c r="E776" s="30"/>
      <c r="F776" s="13"/>
      <c r="G776" s="30"/>
      <c r="H776" s="30"/>
      <c r="I776" s="30"/>
      <c r="J776" s="30"/>
      <c r="K776" s="30"/>
      <c r="L776" s="30"/>
      <c r="M776" s="30"/>
      <c r="N776" s="30"/>
      <c r="O776" s="30"/>
      <c r="P776" s="30"/>
      <c r="Q776" s="30"/>
    </row>
    <row r="777" spans="1:17" x14ac:dyDescent="0.2">
      <c r="A777" s="26"/>
      <c r="B777" s="26"/>
      <c r="C777" s="26"/>
      <c r="D777" s="27"/>
      <c r="E777" s="30"/>
      <c r="F777" s="13"/>
      <c r="G777" s="30"/>
      <c r="H777" s="30"/>
      <c r="I777" s="30"/>
      <c r="J777" s="30"/>
      <c r="K777" s="30"/>
      <c r="L777" s="30"/>
      <c r="M777" s="30"/>
      <c r="N777" s="30"/>
      <c r="O777" s="30"/>
      <c r="P777" s="30"/>
      <c r="Q777" s="30"/>
    </row>
    <row r="778" spans="1:17" x14ac:dyDescent="0.2">
      <c r="A778" s="26"/>
      <c r="B778" s="26"/>
      <c r="C778" s="26"/>
      <c r="D778" s="27"/>
      <c r="E778" s="30"/>
      <c r="F778" s="13"/>
      <c r="G778" s="30"/>
      <c r="H778" s="30"/>
      <c r="I778" s="30"/>
      <c r="J778" s="30"/>
      <c r="K778" s="30"/>
      <c r="L778" s="30"/>
      <c r="M778" s="30"/>
      <c r="N778" s="30"/>
      <c r="O778" s="30"/>
      <c r="P778" s="30"/>
      <c r="Q778" s="30"/>
    </row>
    <row r="779" spans="1:17" x14ac:dyDescent="0.2">
      <c r="A779" s="26"/>
      <c r="B779" s="26"/>
      <c r="C779" s="26"/>
      <c r="D779" s="27"/>
      <c r="E779" s="30"/>
      <c r="F779" s="13"/>
      <c r="G779" s="30"/>
      <c r="H779" s="30"/>
      <c r="I779" s="30"/>
      <c r="J779" s="30"/>
      <c r="K779" s="30"/>
      <c r="L779" s="30"/>
      <c r="M779" s="30"/>
      <c r="N779" s="30"/>
      <c r="O779" s="30"/>
      <c r="P779" s="30"/>
      <c r="Q779" s="30"/>
    </row>
    <row r="780" spans="1:17" x14ac:dyDescent="0.2">
      <c r="A780" s="26"/>
      <c r="B780" s="26"/>
      <c r="C780" s="26"/>
      <c r="D780" s="27"/>
      <c r="E780" s="30"/>
      <c r="F780" s="13"/>
      <c r="G780" s="30"/>
      <c r="H780" s="30"/>
      <c r="I780" s="30"/>
      <c r="J780" s="30"/>
      <c r="K780" s="30"/>
      <c r="L780" s="30"/>
      <c r="M780" s="30"/>
      <c r="N780" s="30"/>
      <c r="O780" s="30"/>
      <c r="P780" s="30"/>
      <c r="Q780" s="30"/>
    </row>
    <row r="781" spans="1:17" x14ac:dyDescent="0.2">
      <c r="A781" s="26"/>
      <c r="B781" s="26"/>
      <c r="C781" s="26"/>
      <c r="D781" s="27"/>
      <c r="E781" s="30"/>
      <c r="F781" s="13"/>
      <c r="G781" s="30"/>
      <c r="H781" s="30"/>
      <c r="I781" s="30"/>
      <c r="J781" s="30"/>
      <c r="K781" s="30"/>
      <c r="L781" s="30"/>
      <c r="M781" s="30"/>
      <c r="N781" s="30"/>
      <c r="O781" s="30"/>
      <c r="P781" s="30"/>
      <c r="Q781" s="30"/>
    </row>
    <row r="782" spans="1:17" x14ac:dyDescent="0.2">
      <c r="A782" s="26"/>
      <c r="B782" s="26"/>
      <c r="C782" s="26"/>
      <c r="D782" s="27"/>
      <c r="E782" s="30"/>
      <c r="F782" s="13"/>
      <c r="G782" s="30"/>
      <c r="H782" s="30"/>
      <c r="I782" s="30"/>
      <c r="J782" s="30"/>
      <c r="K782" s="30"/>
      <c r="L782" s="30"/>
      <c r="M782" s="30"/>
      <c r="N782" s="30"/>
      <c r="O782" s="30"/>
      <c r="P782" s="30"/>
      <c r="Q782" s="30"/>
    </row>
    <row r="783" spans="1:17" x14ac:dyDescent="0.2">
      <c r="A783" s="26"/>
      <c r="B783" s="26"/>
      <c r="C783" s="26"/>
      <c r="D783" s="27"/>
      <c r="E783" s="30"/>
      <c r="F783" s="13"/>
      <c r="G783" s="30"/>
      <c r="H783" s="30"/>
      <c r="I783" s="30"/>
      <c r="J783" s="30"/>
      <c r="K783" s="30"/>
      <c r="L783" s="30"/>
      <c r="M783" s="30"/>
      <c r="N783" s="30"/>
      <c r="O783" s="30"/>
      <c r="P783" s="30"/>
      <c r="Q783" s="30"/>
    </row>
    <row r="784" spans="1:17" x14ac:dyDescent="0.2">
      <c r="A784" s="26"/>
      <c r="B784" s="26"/>
      <c r="C784" s="26"/>
      <c r="D784" s="27"/>
      <c r="E784" s="30"/>
      <c r="F784" s="13"/>
      <c r="G784" s="30"/>
      <c r="H784" s="30"/>
      <c r="I784" s="30"/>
      <c r="J784" s="30"/>
      <c r="K784" s="30"/>
      <c r="L784" s="30"/>
      <c r="M784" s="30"/>
      <c r="N784" s="30"/>
      <c r="O784" s="30"/>
      <c r="P784" s="30"/>
      <c r="Q784" s="30"/>
    </row>
    <row r="785" spans="1:17" x14ac:dyDescent="0.2">
      <c r="A785" s="26"/>
      <c r="B785" s="26"/>
      <c r="C785" s="26"/>
      <c r="D785" s="27"/>
      <c r="E785" s="30"/>
      <c r="F785" s="13"/>
      <c r="G785" s="30"/>
      <c r="H785" s="30"/>
      <c r="I785" s="30"/>
      <c r="J785" s="30"/>
      <c r="K785" s="30"/>
      <c r="L785" s="30"/>
      <c r="M785" s="30"/>
      <c r="N785" s="30"/>
      <c r="O785" s="30"/>
      <c r="P785" s="30"/>
      <c r="Q785" s="30"/>
    </row>
    <row r="786" spans="1:17" x14ac:dyDescent="0.2">
      <c r="A786" s="26"/>
      <c r="B786" s="26"/>
      <c r="C786" s="26"/>
      <c r="D786" s="27"/>
      <c r="E786" s="30"/>
      <c r="F786" s="13"/>
      <c r="G786" s="30"/>
      <c r="H786" s="30"/>
      <c r="I786" s="30"/>
      <c r="J786" s="30"/>
      <c r="K786" s="30"/>
      <c r="L786" s="30"/>
      <c r="M786" s="30"/>
      <c r="N786" s="30"/>
      <c r="O786" s="30"/>
      <c r="P786" s="30"/>
      <c r="Q786" s="30"/>
    </row>
    <row r="787" spans="1:17" x14ac:dyDescent="0.2">
      <c r="A787" s="26"/>
      <c r="B787" s="26"/>
      <c r="C787" s="26"/>
      <c r="D787" s="27"/>
      <c r="E787" s="30"/>
      <c r="F787" s="13"/>
      <c r="G787" s="30"/>
      <c r="H787" s="30"/>
      <c r="I787" s="30"/>
      <c r="J787" s="30"/>
      <c r="K787" s="30"/>
      <c r="L787" s="30"/>
      <c r="M787" s="30"/>
      <c r="N787" s="30"/>
      <c r="O787" s="30"/>
      <c r="P787" s="30"/>
      <c r="Q787" s="30"/>
    </row>
    <row r="788" spans="1:17" x14ac:dyDescent="0.2">
      <c r="A788" s="26"/>
      <c r="B788" s="26"/>
      <c r="C788" s="26"/>
      <c r="D788" s="27"/>
      <c r="E788" s="30"/>
      <c r="F788" s="13"/>
      <c r="G788" s="30"/>
      <c r="H788" s="30"/>
      <c r="I788" s="30"/>
      <c r="J788" s="30"/>
      <c r="K788" s="30"/>
      <c r="L788" s="30"/>
      <c r="M788" s="30"/>
      <c r="N788" s="30"/>
      <c r="O788" s="30"/>
      <c r="P788" s="30"/>
      <c r="Q788" s="30"/>
    </row>
    <row r="789" spans="1:17" x14ac:dyDescent="0.2">
      <c r="A789" s="26"/>
      <c r="B789" s="26"/>
      <c r="C789" s="26"/>
      <c r="D789" s="27"/>
      <c r="E789" s="30"/>
      <c r="F789" s="13"/>
      <c r="G789" s="30"/>
      <c r="H789" s="30"/>
      <c r="I789" s="30"/>
      <c r="J789" s="30"/>
      <c r="K789" s="30"/>
      <c r="L789" s="30"/>
      <c r="M789" s="30"/>
      <c r="N789" s="30"/>
      <c r="O789" s="30"/>
      <c r="P789" s="30"/>
      <c r="Q789" s="30"/>
    </row>
    <row r="790" spans="1:17" x14ac:dyDescent="0.2">
      <c r="A790" s="26"/>
      <c r="B790" s="26"/>
      <c r="C790" s="26"/>
      <c r="D790" s="27"/>
      <c r="E790" s="30"/>
      <c r="F790" s="13"/>
      <c r="G790" s="30"/>
      <c r="H790" s="30"/>
      <c r="I790" s="30"/>
      <c r="J790" s="30"/>
      <c r="K790" s="30"/>
      <c r="L790" s="30"/>
      <c r="M790" s="30"/>
      <c r="N790" s="30"/>
      <c r="O790" s="30"/>
      <c r="P790" s="30"/>
      <c r="Q790" s="30"/>
    </row>
    <row r="791" spans="1:17" x14ac:dyDescent="0.2">
      <c r="A791" s="26"/>
      <c r="B791" s="26"/>
      <c r="C791" s="26"/>
      <c r="D791" s="27"/>
      <c r="E791" s="30"/>
      <c r="F791" s="13"/>
      <c r="G791" s="30"/>
      <c r="H791" s="30"/>
      <c r="I791" s="30"/>
      <c r="J791" s="30"/>
      <c r="K791" s="30"/>
      <c r="L791" s="30"/>
      <c r="M791" s="30"/>
      <c r="N791" s="30"/>
      <c r="O791" s="30"/>
      <c r="P791" s="30"/>
      <c r="Q791" s="30"/>
    </row>
    <row r="792" spans="1:17" x14ac:dyDescent="0.2">
      <c r="A792" s="26"/>
      <c r="B792" s="26"/>
      <c r="C792" s="26"/>
      <c r="D792" s="27"/>
      <c r="E792" s="30"/>
      <c r="F792" s="13"/>
      <c r="G792" s="30"/>
      <c r="H792" s="30"/>
      <c r="I792" s="30"/>
      <c r="J792" s="30"/>
      <c r="K792" s="30"/>
      <c r="L792" s="30"/>
      <c r="M792" s="30"/>
      <c r="N792" s="30"/>
      <c r="O792" s="30"/>
      <c r="P792" s="30"/>
      <c r="Q792" s="30"/>
    </row>
    <row r="793" spans="1:17" x14ac:dyDescent="0.2">
      <c r="A793" s="26"/>
      <c r="B793" s="26"/>
      <c r="C793" s="26"/>
      <c r="D793" s="27"/>
      <c r="E793" s="30"/>
      <c r="F793" s="13"/>
      <c r="G793" s="30"/>
      <c r="H793" s="30"/>
      <c r="I793" s="30"/>
      <c r="J793" s="30"/>
      <c r="K793" s="30"/>
      <c r="L793" s="30"/>
      <c r="M793" s="30"/>
      <c r="N793" s="30"/>
      <c r="O793" s="30"/>
      <c r="P793" s="30"/>
      <c r="Q793" s="30"/>
    </row>
    <row r="794" spans="1:17" x14ac:dyDescent="0.2">
      <c r="A794" s="26"/>
      <c r="B794" s="26"/>
      <c r="C794" s="26"/>
      <c r="D794" s="27"/>
      <c r="E794" s="30"/>
      <c r="F794" s="13"/>
      <c r="G794" s="30"/>
      <c r="H794" s="30"/>
      <c r="I794" s="30"/>
      <c r="J794" s="30"/>
      <c r="K794" s="30"/>
      <c r="L794" s="30"/>
      <c r="M794" s="30"/>
      <c r="N794" s="30"/>
      <c r="O794" s="30"/>
      <c r="P794" s="30"/>
      <c r="Q794" s="30"/>
    </row>
    <row r="795" spans="1:17" x14ac:dyDescent="0.2">
      <c r="A795" s="26"/>
      <c r="B795" s="26"/>
      <c r="C795" s="26"/>
      <c r="D795" s="27"/>
      <c r="E795" s="30"/>
      <c r="F795" s="13"/>
      <c r="G795" s="30"/>
      <c r="H795" s="30"/>
      <c r="I795" s="30"/>
      <c r="J795" s="30"/>
      <c r="K795" s="30"/>
      <c r="L795" s="30"/>
      <c r="M795" s="30"/>
      <c r="N795" s="30"/>
      <c r="O795" s="30"/>
      <c r="P795" s="30"/>
      <c r="Q795" s="30"/>
    </row>
    <row r="796" spans="1:17" x14ac:dyDescent="0.2">
      <c r="A796" s="26"/>
      <c r="B796" s="26"/>
      <c r="C796" s="26"/>
      <c r="D796" s="27"/>
      <c r="E796" s="30"/>
      <c r="F796" s="13"/>
      <c r="G796" s="30"/>
      <c r="H796" s="30"/>
      <c r="I796" s="30"/>
      <c r="J796" s="30"/>
      <c r="K796" s="30"/>
      <c r="L796" s="30"/>
      <c r="M796" s="30"/>
      <c r="N796" s="30"/>
      <c r="O796" s="30"/>
      <c r="P796" s="30"/>
      <c r="Q796" s="30"/>
    </row>
    <row r="797" spans="1:17" x14ac:dyDescent="0.2">
      <c r="A797" s="26"/>
      <c r="B797" s="26"/>
      <c r="C797" s="26"/>
      <c r="D797" s="27"/>
      <c r="E797" s="30"/>
      <c r="F797" s="13"/>
      <c r="G797" s="30"/>
      <c r="H797" s="30"/>
      <c r="I797" s="30"/>
      <c r="J797" s="30"/>
      <c r="K797" s="30"/>
      <c r="L797" s="30"/>
      <c r="M797" s="30"/>
      <c r="N797" s="30"/>
      <c r="O797" s="30"/>
      <c r="P797" s="30"/>
      <c r="Q797" s="30"/>
    </row>
    <row r="798" spans="1:17" x14ac:dyDescent="0.2">
      <c r="A798" s="26"/>
      <c r="B798" s="26"/>
      <c r="C798" s="26"/>
      <c r="D798" s="27"/>
      <c r="E798" s="30"/>
      <c r="F798" s="13"/>
      <c r="G798" s="30"/>
      <c r="H798" s="30"/>
      <c r="I798" s="30"/>
      <c r="J798" s="30"/>
      <c r="K798" s="30"/>
      <c r="L798" s="30"/>
      <c r="M798" s="30"/>
      <c r="N798" s="30"/>
      <c r="O798" s="30"/>
      <c r="P798" s="30"/>
      <c r="Q798" s="30"/>
    </row>
    <row r="799" spans="1:17" x14ac:dyDescent="0.2">
      <c r="A799" s="26"/>
      <c r="B799" s="26"/>
      <c r="C799" s="26"/>
      <c r="D799" s="27"/>
      <c r="E799" s="30"/>
      <c r="F799" s="13"/>
      <c r="G799" s="30"/>
      <c r="H799" s="30"/>
      <c r="I799" s="30"/>
      <c r="J799" s="30"/>
      <c r="K799" s="30"/>
      <c r="L799" s="30"/>
      <c r="M799" s="30"/>
      <c r="N799" s="30"/>
      <c r="O799" s="30"/>
      <c r="P799" s="30"/>
      <c r="Q799" s="30"/>
    </row>
    <row r="800" spans="1:17" x14ac:dyDescent="0.2">
      <c r="A800" s="26"/>
      <c r="B800" s="26"/>
      <c r="C800" s="26"/>
      <c r="D800" s="27"/>
      <c r="E800" s="30"/>
      <c r="F800" s="13"/>
      <c r="G800" s="30"/>
      <c r="H800" s="30"/>
      <c r="I800" s="30"/>
      <c r="J800" s="30"/>
      <c r="K800" s="30"/>
      <c r="L800" s="30"/>
      <c r="M800" s="30"/>
      <c r="N800" s="30"/>
      <c r="O800" s="30"/>
      <c r="P800" s="30"/>
      <c r="Q800" s="30"/>
    </row>
    <row r="801" spans="1:17" x14ac:dyDescent="0.2">
      <c r="A801" s="26"/>
      <c r="B801" s="26"/>
      <c r="C801" s="26"/>
      <c r="D801" s="27"/>
      <c r="E801" s="30"/>
      <c r="F801" s="13"/>
      <c r="G801" s="30"/>
      <c r="H801" s="30"/>
      <c r="I801" s="30"/>
      <c r="J801" s="30"/>
      <c r="K801" s="30"/>
      <c r="L801" s="30"/>
      <c r="M801" s="30"/>
      <c r="N801" s="30"/>
      <c r="O801" s="30"/>
      <c r="P801" s="30"/>
      <c r="Q801" s="30"/>
    </row>
    <row r="802" spans="1:17" x14ac:dyDescent="0.2">
      <c r="A802" s="26"/>
      <c r="B802" s="26"/>
      <c r="C802" s="26"/>
      <c r="D802" s="27"/>
      <c r="E802" s="30"/>
      <c r="F802" s="13"/>
      <c r="G802" s="30"/>
      <c r="H802" s="30"/>
      <c r="I802" s="30"/>
      <c r="J802" s="30"/>
      <c r="K802" s="30"/>
      <c r="L802" s="30"/>
      <c r="M802" s="30"/>
      <c r="N802" s="30"/>
      <c r="O802" s="30"/>
      <c r="P802" s="30"/>
      <c r="Q802" s="30"/>
    </row>
    <row r="803" spans="1:17" x14ac:dyDescent="0.2">
      <c r="A803" s="26"/>
      <c r="B803" s="26"/>
      <c r="C803" s="26"/>
      <c r="D803" s="27"/>
      <c r="E803" s="30"/>
      <c r="F803" s="13"/>
      <c r="G803" s="30"/>
      <c r="H803" s="30"/>
      <c r="I803" s="30"/>
      <c r="J803" s="30"/>
      <c r="K803" s="30"/>
      <c r="L803" s="30"/>
      <c r="M803" s="30"/>
      <c r="N803" s="30"/>
      <c r="O803" s="30"/>
      <c r="P803" s="30"/>
      <c r="Q803" s="30"/>
    </row>
    <row r="804" spans="1:17" x14ac:dyDescent="0.2">
      <c r="A804" s="26"/>
      <c r="B804" s="26"/>
      <c r="C804" s="26"/>
      <c r="D804" s="27"/>
      <c r="E804" s="30"/>
      <c r="F804" s="13"/>
      <c r="G804" s="30"/>
      <c r="H804" s="30"/>
      <c r="I804" s="30"/>
      <c r="J804" s="30"/>
      <c r="K804" s="30"/>
      <c r="L804" s="30"/>
      <c r="M804" s="30"/>
      <c r="N804" s="30"/>
      <c r="O804" s="30"/>
      <c r="P804" s="30"/>
      <c r="Q804" s="30"/>
    </row>
    <row r="805" spans="1:17" x14ac:dyDescent="0.2">
      <c r="A805" s="26"/>
      <c r="B805" s="26"/>
      <c r="C805" s="26"/>
      <c r="D805" s="27"/>
      <c r="E805" s="30"/>
      <c r="F805" s="13"/>
      <c r="G805" s="30"/>
      <c r="H805" s="30"/>
      <c r="I805" s="30"/>
      <c r="J805" s="30"/>
      <c r="K805" s="30"/>
      <c r="L805" s="30"/>
      <c r="M805" s="30"/>
      <c r="N805" s="30"/>
      <c r="O805" s="30"/>
      <c r="P805" s="30"/>
      <c r="Q805" s="30"/>
    </row>
    <row r="806" spans="1:17" x14ac:dyDescent="0.2">
      <c r="A806" s="26"/>
      <c r="B806" s="26"/>
      <c r="C806" s="26"/>
      <c r="D806" s="27"/>
      <c r="E806" s="30"/>
      <c r="F806" s="13"/>
      <c r="G806" s="30"/>
      <c r="H806" s="30"/>
      <c r="I806" s="30"/>
      <c r="J806" s="30"/>
      <c r="K806" s="30"/>
      <c r="L806" s="30"/>
      <c r="M806" s="30"/>
      <c r="N806" s="30"/>
      <c r="O806" s="30"/>
      <c r="P806" s="30"/>
      <c r="Q806" s="30"/>
    </row>
    <row r="807" spans="1:17" x14ac:dyDescent="0.2">
      <c r="A807" s="26"/>
      <c r="B807" s="26"/>
      <c r="C807" s="26"/>
      <c r="D807" s="27"/>
      <c r="E807" s="30"/>
      <c r="F807" s="13"/>
      <c r="G807" s="30"/>
      <c r="H807" s="30"/>
      <c r="I807" s="30"/>
      <c r="J807" s="30"/>
      <c r="K807" s="30"/>
      <c r="L807" s="30"/>
      <c r="M807" s="30"/>
      <c r="N807" s="30"/>
      <c r="O807" s="30"/>
      <c r="P807" s="30"/>
      <c r="Q807" s="30"/>
    </row>
    <row r="808" spans="1:17" x14ac:dyDescent="0.2">
      <c r="A808" s="26"/>
      <c r="B808" s="26"/>
      <c r="C808" s="26"/>
      <c r="D808" s="27"/>
      <c r="E808" s="30"/>
      <c r="F808" s="13"/>
      <c r="G808" s="30"/>
      <c r="H808" s="30"/>
      <c r="I808" s="30"/>
      <c r="J808" s="30"/>
      <c r="K808" s="30"/>
      <c r="L808" s="30"/>
      <c r="M808" s="30"/>
      <c r="N808" s="30"/>
      <c r="O808" s="30"/>
      <c r="P808" s="30"/>
      <c r="Q808" s="30"/>
    </row>
    <row r="809" spans="1:17" x14ac:dyDescent="0.2">
      <c r="A809" s="26"/>
      <c r="B809" s="26"/>
      <c r="C809" s="26"/>
      <c r="D809" s="27"/>
      <c r="E809" s="30"/>
      <c r="F809" s="13"/>
      <c r="G809" s="30"/>
      <c r="H809" s="30"/>
      <c r="I809" s="30"/>
      <c r="J809" s="30"/>
      <c r="K809" s="30"/>
      <c r="L809" s="30"/>
      <c r="M809" s="30"/>
      <c r="N809" s="30"/>
      <c r="O809" s="30"/>
      <c r="P809" s="30"/>
      <c r="Q809" s="30"/>
    </row>
    <row r="810" spans="1:17" x14ac:dyDescent="0.2">
      <c r="A810" s="26"/>
      <c r="B810" s="26"/>
      <c r="C810" s="26"/>
      <c r="D810" s="27"/>
      <c r="E810" s="30"/>
      <c r="F810" s="13"/>
      <c r="G810" s="30"/>
      <c r="H810" s="30"/>
      <c r="I810" s="30"/>
      <c r="J810" s="30"/>
      <c r="K810" s="30"/>
      <c r="L810" s="30"/>
      <c r="M810" s="30"/>
      <c r="N810" s="30"/>
      <c r="O810" s="30"/>
      <c r="P810" s="30"/>
      <c r="Q810" s="30"/>
    </row>
    <row r="811" spans="1:17" x14ac:dyDescent="0.2">
      <c r="A811" s="26"/>
      <c r="B811" s="26"/>
      <c r="C811" s="26"/>
      <c r="D811" s="27"/>
      <c r="E811" s="30"/>
      <c r="F811" s="13"/>
      <c r="G811" s="30"/>
      <c r="H811" s="30"/>
      <c r="I811" s="30"/>
      <c r="J811" s="30"/>
      <c r="K811" s="30"/>
      <c r="L811" s="30"/>
      <c r="M811" s="30"/>
      <c r="N811" s="30"/>
      <c r="O811" s="30"/>
      <c r="P811" s="30"/>
      <c r="Q811" s="30"/>
    </row>
    <row r="812" spans="1:17" x14ac:dyDescent="0.2">
      <c r="A812" s="26"/>
      <c r="B812" s="26"/>
      <c r="C812" s="26"/>
      <c r="D812" s="27"/>
      <c r="E812" s="30"/>
      <c r="F812" s="13"/>
      <c r="G812" s="30"/>
      <c r="H812" s="30"/>
      <c r="I812" s="30"/>
      <c r="J812" s="30"/>
      <c r="K812" s="30"/>
      <c r="L812" s="30"/>
      <c r="M812" s="30"/>
      <c r="N812" s="30"/>
      <c r="O812" s="30"/>
      <c r="P812" s="30"/>
      <c r="Q812" s="30"/>
    </row>
    <row r="813" spans="1:17" x14ac:dyDescent="0.2">
      <c r="A813" s="26"/>
      <c r="B813" s="26"/>
      <c r="C813" s="26"/>
      <c r="D813" s="27"/>
      <c r="E813" s="30"/>
      <c r="F813" s="13"/>
      <c r="G813" s="30"/>
      <c r="H813" s="30"/>
      <c r="I813" s="30"/>
      <c r="J813" s="30"/>
      <c r="K813" s="30"/>
      <c r="L813" s="30"/>
      <c r="M813" s="30"/>
      <c r="N813" s="30"/>
      <c r="O813" s="30"/>
      <c r="P813" s="30"/>
      <c r="Q813" s="30"/>
    </row>
    <row r="814" spans="1:17" x14ac:dyDescent="0.2">
      <c r="A814" s="26"/>
      <c r="B814" s="26"/>
      <c r="C814" s="26"/>
      <c r="D814" s="27"/>
      <c r="E814" s="30"/>
      <c r="F814" s="13"/>
      <c r="G814" s="30"/>
      <c r="H814" s="30"/>
      <c r="I814" s="30"/>
      <c r="J814" s="30"/>
      <c r="K814" s="30"/>
      <c r="L814" s="30"/>
      <c r="M814" s="30"/>
      <c r="N814" s="30"/>
      <c r="O814" s="30"/>
      <c r="P814" s="30"/>
      <c r="Q814" s="30"/>
    </row>
    <row r="815" spans="1:17" x14ac:dyDescent="0.2">
      <c r="A815" s="26"/>
      <c r="B815" s="26"/>
      <c r="C815" s="26"/>
      <c r="D815" s="27"/>
      <c r="E815" s="30"/>
      <c r="F815" s="13"/>
      <c r="G815" s="30"/>
      <c r="H815" s="30"/>
      <c r="I815" s="30"/>
      <c r="J815" s="30"/>
      <c r="K815" s="30"/>
      <c r="L815" s="30"/>
      <c r="M815" s="30"/>
      <c r="N815" s="30"/>
      <c r="O815" s="30"/>
      <c r="P815" s="30"/>
      <c r="Q815" s="30"/>
    </row>
    <row r="816" spans="1:17" x14ac:dyDescent="0.2">
      <c r="A816" s="26"/>
      <c r="B816" s="26"/>
      <c r="C816" s="26"/>
      <c r="D816" s="27"/>
      <c r="E816" s="30"/>
      <c r="F816" s="13"/>
      <c r="G816" s="30"/>
      <c r="H816" s="30"/>
      <c r="I816" s="30"/>
      <c r="J816" s="30"/>
      <c r="K816" s="30"/>
      <c r="L816" s="30"/>
      <c r="M816" s="30"/>
      <c r="N816" s="30"/>
      <c r="O816" s="30"/>
      <c r="P816" s="30"/>
      <c r="Q816" s="30"/>
    </row>
    <row r="817" spans="1:17" x14ac:dyDescent="0.2">
      <c r="A817" s="26"/>
      <c r="B817" s="26"/>
      <c r="C817" s="26"/>
      <c r="D817" s="27"/>
      <c r="E817" s="30"/>
      <c r="F817" s="13"/>
      <c r="G817" s="30"/>
      <c r="H817" s="30"/>
      <c r="I817" s="30"/>
      <c r="J817" s="30"/>
      <c r="K817" s="30"/>
      <c r="L817" s="30"/>
      <c r="M817" s="30"/>
      <c r="N817" s="30"/>
      <c r="O817" s="30"/>
      <c r="P817" s="30"/>
      <c r="Q817" s="30"/>
    </row>
    <row r="818" spans="1:17" x14ac:dyDescent="0.2">
      <c r="A818" s="26"/>
      <c r="B818" s="26"/>
      <c r="C818" s="26"/>
      <c r="D818" s="27"/>
      <c r="E818" s="30"/>
      <c r="F818" s="13"/>
      <c r="G818" s="30"/>
      <c r="H818" s="30"/>
      <c r="I818" s="30"/>
      <c r="J818" s="30"/>
      <c r="K818" s="30"/>
      <c r="L818" s="30"/>
      <c r="M818" s="30"/>
      <c r="N818" s="30"/>
      <c r="O818" s="30"/>
      <c r="P818" s="30"/>
      <c r="Q818" s="30"/>
    </row>
    <row r="819" spans="1:17" x14ac:dyDescent="0.2">
      <c r="A819" s="26"/>
      <c r="B819" s="26"/>
      <c r="C819" s="26"/>
      <c r="D819" s="27"/>
      <c r="E819" s="30"/>
      <c r="F819" s="13"/>
      <c r="G819" s="30"/>
      <c r="H819" s="30"/>
      <c r="I819" s="30"/>
      <c r="J819" s="30"/>
      <c r="K819" s="30"/>
      <c r="L819" s="30"/>
      <c r="M819" s="30"/>
      <c r="N819" s="30"/>
      <c r="O819" s="30"/>
      <c r="P819" s="30"/>
      <c r="Q819" s="30"/>
    </row>
    <row r="820" spans="1:17" x14ac:dyDescent="0.2">
      <c r="A820" s="26"/>
      <c r="B820" s="26"/>
      <c r="C820" s="26"/>
      <c r="D820" s="27"/>
      <c r="E820" s="30"/>
      <c r="F820" s="13"/>
      <c r="G820" s="30"/>
      <c r="H820" s="30"/>
      <c r="I820" s="30"/>
      <c r="J820" s="30"/>
      <c r="K820" s="30"/>
      <c r="L820" s="30"/>
      <c r="M820" s="30"/>
      <c r="N820" s="30"/>
      <c r="O820" s="30"/>
      <c r="P820" s="30"/>
      <c r="Q820" s="30"/>
    </row>
    <row r="821" spans="1:17" x14ac:dyDescent="0.2">
      <c r="A821" s="26"/>
      <c r="B821" s="26"/>
      <c r="C821" s="26"/>
      <c r="D821" s="27"/>
      <c r="E821" s="30"/>
      <c r="F821" s="13"/>
      <c r="G821" s="30"/>
      <c r="H821" s="30"/>
      <c r="I821" s="30"/>
      <c r="J821" s="30"/>
      <c r="K821" s="30"/>
      <c r="L821" s="30"/>
      <c r="M821" s="30"/>
      <c r="N821" s="30"/>
      <c r="O821" s="30"/>
      <c r="P821" s="30"/>
      <c r="Q821" s="30"/>
    </row>
    <row r="822" spans="1:17" x14ac:dyDescent="0.2">
      <c r="A822" s="26"/>
      <c r="B822" s="26"/>
      <c r="C822" s="26"/>
      <c r="D822" s="27"/>
      <c r="E822" s="30"/>
      <c r="F822" s="13"/>
      <c r="G822" s="30"/>
      <c r="H822" s="30"/>
      <c r="I822" s="30"/>
      <c r="J822" s="30"/>
      <c r="K822" s="30"/>
      <c r="L822" s="30"/>
      <c r="M822" s="30"/>
      <c r="N822" s="30"/>
      <c r="O822" s="30"/>
      <c r="P822" s="30"/>
      <c r="Q822" s="30"/>
    </row>
    <row r="823" spans="1:17" x14ac:dyDescent="0.2">
      <c r="A823" s="26"/>
      <c r="B823" s="26"/>
      <c r="C823" s="26"/>
      <c r="D823" s="27"/>
      <c r="E823" s="30"/>
      <c r="F823" s="13"/>
      <c r="G823" s="30"/>
      <c r="H823" s="30"/>
      <c r="I823" s="30"/>
      <c r="J823" s="30"/>
      <c r="K823" s="30"/>
      <c r="L823" s="30"/>
      <c r="M823" s="30"/>
      <c r="N823" s="30"/>
      <c r="O823" s="30"/>
      <c r="P823" s="30"/>
      <c r="Q823" s="30"/>
    </row>
    <row r="824" spans="1:17" x14ac:dyDescent="0.2">
      <c r="A824" s="26"/>
      <c r="B824" s="26"/>
      <c r="C824" s="26"/>
      <c r="D824" s="27"/>
      <c r="E824" s="30"/>
      <c r="F824" s="13"/>
      <c r="G824" s="30"/>
      <c r="H824" s="30"/>
      <c r="I824" s="30"/>
      <c r="J824" s="30"/>
      <c r="K824" s="30"/>
      <c r="L824" s="30"/>
      <c r="M824" s="30"/>
      <c r="N824" s="30"/>
      <c r="O824" s="30"/>
      <c r="P824" s="30"/>
      <c r="Q824" s="30"/>
    </row>
    <row r="825" spans="1:17" x14ac:dyDescent="0.2">
      <c r="A825" s="26"/>
      <c r="B825" s="26"/>
      <c r="C825" s="26"/>
      <c r="D825" s="27"/>
      <c r="E825" s="30"/>
      <c r="F825" s="13"/>
      <c r="G825" s="30"/>
      <c r="H825" s="30"/>
      <c r="I825" s="30"/>
      <c r="J825" s="30"/>
      <c r="K825" s="30"/>
      <c r="L825" s="30"/>
      <c r="M825" s="30"/>
      <c r="N825" s="30"/>
      <c r="O825" s="30"/>
      <c r="P825" s="30"/>
      <c r="Q825" s="30"/>
    </row>
    <row r="826" spans="1:17" x14ac:dyDescent="0.2">
      <c r="A826" s="26"/>
      <c r="B826" s="26"/>
      <c r="C826" s="26"/>
      <c r="D826" s="27"/>
      <c r="E826" s="30"/>
      <c r="F826" s="13"/>
      <c r="G826" s="30"/>
      <c r="H826" s="30"/>
      <c r="I826" s="30"/>
      <c r="J826" s="30"/>
      <c r="K826" s="30"/>
      <c r="L826" s="30"/>
      <c r="M826" s="30"/>
      <c r="N826" s="30"/>
      <c r="O826" s="30"/>
      <c r="P826" s="30"/>
      <c r="Q826" s="30"/>
    </row>
    <row r="827" spans="1:17" x14ac:dyDescent="0.2">
      <c r="A827" s="26"/>
      <c r="B827" s="26"/>
      <c r="C827" s="26"/>
      <c r="D827" s="27"/>
      <c r="E827" s="30"/>
      <c r="F827" s="13"/>
      <c r="G827" s="30"/>
      <c r="H827" s="30"/>
      <c r="I827" s="30"/>
      <c r="J827" s="30"/>
      <c r="K827" s="30"/>
      <c r="L827" s="30"/>
      <c r="M827" s="30"/>
      <c r="N827" s="30"/>
      <c r="O827" s="30"/>
      <c r="P827" s="30"/>
      <c r="Q827" s="30"/>
    </row>
    <row r="828" spans="1:17" x14ac:dyDescent="0.2">
      <c r="A828" s="26"/>
      <c r="B828" s="26"/>
      <c r="C828" s="26"/>
      <c r="D828" s="27"/>
      <c r="E828" s="30"/>
      <c r="F828" s="13"/>
      <c r="G828" s="30"/>
      <c r="H828" s="30"/>
      <c r="I828" s="30"/>
      <c r="J828" s="30"/>
      <c r="K828" s="30"/>
      <c r="L828" s="30"/>
      <c r="M828" s="30"/>
      <c r="N828" s="30"/>
      <c r="O828" s="30"/>
      <c r="P828" s="30"/>
      <c r="Q828" s="30"/>
    </row>
    <row r="829" spans="1:17" x14ac:dyDescent="0.2">
      <c r="A829" s="26"/>
      <c r="B829" s="26"/>
      <c r="C829" s="26"/>
      <c r="D829" s="27"/>
      <c r="E829" s="30"/>
      <c r="F829" s="13"/>
      <c r="G829" s="30"/>
      <c r="H829" s="30"/>
      <c r="I829" s="30"/>
      <c r="J829" s="30"/>
      <c r="K829" s="30"/>
      <c r="L829" s="30"/>
      <c r="M829" s="30"/>
      <c r="N829" s="30"/>
      <c r="O829" s="30"/>
      <c r="P829" s="30"/>
      <c r="Q829" s="30"/>
    </row>
    <row r="830" spans="1:17" x14ac:dyDescent="0.2">
      <c r="A830" s="26"/>
      <c r="B830" s="26"/>
      <c r="C830" s="26"/>
      <c r="D830" s="27"/>
      <c r="E830" s="30"/>
      <c r="F830" s="13"/>
      <c r="G830" s="30"/>
      <c r="H830" s="30"/>
      <c r="I830" s="30"/>
      <c r="J830" s="30"/>
      <c r="K830" s="30"/>
      <c r="L830" s="30"/>
      <c r="M830" s="30"/>
      <c r="N830" s="30"/>
      <c r="O830" s="30"/>
      <c r="P830" s="30"/>
      <c r="Q830" s="30"/>
    </row>
    <row r="831" spans="1:17" x14ac:dyDescent="0.2">
      <c r="A831" s="26"/>
      <c r="B831" s="26"/>
      <c r="C831" s="26"/>
      <c r="D831" s="27"/>
      <c r="E831" s="30"/>
      <c r="F831" s="13"/>
      <c r="G831" s="30"/>
      <c r="H831" s="30"/>
      <c r="I831" s="30"/>
      <c r="J831" s="30"/>
      <c r="K831" s="30"/>
      <c r="L831" s="30"/>
      <c r="M831" s="30"/>
      <c r="N831" s="30"/>
      <c r="O831" s="30"/>
      <c r="P831" s="30"/>
      <c r="Q831" s="30"/>
    </row>
    <row r="832" spans="1:17" x14ac:dyDescent="0.2">
      <c r="A832" s="26"/>
      <c r="B832" s="26"/>
      <c r="C832" s="26"/>
      <c r="D832" s="27"/>
      <c r="E832" s="30"/>
      <c r="F832" s="13"/>
      <c r="G832" s="30"/>
      <c r="H832" s="30"/>
      <c r="I832" s="30"/>
      <c r="J832" s="30"/>
      <c r="K832" s="30"/>
      <c r="L832" s="30"/>
      <c r="M832" s="30"/>
      <c r="N832" s="30"/>
      <c r="O832" s="30"/>
      <c r="P832" s="30"/>
      <c r="Q832" s="30"/>
    </row>
    <row r="833" spans="1:17" x14ac:dyDescent="0.2">
      <c r="A833" s="26"/>
      <c r="B833" s="26"/>
      <c r="C833" s="26"/>
      <c r="D833" s="27"/>
      <c r="E833" s="30"/>
      <c r="F833" s="13"/>
      <c r="G833" s="30"/>
      <c r="H833" s="30"/>
      <c r="I833" s="30"/>
      <c r="J833" s="30"/>
      <c r="K833" s="30"/>
      <c r="L833" s="30"/>
      <c r="M833" s="30"/>
      <c r="N833" s="30"/>
      <c r="O833" s="30"/>
      <c r="P833" s="30"/>
      <c r="Q833" s="30"/>
    </row>
    <row r="834" spans="1:17" x14ac:dyDescent="0.2">
      <c r="A834" s="26"/>
      <c r="B834" s="26"/>
      <c r="C834" s="26"/>
      <c r="D834" s="27"/>
      <c r="E834" s="30"/>
      <c r="F834" s="13"/>
      <c r="G834" s="30"/>
      <c r="H834" s="30"/>
      <c r="I834" s="30"/>
      <c r="J834" s="30"/>
      <c r="K834" s="30"/>
      <c r="L834" s="30"/>
      <c r="M834" s="30"/>
      <c r="N834" s="30"/>
      <c r="O834" s="30"/>
      <c r="P834" s="30"/>
      <c r="Q834" s="30"/>
    </row>
    <row r="835" spans="1:17" x14ac:dyDescent="0.2">
      <c r="A835" s="26"/>
      <c r="B835" s="26"/>
      <c r="C835" s="26"/>
      <c r="D835" s="27"/>
      <c r="E835" s="30"/>
      <c r="F835" s="13"/>
      <c r="G835" s="30"/>
      <c r="H835" s="30"/>
      <c r="I835" s="30"/>
      <c r="J835" s="30"/>
      <c r="K835" s="30"/>
      <c r="L835" s="30"/>
      <c r="M835" s="30"/>
      <c r="N835" s="30"/>
      <c r="O835" s="30"/>
      <c r="P835" s="30"/>
      <c r="Q835" s="30"/>
    </row>
    <row r="836" spans="1:17" x14ac:dyDescent="0.2">
      <c r="A836" s="26"/>
      <c r="B836" s="26"/>
      <c r="C836" s="26"/>
      <c r="D836" s="27"/>
      <c r="E836" s="30"/>
      <c r="F836" s="13"/>
      <c r="G836" s="30"/>
      <c r="H836" s="30"/>
      <c r="I836" s="30"/>
      <c r="J836" s="30"/>
      <c r="K836" s="30"/>
      <c r="L836" s="30"/>
      <c r="M836" s="30"/>
      <c r="N836" s="30"/>
      <c r="O836" s="30"/>
      <c r="P836" s="30"/>
      <c r="Q836" s="30"/>
    </row>
    <row r="837" spans="1:17" x14ac:dyDescent="0.2">
      <c r="A837" s="26"/>
      <c r="B837" s="26"/>
      <c r="C837" s="26"/>
      <c r="D837" s="27"/>
      <c r="E837" s="30"/>
      <c r="F837" s="13"/>
      <c r="G837" s="30"/>
      <c r="H837" s="30"/>
      <c r="I837" s="30"/>
      <c r="J837" s="30"/>
      <c r="K837" s="30"/>
      <c r="L837" s="30"/>
      <c r="M837" s="30"/>
      <c r="N837" s="30"/>
      <c r="O837" s="30"/>
      <c r="P837" s="30"/>
      <c r="Q837" s="30"/>
    </row>
    <row r="838" spans="1:17" x14ac:dyDescent="0.2">
      <c r="A838" s="26"/>
      <c r="B838" s="26"/>
      <c r="C838" s="26"/>
      <c r="D838" s="27"/>
      <c r="E838" s="30"/>
      <c r="F838" s="13"/>
      <c r="G838" s="30"/>
      <c r="H838" s="30"/>
      <c r="I838" s="30"/>
      <c r="J838" s="30"/>
      <c r="K838" s="30"/>
      <c r="L838" s="30"/>
      <c r="M838" s="30"/>
      <c r="N838" s="30"/>
      <c r="O838" s="30"/>
      <c r="P838" s="30"/>
      <c r="Q838" s="30"/>
    </row>
    <row r="839" spans="1:17" x14ac:dyDescent="0.2">
      <c r="A839" s="26"/>
      <c r="B839" s="26"/>
      <c r="C839" s="26"/>
      <c r="D839" s="27"/>
      <c r="E839" s="30"/>
      <c r="F839" s="13"/>
      <c r="G839" s="30"/>
      <c r="H839" s="30"/>
      <c r="I839" s="30"/>
      <c r="J839" s="30"/>
      <c r="K839" s="30"/>
      <c r="L839" s="30"/>
      <c r="M839" s="30"/>
      <c r="N839" s="30"/>
      <c r="O839" s="30"/>
      <c r="P839" s="30"/>
      <c r="Q839" s="30"/>
    </row>
    <row r="840" spans="1:17" x14ac:dyDescent="0.2">
      <c r="A840" s="26"/>
      <c r="B840" s="26"/>
      <c r="C840" s="26"/>
      <c r="D840" s="27"/>
      <c r="E840" s="30"/>
      <c r="F840" s="13"/>
      <c r="G840" s="30"/>
      <c r="H840" s="30"/>
      <c r="I840" s="30"/>
      <c r="J840" s="30"/>
      <c r="K840" s="30"/>
      <c r="L840" s="30"/>
      <c r="M840" s="30"/>
      <c r="N840" s="30"/>
      <c r="O840" s="30"/>
      <c r="P840" s="30"/>
      <c r="Q840" s="30"/>
    </row>
    <row r="841" spans="1:17" x14ac:dyDescent="0.2">
      <c r="A841" s="26"/>
      <c r="B841" s="26"/>
      <c r="C841" s="26"/>
      <c r="D841" s="27"/>
      <c r="E841" s="30"/>
      <c r="F841" s="13"/>
      <c r="G841" s="30"/>
      <c r="H841" s="30"/>
      <c r="I841" s="30"/>
      <c r="J841" s="30"/>
      <c r="K841" s="30"/>
      <c r="L841" s="30"/>
      <c r="M841" s="30"/>
      <c r="N841" s="30"/>
      <c r="O841" s="30"/>
      <c r="P841" s="30"/>
      <c r="Q841" s="30"/>
    </row>
    <row r="842" spans="1:17" x14ac:dyDescent="0.2">
      <c r="A842" s="26"/>
      <c r="B842" s="26"/>
      <c r="C842" s="26"/>
      <c r="D842" s="27"/>
      <c r="E842" s="30"/>
      <c r="F842" s="13"/>
      <c r="G842" s="30"/>
      <c r="H842" s="30"/>
      <c r="I842" s="30"/>
      <c r="J842" s="30"/>
      <c r="K842" s="30"/>
      <c r="L842" s="30"/>
      <c r="M842" s="30"/>
      <c r="N842" s="30"/>
      <c r="O842" s="30"/>
      <c r="P842" s="30"/>
      <c r="Q842" s="30"/>
    </row>
    <row r="843" spans="1:17" x14ac:dyDescent="0.2">
      <c r="A843" s="26"/>
      <c r="B843" s="26"/>
      <c r="C843" s="26"/>
      <c r="D843" s="27"/>
      <c r="E843" s="30"/>
      <c r="F843" s="13"/>
      <c r="G843" s="30"/>
      <c r="H843" s="30"/>
      <c r="I843" s="30"/>
      <c r="J843" s="30"/>
      <c r="K843" s="30"/>
      <c r="L843" s="30"/>
      <c r="M843" s="30"/>
      <c r="N843" s="30"/>
      <c r="O843" s="30"/>
      <c r="P843" s="30"/>
      <c r="Q843" s="30"/>
    </row>
    <row r="844" spans="1:17" x14ac:dyDescent="0.2">
      <c r="A844" s="26"/>
      <c r="B844" s="26"/>
      <c r="C844" s="26"/>
      <c r="D844" s="27"/>
      <c r="E844" s="30"/>
      <c r="F844" s="13"/>
      <c r="G844" s="30"/>
      <c r="H844" s="30"/>
      <c r="I844" s="30"/>
      <c r="J844" s="30"/>
      <c r="K844" s="30"/>
      <c r="L844" s="30"/>
      <c r="M844" s="30"/>
      <c r="N844" s="30"/>
      <c r="O844" s="30"/>
      <c r="P844" s="30"/>
      <c r="Q844" s="30"/>
    </row>
    <row r="845" spans="1:17" x14ac:dyDescent="0.2">
      <c r="A845" s="26"/>
      <c r="B845" s="26"/>
      <c r="C845" s="26"/>
      <c r="D845" s="27"/>
      <c r="E845" s="30"/>
      <c r="F845" s="13"/>
      <c r="G845" s="30"/>
      <c r="H845" s="30"/>
      <c r="I845" s="30"/>
      <c r="J845" s="30"/>
      <c r="K845" s="30"/>
      <c r="L845" s="30"/>
      <c r="M845" s="30"/>
      <c r="N845" s="30"/>
      <c r="O845" s="30"/>
      <c r="P845" s="30"/>
      <c r="Q845" s="30"/>
    </row>
    <row r="846" spans="1:17" x14ac:dyDescent="0.2">
      <c r="A846" s="26"/>
      <c r="B846" s="26"/>
      <c r="C846" s="26"/>
      <c r="D846" s="27"/>
      <c r="E846" s="30"/>
      <c r="F846" s="13"/>
      <c r="G846" s="30"/>
      <c r="H846" s="30"/>
      <c r="I846" s="30"/>
      <c r="J846" s="30"/>
      <c r="K846" s="30"/>
      <c r="L846" s="30"/>
      <c r="M846" s="30"/>
      <c r="N846" s="30"/>
      <c r="O846" s="30"/>
      <c r="P846" s="30"/>
      <c r="Q846" s="30"/>
    </row>
    <row r="847" spans="1:17" x14ac:dyDescent="0.2">
      <c r="A847" s="26"/>
      <c r="B847" s="26"/>
      <c r="C847" s="26"/>
      <c r="D847" s="27"/>
      <c r="E847" s="30"/>
      <c r="F847" s="13"/>
      <c r="G847" s="30"/>
      <c r="H847" s="30"/>
      <c r="I847" s="30"/>
      <c r="J847" s="30"/>
      <c r="K847" s="30"/>
      <c r="L847" s="30"/>
      <c r="M847" s="30"/>
      <c r="N847" s="30"/>
      <c r="O847" s="30"/>
      <c r="P847" s="30"/>
      <c r="Q847" s="30"/>
    </row>
    <row r="848" spans="1:17" x14ac:dyDescent="0.2">
      <c r="A848" s="26"/>
      <c r="B848" s="26"/>
      <c r="C848" s="26"/>
      <c r="D848" s="27"/>
      <c r="E848" s="30"/>
      <c r="F848" s="13"/>
      <c r="G848" s="30"/>
      <c r="H848" s="30"/>
      <c r="I848" s="30"/>
      <c r="J848" s="30"/>
      <c r="K848" s="30"/>
      <c r="L848" s="30"/>
      <c r="M848" s="30"/>
      <c r="N848" s="30"/>
      <c r="O848" s="30"/>
      <c r="P848" s="30"/>
      <c r="Q848" s="30"/>
    </row>
    <row r="849" spans="1:17" x14ac:dyDescent="0.2">
      <c r="A849" s="26"/>
      <c r="B849" s="26"/>
      <c r="C849" s="26"/>
      <c r="D849" s="27"/>
      <c r="E849" s="30"/>
      <c r="F849" s="13"/>
      <c r="G849" s="30"/>
      <c r="H849" s="30"/>
      <c r="I849" s="30"/>
      <c r="J849" s="30"/>
      <c r="K849" s="30"/>
      <c r="L849" s="30"/>
      <c r="M849" s="30"/>
      <c r="N849" s="30"/>
      <c r="O849" s="30"/>
      <c r="P849" s="30"/>
      <c r="Q849" s="30"/>
    </row>
    <row r="850" spans="1:17" x14ac:dyDescent="0.2">
      <c r="A850" s="26"/>
      <c r="B850" s="26"/>
      <c r="C850" s="26"/>
      <c r="D850" s="27"/>
      <c r="E850" s="30"/>
      <c r="F850" s="13"/>
      <c r="G850" s="30"/>
      <c r="H850" s="30"/>
      <c r="I850" s="30"/>
      <c r="J850" s="30"/>
      <c r="K850" s="30"/>
      <c r="L850" s="30"/>
      <c r="M850" s="30"/>
      <c r="N850" s="30"/>
      <c r="O850" s="30"/>
      <c r="P850" s="30"/>
      <c r="Q850" s="30"/>
    </row>
    <row r="851" spans="1:17" x14ac:dyDescent="0.2">
      <c r="A851" s="26"/>
      <c r="B851" s="26"/>
      <c r="C851" s="26"/>
      <c r="D851" s="27"/>
      <c r="E851" s="30"/>
      <c r="F851" s="13"/>
      <c r="G851" s="30"/>
      <c r="H851" s="30"/>
      <c r="I851" s="30"/>
      <c r="J851" s="30"/>
      <c r="K851" s="30"/>
      <c r="L851" s="30"/>
      <c r="M851" s="30"/>
      <c r="N851" s="30"/>
      <c r="O851" s="30"/>
      <c r="P851" s="30"/>
      <c r="Q851" s="30"/>
    </row>
    <row r="852" spans="1:17" x14ac:dyDescent="0.2">
      <c r="A852" s="26"/>
      <c r="B852" s="26"/>
      <c r="C852" s="26"/>
      <c r="D852" s="27"/>
      <c r="E852" s="30"/>
      <c r="F852" s="13"/>
      <c r="G852" s="30"/>
      <c r="H852" s="30"/>
      <c r="I852" s="30"/>
      <c r="J852" s="30"/>
      <c r="K852" s="30"/>
      <c r="L852" s="30"/>
      <c r="M852" s="30"/>
      <c r="N852" s="30"/>
      <c r="O852" s="30"/>
      <c r="P852" s="30"/>
      <c r="Q852" s="30"/>
    </row>
    <row r="853" spans="1:17" x14ac:dyDescent="0.2">
      <c r="A853" s="26"/>
      <c r="B853" s="26"/>
      <c r="C853" s="26"/>
      <c r="D853" s="27"/>
      <c r="E853" s="30"/>
      <c r="F853" s="13"/>
      <c r="G853" s="30"/>
      <c r="H853" s="30"/>
      <c r="I853" s="30"/>
      <c r="J853" s="30"/>
      <c r="K853" s="30"/>
      <c r="L853" s="30"/>
      <c r="M853" s="30"/>
      <c r="N853" s="30"/>
      <c r="O853" s="30"/>
      <c r="P853" s="30"/>
      <c r="Q853" s="30"/>
    </row>
    <row r="854" spans="1:17" x14ac:dyDescent="0.2">
      <c r="A854" s="26"/>
      <c r="B854" s="26"/>
      <c r="C854" s="26"/>
      <c r="D854" s="27"/>
      <c r="E854" s="30"/>
      <c r="F854" s="13"/>
      <c r="G854" s="30"/>
      <c r="H854" s="30"/>
      <c r="I854" s="30"/>
      <c r="J854" s="30"/>
      <c r="K854" s="30"/>
      <c r="L854" s="30"/>
      <c r="M854" s="30"/>
      <c r="N854" s="30"/>
      <c r="O854" s="30"/>
      <c r="P854" s="30"/>
      <c r="Q854" s="30"/>
    </row>
    <row r="855" spans="1:17" x14ac:dyDescent="0.2">
      <c r="A855" s="26"/>
      <c r="B855" s="26"/>
      <c r="C855" s="26"/>
      <c r="D855" s="27"/>
      <c r="E855" s="30"/>
      <c r="F855" s="13"/>
      <c r="G855" s="30"/>
      <c r="H855" s="30"/>
      <c r="I855" s="30"/>
      <c r="J855" s="30"/>
      <c r="K855" s="30"/>
      <c r="L855" s="30"/>
      <c r="M855" s="30"/>
      <c r="N855" s="30"/>
      <c r="O855" s="30"/>
      <c r="P855" s="30"/>
      <c r="Q855" s="30"/>
    </row>
    <row r="856" spans="1:17" x14ac:dyDescent="0.2">
      <c r="A856" s="26"/>
      <c r="B856" s="26"/>
      <c r="C856" s="26"/>
      <c r="D856" s="27"/>
      <c r="E856" s="30"/>
      <c r="F856" s="13"/>
      <c r="G856" s="30"/>
      <c r="H856" s="30"/>
      <c r="I856" s="30"/>
      <c r="J856" s="30"/>
      <c r="K856" s="30"/>
      <c r="L856" s="30"/>
      <c r="M856" s="30"/>
      <c r="N856" s="30"/>
      <c r="O856" s="30"/>
      <c r="P856" s="30"/>
      <c r="Q856" s="30"/>
    </row>
    <row r="857" spans="1:17" x14ac:dyDescent="0.2">
      <c r="A857" s="26"/>
      <c r="B857" s="26"/>
      <c r="C857" s="26"/>
      <c r="D857" s="27"/>
      <c r="E857" s="30"/>
      <c r="F857" s="13"/>
      <c r="G857" s="30"/>
      <c r="H857" s="30"/>
      <c r="I857" s="30"/>
      <c r="J857" s="30"/>
      <c r="K857" s="30"/>
      <c r="L857" s="30"/>
      <c r="M857" s="30"/>
      <c r="N857" s="30"/>
      <c r="O857" s="30"/>
      <c r="P857" s="30"/>
      <c r="Q857" s="30"/>
    </row>
    <row r="858" spans="1:17" x14ac:dyDescent="0.2">
      <c r="A858" s="26"/>
      <c r="B858" s="26"/>
      <c r="C858" s="26"/>
      <c r="D858" s="27"/>
      <c r="E858" s="30"/>
      <c r="F858" s="13"/>
      <c r="G858" s="30"/>
      <c r="H858" s="30"/>
      <c r="I858" s="30"/>
      <c r="J858" s="30"/>
      <c r="K858" s="30"/>
      <c r="L858" s="30"/>
      <c r="M858" s="30"/>
      <c r="N858" s="30"/>
      <c r="O858" s="30"/>
      <c r="P858" s="30"/>
      <c r="Q858" s="30"/>
    </row>
    <row r="859" spans="1:17" x14ac:dyDescent="0.2">
      <c r="A859" s="26"/>
      <c r="B859" s="26"/>
      <c r="C859" s="26"/>
      <c r="D859" s="27"/>
      <c r="E859" s="30"/>
      <c r="F859" s="13"/>
      <c r="G859" s="30"/>
      <c r="H859" s="30"/>
      <c r="I859" s="30"/>
      <c r="J859" s="30"/>
      <c r="K859" s="30"/>
      <c r="L859" s="30"/>
      <c r="M859" s="30"/>
      <c r="N859" s="30"/>
      <c r="O859" s="30"/>
      <c r="P859" s="30"/>
      <c r="Q859" s="30"/>
    </row>
    <row r="860" spans="1:17" x14ac:dyDescent="0.2">
      <c r="A860" s="26"/>
      <c r="B860" s="26"/>
      <c r="C860" s="26"/>
      <c r="D860" s="27"/>
      <c r="E860" s="30"/>
      <c r="F860" s="13"/>
      <c r="G860" s="30"/>
      <c r="H860" s="30"/>
      <c r="I860" s="30"/>
      <c r="J860" s="30"/>
      <c r="K860" s="30"/>
      <c r="L860" s="30"/>
      <c r="M860" s="30"/>
      <c r="N860" s="30"/>
      <c r="O860" s="30"/>
      <c r="P860" s="30"/>
      <c r="Q860" s="30"/>
    </row>
    <row r="861" spans="1:17" x14ac:dyDescent="0.2">
      <c r="A861" s="26"/>
      <c r="B861" s="26"/>
      <c r="C861" s="26"/>
      <c r="D861" s="27"/>
      <c r="E861" s="30"/>
      <c r="F861" s="13"/>
      <c r="G861" s="30"/>
      <c r="H861" s="30"/>
      <c r="I861" s="30"/>
      <c r="J861" s="30"/>
      <c r="K861" s="30"/>
      <c r="L861" s="30"/>
      <c r="M861" s="30"/>
      <c r="N861" s="30"/>
      <c r="O861" s="30"/>
      <c r="P861" s="30"/>
      <c r="Q861" s="30"/>
    </row>
    <row r="862" spans="1:17" x14ac:dyDescent="0.2">
      <c r="A862" s="26"/>
      <c r="B862" s="26"/>
      <c r="C862" s="26"/>
      <c r="D862" s="27"/>
      <c r="E862" s="30"/>
      <c r="F862" s="13"/>
      <c r="G862" s="30"/>
      <c r="H862" s="30"/>
      <c r="I862" s="30"/>
      <c r="J862" s="30"/>
      <c r="K862" s="30"/>
      <c r="L862" s="30"/>
      <c r="M862" s="30"/>
      <c r="N862" s="30"/>
      <c r="O862" s="30"/>
      <c r="P862" s="30"/>
      <c r="Q862" s="30"/>
    </row>
    <row r="863" spans="1:17" x14ac:dyDescent="0.2">
      <c r="A863" s="26"/>
      <c r="B863" s="26"/>
      <c r="C863" s="26"/>
      <c r="D863" s="27"/>
      <c r="E863" s="30"/>
      <c r="F863" s="13"/>
      <c r="G863" s="30"/>
      <c r="H863" s="30"/>
      <c r="I863" s="30"/>
      <c r="J863" s="30"/>
      <c r="K863" s="30"/>
      <c r="L863" s="30"/>
      <c r="M863" s="30"/>
      <c r="N863" s="30"/>
      <c r="O863" s="30"/>
      <c r="P863" s="30"/>
      <c r="Q863" s="30"/>
    </row>
    <row r="864" spans="1:17" x14ac:dyDescent="0.2">
      <c r="A864" s="26"/>
      <c r="B864" s="26"/>
      <c r="C864" s="26"/>
      <c r="D864" s="27"/>
      <c r="E864" s="30"/>
      <c r="F864" s="13"/>
      <c r="G864" s="30"/>
      <c r="H864" s="30"/>
      <c r="I864" s="30"/>
      <c r="J864" s="30"/>
      <c r="K864" s="30"/>
      <c r="L864" s="30"/>
      <c r="M864" s="30"/>
      <c r="N864" s="30"/>
      <c r="O864" s="30"/>
      <c r="P864" s="30"/>
      <c r="Q864" s="30"/>
    </row>
    <row r="865" spans="1:17" x14ac:dyDescent="0.2">
      <c r="A865" s="26"/>
      <c r="B865" s="26"/>
      <c r="C865" s="26"/>
      <c r="D865" s="27"/>
      <c r="E865" s="30"/>
      <c r="F865" s="13"/>
      <c r="G865" s="30"/>
      <c r="H865" s="30"/>
      <c r="I865" s="30"/>
      <c r="J865" s="30"/>
      <c r="K865" s="30"/>
      <c r="L865" s="30"/>
      <c r="M865" s="30"/>
      <c r="N865" s="30"/>
      <c r="O865" s="30"/>
      <c r="P865" s="30"/>
      <c r="Q865" s="30"/>
    </row>
    <row r="866" spans="1:17" x14ac:dyDescent="0.2">
      <c r="A866" s="26"/>
      <c r="B866" s="26"/>
      <c r="C866" s="26"/>
      <c r="D866" s="27"/>
      <c r="E866" s="30"/>
      <c r="F866" s="13"/>
      <c r="G866" s="30"/>
      <c r="H866" s="30"/>
      <c r="I866" s="30"/>
      <c r="J866" s="30"/>
      <c r="K866" s="30"/>
      <c r="L866" s="30"/>
      <c r="M866" s="30"/>
      <c r="N866" s="30"/>
      <c r="O866" s="30"/>
      <c r="P866" s="30"/>
      <c r="Q866" s="30"/>
    </row>
    <row r="867" spans="1:17" x14ac:dyDescent="0.2">
      <c r="A867" s="26"/>
      <c r="B867" s="26"/>
      <c r="C867" s="26"/>
      <c r="D867" s="27"/>
      <c r="E867" s="30"/>
      <c r="F867" s="13"/>
      <c r="G867" s="30"/>
      <c r="H867" s="30"/>
      <c r="I867" s="30"/>
      <c r="J867" s="30"/>
      <c r="K867" s="30"/>
      <c r="L867" s="30"/>
      <c r="M867" s="30"/>
      <c r="N867" s="30"/>
      <c r="O867" s="30"/>
      <c r="P867" s="30"/>
      <c r="Q867" s="30"/>
    </row>
    <row r="868" spans="1:17" x14ac:dyDescent="0.2">
      <c r="A868" s="26"/>
      <c r="B868" s="26"/>
      <c r="C868" s="26"/>
      <c r="D868" s="27"/>
      <c r="E868" s="30"/>
      <c r="F868" s="13"/>
      <c r="G868" s="30"/>
      <c r="H868" s="30"/>
      <c r="I868" s="30"/>
      <c r="J868" s="30"/>
      <c r="K868" s="30"/>
      <c r="L868" s="30"/>
      <c r="M868" s="30"/>
      <c r="N868" s="30"/>
      <c r="O868" s="30"/>
      <c r="P868" s="30"/>
      <c r="Q868" s="30"/>
    </row>
    <row r="869" spans="1:17" x14ac:dyDescent="0.2">
      <c r="A869" s="26"/>
      <c r="B869" s="26"/>
      <c r="C869" s="26"/>
      <c r="D869" s="27"/>
      <c r="E869" s="30"/>
      <c r="F869" s="13"/>
      <c r="G869" s="30"/>
      <c r="H869" s="30"/>
      <c r="I869" s="30"/>
      <c r="J869" s="30"/>
      <c r="K869" s="30"/>
      <c r="L869" s="30"/>
      <c r="M869" s="30"/>
      <c r="N869" s="30"/>
      <c r="O869" s="30"/>
      <c r="P869" s="30"/>
      <c r="Q869" s="30"/>
    </row>
    <row r="870" spans="1:17" x14ac:dyDescent="0.2">
      <c r="A870" s="26"/>
      <c r="B870" s="26"/>
      <c r="C870" s="26"/>
      <c r="D870" s="27"/>
      <c r="E870" s="30"/>
      <c r="F870" s="13"/>
      <c r="G870" s="30"/>
      <c r="H870" s="30"/>
      <c r="I870" s="30"/>
      <c r="J870" s="30"/>
      <c r="K870" s="30"/>
      <c r="L870" s="30"/>
      <c r="M870" s="30"/>
      <c r="N870" s="30"/>
      <c r="O870" s="30"/>
      <c r="P870" s="30"/>
      <c r="Q870" s="30"/>
    </row>
    <row r="871" spans="1:17" x14ac:dyDescent="0.2">
      <c r="A871" s="26"/>
      <c r="B871" s="26"/>
      <c r="C871" s="26"/>
      <c r="D871" s="27"/>
      <c r="E871" s="30"/>
      <c r="F871" s="13"/>
      <c r="G871" s="30"/>
      <c r="H871" s="30"/>
      <c r="I871" s="30"/>
      <c r="J871" s="30"/>
      <c r="K871" s="30"/>
      <c r="L871" s="30"/>
      <c r="M871" s="30"/>
      <c r="N871" s="30"/>
      <c r="O871" s="30"/>
      <c r="P871" s="30"/>
      <c r="Q871" s="30"/>
    </row>
    <row r="872" spans="1:17" x14ac:dyDescent="0.2">
      <c r="A872" s="26"/>
      <c r="B872" s="26"/>
      <c r="C872" s="26"/>
      <c r="D872" s="27"/>
      <c r="E872" s="30"/>
      <c r="F872" s="13"/>
      <c r="G872" s="30"/>
      <c r="H872" s="30"/>
      <c r="I872" s="30"/>
      <c r="J872" s="30"/>
      <c r="K872" s="30"/>
      <c r="L872" s="30"/>
      <c r="M872" s="30"/>
      <c r="N872" s="30"/>
      <c r="O872" s="30"/>
      <c r="P872" s="30"/>
      <c r="Q872" s="30"/>
    </row>
    <row r="873" spans="1:17" x14ac:dyDescent="0.2">
      <c r="A873" s="26"/>
      <c r="B873" s="26"/>
      <c r="C873" s="26"/>
      <c r="D873" s="27"/>
      <c r="E873" s="30"/>
      <c r="F873" s="13"/>
      <c r="G873" s="30"/>
      <c r="H873" s="30"/>
      <c r="I873" s="30"/>
      <c r="J873" s="30"/>
      <c r="K873" s="30"/>
      <c r="L873" s="30"/>
      <c r="M873" s="30"/>
      <c r="N873" s="30"/>
      <c r="O873" s="30"/>
      <c r="P873" s="30"/>
      <c r="Q873" s="30"/>
    </row>
    <row r="874" spans="1:17" x14ac:dyDescent="0.2">
      <c r="A874" s="26"/>
      <c r="B874" s="26"/>
      <c r="C874" s="26"/>
      <c r="D874" s="27"/>
      <c r="E874" s="30"/>
      <c r="F874" s="13"/>
      <c r="G874" s="30"/>
      <c r="H874" s="30"/>
      <c r="I874" s="30"/>
      <c r="J874" s="30"/>
      <c r="K874" s="30"/>
      <c r="L874" s="30"/>
      <c r="M874" s="30"/>
      <c r="N874" s="30"/>
      <c r="O874" s="30"/>
      <c r="P874" s="30"/>
      <c r="Q874" s="30"/>
    </row>
    <row r="875" spans="1:17" x14ac:dyDescent="0.2">
      <c r="A875" s="26"/>
      <c r="B875" s="26"/>
      <c r="C875" s="26"/>
      <c r="D875" s="27"/>
      <c r="E875" s="30"/>
      <c r="F875" s="13"/>
      <c r="G875" s="30"/>
      <c r="H875" s="30"/>
      <c r="I875" s="30"/>
      <c r="J875" s="30"/>
      <c r="K875" s="30"/>
      <c r="L875" s="30"/>
      <c r="M875" s="30"/>
      <c r="N875" s="30"/>
      <c r="O875" s="30"/>
      <c r="P875" s="30"/>
      <c r="Q875" s="30"/>
    </row>
    <row r="876" spans="1:17" x14ac:dyDescent="0.2">
      <c r="A876" s="26"/>
      <c r="B876" s="26"/>
      <c r="C876" s="26"/>
      <c r="D876" s="27"/>
      <c r="E876" s="30"/>
      <c r="F876" s="13"/>
      <c r="G876" s="30"/>
      <c r="H876" s="30"/>
      <c r="I876" s="30"/>
      <c r="J876" s="30"/>
      <c r="K876" s="30"/>
      <c r="L876" s="30"/>
      <c r="M876" s="30"/>
      <c r="N876" s="30"/>
      <c r="O876" s="30"/>
      <c r="P876" s="30"/>
      <c r="Q876" s="30"/>
    </row>
    <row r="877" spans="1:17" x14ac:dyDescent="0.2">
      <c r="A877" s="26"/>
      <c r="B877" s="26"/>
      <c r="C877" s="26"/>
      <c r="D877" s="27"/>
      <c r="E877" s="30"/>
      <c r="F877" s="13"/>
      <c r="G877" s="30"/>
      <c r="H877" s="30"/>
      <c r="I877" s="30"/>
      <c r="J877" s="30"/>
      <c r="K877" s="30"/>
      <c r="L877" s="30"/>
      <c r="M877" s="30"/>
      <c r="N877" s="30"/>
      <c r="O877" s="30"/>
      <c r="P877" s="30"/>
      <c r="Q877" s="30"/>
    </row>
    <row r="878" spans="1:17" x14ac:dyDescent="0.2">
      <c r="A878" s="26"/>
      <c r="B878" s="26"/>
      <c r="C878" s="26"/>
      <c r="D878" s="27"/>
      <c r="E878" s="30"/>
      <c r="F878" s="13"/>
      <c r="G878" s="30"/>
      <c r="H878" s="30"/>
      <c r="I878" s="30"/>
      <c r="J878" s="30"/>
      <c r="K878" s="30"/>
      <c r="L878" s="30"/>
      <c r="M878" s="30"/>
      <c r="N878" s="30"/>
      <c r="O878" s="30"/>
      <c r="P878" s="30"/>
      <c r="Q878" s="30"/>
    </row>
    <row r="879" spans="1:17" x14ac:dyDescent="0.2">
      <c r="A879" s="26"/>
      <c r="B879" s="26"/>
      <c r="C879" s="26"/>
      <c r="D879" s="27"/>
      <c r="E879" s="30"/>
      <c r="F879" s="13"/>
      <c r="G879" s="30"/>
      <c r="H879" s="30"/>
      <c r="I879" s="30"/>
      <c r="J879" s="30"/>
      <c r="K879" s="30"/>
      <c r="L879" s="30"/>
      <c r="M879" s="30"/>
      <c r="N879" s="30"/>
      <c r="O879" s="30"/>
      <c r="P879" s="30"/>
      <c r="Q879" s="30"/>
    </row>
    <row r="880" spans="1:17" x14ac:dyDescent="0.2">
      <c r="A880" s="26"/>
      <c r="B880" s="26"/>
      <c r="C880" s="26"/>
      <c r="D880" s="27"/>
      <c r="E880" s="30"/>
      <c r="F880" s="13"/>
      <c r="G880" s="30"/>
      <c r="H880" s="30"/>
      <c r="I880" s="30"/>
      <c r="J880" s="30"/>
      <c r="K880" s="30"/>
      <c r="L880" s="30"/>
      <c r="M880" s="30"/>
      <c r="N880" s="30"/>
      <c r="O880" s="30"/>
      <c r="P880" s="30"/>
      <c r="Q880" s="30"/>
    </row>
    <row r="881" spans="1:17" x14ac:dyDescent="0.2">
      <c r="A881" s="26"/>
      <c r="B881" s="26"/>
      <c r="C881" s="26"/>
      <c r="D881" s="27"/>
      <c r="E881" s="30"/>
      <c r="F881" s="13"/>
      <c r="G881" s="30"/>
      <c r="H881" s="30"/>
      <c r="I881" s="30"/>
      <c r="J881" s="30"/>
      <c r="K881" s="30"/>
      <c r="L881" s="30"/>
      <c r="M881" s="30"/>
      <c r="N881" s="30"/>
      <c r="O881" s="30"/>
      <c r="P881" s="30"/>
      <c r="Q881" s="30"/>
    </row>
    <row r="882" spans="1:17" x14ac:dyDescent="0.2">
      <c r="A882" s="26"/>
      <c r="B882" s="26"/>
      <c r="C882" s="26"/>
      <c r="D882" s="27"/>
      <c r="E882" s="30"/>
      <c r="F882" s="13"/>
      <c r="G882" s="30"/>
      <c r="H882" s="30"/>
      <c r="I882" s="30"/>
      <c r="J882" s="30"/>
      <c r="K882" s="30"/>
      <c r="L882" s="30"/>
      <c r="M882" s="30"/>
      <c r="N882" s="30"/>
      <c r="O882" s="30"/>
      <c r="P882" s="30"/>
      <c r="Q882" s="30"/>
    </row>
    <row r="883" spans="1:17" x14ac:dyDescent="0.2">
      <c r="A883" s="26"/>
      <c r="B883" s="26"/>
      <c r="C883" s="26"/>
      <c r="D883" s="27"/>
      <c r="E883" s="30"/>
      <c r="F883" s="13"/>
      <c r="G883" s="30"/>
      <c r="H883" s="30"/>
      <c r="I883" s="30"/>
      <c r="J883" s="30"/>
      <c r="K883" s="30"/>
      <c r="L883" s="30"/>
      <c r="M883" s="30"/>
      <c r="N883" s="30"/>
      <c r="O883" s="30"/>
      <c r="P883" s="30"/>
      <c r="Q883" s="30"/>
    </row>
    <row r="884" spans="1:17" x14ac:dyDescent="0.2">
      <c r="A884" s="26"/>
      <c r="B884" s="26"/>
      <c r="C884" s="26"/>
      <c r="D884" s="27"/>
      <c r="E884" s="30"/>
      <c r="F884" s="13"/>
      <c r="G884" s="30"/>
      <c r="H884" s="30"/>
      <c r="I884" s="30"/>
      <c r="J884" s="30"/>
      <c r="K884" s="30"/>
      <c r="L884" s="30"/>
      <c r="M884" s="30"/>
      <c r="N884" s="30"/>
      <c r="O884" s="30"/>
      <c r="P884" s="30"/>
      <c r="Q884" s="30"/>
    </row>
    <row r="885" spans="1:17" x14ac:dyDescent="0.2">
      <c r="A885" s="26"/>
      <c r="B885" s="26"/>
      <c r="C885" s="26"/>
      <c r="D885" s="27"/>
      <c r="E885" s="30"/>
      <c r="F885" s="13"/>
      <c r="G885" s="30"/>
      <c r="H885" s="30"/>
      <c r="I885" s="30"/>
      <c r="J885" s="30"/>
      <c r="K885" s="30"/>
      <c r="L885" s="30"/>
      <c r="M885" s="30"/>
      <c r="N885" s="30"/>
      <c r="O885" s="30"/>
      <c r="P885" s="30"/>
      <c r="Q885" s="30"/>
    </row>
    <row r="886" spans="1:17" x14ac:dyDescent="0.2">
      <c r="A886" s="26"/>
      <c r="B886" s="26"/>
      <c r="C886" s="26"/>
      <c r="D886" s="27"/>
      <c r="E886" s="30"/>
      <c r="F886" s="13"/>
      <c r="G886" s="30"/>
      <c r="H886" s="30"/>
      <c r="I886" s="30"/>
      <c r="J886" s="30"/>
      <c r="K886" s="30"/>
      <c r="L886" s="30"/>
      <c r="M886" s="30"/>
      <c r="N886" s="30"/>
      <c r="O886" s="30"/>
      <c r="P886" s="30"/>
      <c r="Q886" s="30"/>
    </row>
    <row r="887" spans="1:17" x14ac:dyDescent="0.2">
      <c r="A887" s="26"/>
      <c r="B887" s="26"/>
      <c r="C887" s="26"/>
      <c r="D887" s="27"/>
      <c r="E887" s="30"/>
      <c r="F887" s="13"/>
      <c r="G887" s="30"/>
      <c r="H887" s="30"/>
      <c r="I887" s="30"/>
      <c r="J887" s="30"/>
      <c r="K887" s="30"/>
      <c r="L887" s="30"/>
      <c r="M887" s="30"/>
      <c r="N887" s="30"/>
      <c r="O887" s="30"/>
      <c r="P887" s="30"/>
      <c r="Q887" s="30"/>
    </row>
    <row r="888" spans="1:17" x14ac:dyDescent="0.2">
      <c r="A888" s="26"/>
      <c r="B888" s="26"/>
      <c r="C888" s="26"/>
      <c r="D888" s="27"/>
      <c r="E888" s="30"/>
      <c r="F888" s="13"/>
      <c r="G888" s="30"/>
      <c r="H888" s="30"/>
      <c r="I888" s="30"/>
      <c r="J888" s="30"/>
      <c r="K888" s="30"/>
      <c r="L888" s="30"/>
      <c r="M888" s="30"/>
      <c r="N888" s="30"/>
      <c r="O888" s="30"/>
      <c r="P888" s="30"/>
      <c r="Q888" s="30"/>
    </row>
    <row r="889" spans="1:17" x14ac:dyDescent="0.2">
      <c r="A889" s="26"/>
      <c r="B889" s="26"/>
      <c r="C889" s="26"/>
      <c r="D889" s="27"/>
      <c r="E889" s="30"/>
      <c r="F889" s="13"/>
      <c r="G889" s="30"/>
      <c r="H889" s="30"/>
      <c r="I889" s="30"/>
      <c r="J889" s="30"/>
      <c r="K889" s="30"/>
      <c r="L889" s="30"/>
      <c r="M889" s="30"/>
      <c r="N889" s="30"/>
      <c r="O889" s="30"/>
      <c r="P889" s="30"/>
      <c r="Q889" s="30"/>
    </row>
    <row r="890" spans="1:17" x14ac:dyDescent="0.2">
      <c r="A890" s="26"/>
      <c r="B890" s="26"/>
      <c r="C890" s="26"/>
      <c r="D890" s="27"/>
      <c r="E890" s="30"/>
      <c r="F890" s="13"/>
      <c r="G890" s="30"/>
      <c r="H890" s="30"/>
      <c r="I890" s="30"/>
      <c r="J890" s="30"/>
      <c r="K890" s="30"/>
      <c r="L890" s="30"/>
      <c r="M890" s="30"/>
      <c r="N890" s="30"/>
      <c r="O890" s="30"/>
      <c r="P890" s="30"/>
      <c r="Q890" s="30"/>
    </row>
    <row r="891" spans="1:17" x14ac:dyDescent="0.2">
      <c r="A891" s="26"/>
      <c r="B891" s="26"/>
      <c r="C891" s="26"/>
      <c r="D891" s="27"/>
      <c r="E891" s="30"/>
      <c r="F891" s="13"/>
      <c r="G891" s="30"/>
      <c r="H891" s="30"/>
      <c r="I891" s="30"/>
      <c r="J891" s="30"/>
      <c r="K891" s="30"/>
      <c r="L891" s="30"/>
      <c r="M891" s="30"/>
      <c r="N891" s="30"/>
      <c r="O891" s="30"/>
      <c r="P891" s="30"/>
      <c r="Q891" s="30"/>
    </row>
    <row r="892" spans="1:17" x14ac:dyDescent="0.2">
      <c r="A892" s="26"/>
      <c r="B892" s="26"/>
      <c r="C892" s="26"/>
      <c r="D892" s="27"/>
      <c r="E892" s="30"/>
      <c r="F892" s="13"/>
      <c r="G892" s="30"/>
      <c r="H892" s="30"/>
      <c r="I892" s="30"/>
      <c r="J892" s="30"/>
      <c r="K892" s="30"/>
      <c r="L892" s="30"/>
      <c r="M892" s="30"/>
      <c r="N892" s="30"/>
      <c r="O892" s="30"/>
      <c r="P892" s="30"/>
      <c r="Q892" s="30"/>
    </row>
    <row r="893" spans="1:17" x14ac:dyDescent="0.2">
      <c r="A893" s="26"/>
      <c r="B893" s="26"/>
      <c r="C893" s="26"/>
      <c r="D893" s="27"/>
      <c r="E893" s="30"/>
      <c r="F893" s="13"/>
      <c r="G893" s="30"/>
      <c r="H893" s="30"/>
      <c r="I893" s="30"/>
      <c r="J893" s="30"/>
      <c r="K893" s="30"/>
      <c r="L893" s="30"/>
      <c r="M893" s="30"/>
      <c r="N893" s="30"/>
      <c r="O893" s="30"/>
      <c r="P893" s="30"/>
      <c r="Q893" s="30"/>
    </row>
    <row r="894" spans="1:17" x14ac:dyDescent="0.2">
      <c r="A894" s="26"/>
      <c r="B894" s="26"/>
      <c r="C894" s="26"/>
      <c r="D894" s="27"/>
      <c r="E894" s="30"/>
      <c r="F894" s="13"/>
      <c r="G894" s="30"/>
      <c r="H894" s="30"/>
      <c r="I894" s="30"/>
      <c r="J894" s="30"/>
      <c r="K894" s="30"/>
      <c r="L894" s="30"/>
      <c r="M894" s="30"/>
      <c r="N894" s="30"/>
      <c r="O894" s="30"/>
      <c r="P894" s="30"/>
      <c r="Q894" s="30"/>
    </row>
    <row r="895" spans="1:17" x14ac:dyDescent="0.2">
      <c r="A895" s="26"/>
      <c r="B895" s="26"/>
      <c r="C895" s="26"/>
      <c r="D895" s="27"/>
      <c r="E895" s="30"/>
      <c r="F895" s="13"/>
      <c r="G895" s="30"/>
      <c r="H895" s="30"/>
      <c r="I895" s="30"/>
      <c r="J895" s="30"/>
      <c r="K895" s="30"/>
      <c r="L895" s="30"/>
      <c r="M895" s="30"/>
      <c r="N895" s="30"/>
      <c r="O895" s="30"/>
      <c r="P895" s="30"/>
      <c r="Q895" s="30"/>
    </row>
    <row r="896" spans="1:17" x14ac:dyDescent="0.2">
      <c r="A896" s="26"/>
      <c r="B896" s="26"/>
      <c r="C896" s="26"/>
      <c r="D896" s="27"/>
      <c r="E896" s="30"/>
      <c r="F896" s="13"/>
      <c r="G896" s="30"/>
      <c r="H896" s="30"/>
      <c r="I896" s="30"/>
      <c r="J896" s="30"/>
      <c r="K896" s="30"/>
      <c r="L896" s="30"/>
      <c r="M896" s="30"/>
      <c r="N896" s="30"/>
      <c r="O896" s="30"/>
      <c r="P896" s="30"/>
      <c r="Q896" s="30"/>
    </row>
    <row r="897" spans="1:17" x14ac:dyDescent="0.2">
      <c r="A897" s="26"/>
      <c r="B897" s="26"/>
      <c r="C897" s="26"/>
      <c r="D897" s="27"/>
      <c r="E897" s="30"/>
      <c r="F897" s="13"/>
      <c r="G897" s="30"/>
      <c r="H897" s="30"/>
      <c r="I897" s="30"/>
      <c r="J897" s="30"/>
      <c r="K897" s="30"/>
      <c r="L897" s="30"/>
      <c r="M897" s="30"/>
      <c r="N897" s="30"/>
      <c r="O897" s="30"/>
      <c r="P897" s="30"/>
      <c r="Q897" s="30"/>
    </row>
    <row r="898" spans="1:17" x14ac:dyDescent="0.2">
      <c r="A898" s="26"/>
      <c r="B898" s="26"/>
      <c r="C898" s="26"/>
      <c r="D898" s="27"/>
      <c r="E898" s="30"/>
      <c r="F898" s="13"/>
      <c r="G898" s="30"/>
      <c r="H898" s="30"/>
      <c r="I898" s="30"/>
      <c r="J898" s="30"/>
      <c r="K898" s="30"/>
      <c r="L898" s="30"/>
      <c r="M898" s="30"/>
      <c r="N898" s="30"/>
      <c r="O898" s="30"/>
      <c r="P898" s="30"/>
      <c r="Q898" s="30"/>
    </row>
    <row r="899" spans="1:17" x14ac:dyDescent="0.2">
      <c r="A899" s="26"/>
      <c r="B899" s="26"/>
      <c r="C899" s="26"/>
      <c r="D899" s="27"/>
      <c r="E899" s="30"/>
      <c r="F899" s="13"/>
      <c r="G899" s="30"/>
      <c r="H899" s="30"/>
      <c r="I899" s="30"/>
      <c r="J899" s="30"/>
      <c r="K899" s="30"/>
      <c r="L899" s="30"/>
      <c r="M899" s="30"/>
      <c r="N899" s="30"/>
      <c r="O899" s="30"/>
      <c r="P899" s="30"/>
      <c r="Q899" s="30"/>
    </row>
    <row r="900" spans="1:17" x14ac:dyDescent="0.2">
      <c r="A900" s="26"/>
      <c r="B900" s="26"/>
      <c r="C900" s="26"/>
      <c r="D900" s="27"/>
      <c r="E900" s="30"/>
      <c r="F900" s="13"/>
      <c r="G900" s="30"/>
      <c r="H900" s="30"/>
      <c r="I900" s="30"/>
      <c r="J900" s="30"/>
      <c r="K900" s="30"/>
      <c r="L900" s="30"/>
      <c r="M900" s="30"/>
      <c r="N900" s="30"/>
      <c r="O900" s="30"/>
      <c r="P900" s="30"/>
      <c r="Q900" s="30"/>
    </row>
    <row r="901" spans="1:17" x14ac:dyDescent="0.2">
      <c r="A901" s="26"/>
      <c r="B901" s="26"/>
      <c r="C901" s="26"/>
      <c r="D901" s="27"/>
      <c r="E901" s="30"/>
      <c r="F901" s="13"/>
      <c r="G901" s="30"/>
      <c r="H901" s="30"/>
      <c r="I901" s="30"/>
      <c r="J901" s="30"/>
      <c r="K901" s="30"/>
      <c r="L901" s="30"/>
      <c r="M901" s="30"/>
      <c r="N901" s="30"/>
      <c r="O901" s="30"/>
      <c r="P901" s="30"/>
      <c r="Q901" s="30"/>
    </row>
    <row r="902" spans="1:17" x14ac:dyDescent="0.2">
      <c r="A902" s="26"/>
      <c r="B902" s="26"/>
      <c r="C902" s="26"/>
      <c r="D902" s="27"/>
      <c r="E902" s="30"/>
      <c r="F902" s="13"/>
      <c r="G902" s="30"/>
      <c r="H902" s="30"/>
      <c r="I902" s="30"/>
      <c r="J902" s="30"/>
      <c r="K902" s="30"/>
      <c r="L902" s="30"/>
      <c r="M902" s="30"/>
      <c r="N902" s="30"/>
      <c r="O902" s="30"/>
      <c r="P902" s="30"/>
      <c r="Q902" s="30"/>
    </row>
    <row r="903" spans="1:17" x14ac:dyDescent="0.2">
      <c r="A903" s="26"/>
      <c r="B903" s="26"/>
      <c r="C903" s="26"/>
      <c r="D903" s="27"/>
      <c r="E903" s="30"/>
      <c r="F903" s="13"/>
      <c r="G903" s="30"/>
      <c r="H903" s="30"/>
      <c r="I903" s="30"/>
      <c r="J903" s="30"/>
      <c r="K903" s="30"/>
      <c r="L903" s="30"/>
      <c r="M903" s="30"/>
      <c r="N903" s="30"/>
      <c r="O903" s="30"/>
      <c r="P903" s="30"/>
      <c r="Q903" s="30"/>
    </row>
    <row r="904" spans="1:17" x14ac:dyDescent="0.2">
      <c r="A904" s="26"/>
      <c r="B904" s="26"/>
      <c r="C904" s="26"/>
      <c r="D904" s="27"/>
      <c r="E904" s="30"/>
      <c r="F904" s="13"/>
      <c r="G904" s="30"/>
      <c r="H904" s="30"/>
      <c r="I904" s="30"/>
      <c r="J904" s="30"/>
      <c r="K904" s="30"/>
      <c r="L904" s="30"/>
      <c r="M904" s="30"/>
      <c r="N904" s="30"/>
      <c r="O904" s="30"/>
      <c r="P904" s="30"/>
      <c r="Q904" s="30"/>
    </row>
    <row r="905" spans="1:17" x14ac:dyDescent="0.2">
      <c r="A905" s="26"/>
      <c r="B905" s="26"/>
      <c r="C905" s="26"/>
      <c r="D905" s="27"/>
      <c r="E905" s="30"/>
      <c r="F905" s="13"/>
      <c r="G905" s="30"/>
      <c r="H905" s="30"/>
      <c r="I905" s="30"/>
      <c r="J905" s="30"/>
      <c r="K905" s="30"/>
      <c r="L905" s="30"/>
      <c r="M905" s="30"/>
      <c r="N905" s="30"/>
      <c r="O905" s="30"/>
      <c r="P905" s="30"/>
      <c r="Q905" s="30"/>
    </row>
    <row r="906" spans="1:17" x14ac:dyDescent="0.2">
      <c r="A906" s="26"/>
      <c r="B906" s="26"/>
      <c r="C906" s="26"/>
      <c r="D906" s="27"/>
      <c r="E906" s="30"/>
      <c r="F906" s="13"/>
      <c r="G906" s="30"/>
      <c r="H906" s="30"/>
      <c r="I906" s="30"/>
      <c r="J906" s="30"/>
      <c r="K906" s="30"/>
      <c r="L906" s="30"/>
      <c r="M906" s="30"/>
      <c r="N906" s="30"/>
      <c r="O906" s="30"/>
      <c r="P906" s="30"/>
      <c r="Q906" s="30"/>
    </row>
    <row r="907" spans="1:17" x14ac:dyDescent="0.2">
      <c r="A907" s="26"/>
      <c r="B907" s="26"/>
      <c r="C907" s="26"/>
      <c r="D907" s="27"/>
      <c r="E907" s="30"/>
      <c r="F907" s="13"/>
      <c r="G907" s="30"/>
      <c r="H907" s="30"/>
      <c r="I907" s="30"/>
      <c r="J907" s="30"/>
      <c r="K907" s="30"/>
      <c r="L907" s="30"/>
      <c r="M907" s="30"/>
      <c r="N907" s="30"/>
      <c r="O907" s="30"/>
      <c r="P907" s="30"/>
      <c r="Q907" s="30"/>
    </row>
    <row r="908" spans="1:17" x14ac:dyDescent="0.2">
      <c r="A908" s="26"/>
      <c r="B908" s="26"/>
      <c r="C908" s="26"/>
      <c r="D908" s="27"/>
      <c r="E908" s="30"/>
      <c r="F908" s="13"/>
      <c r="G908" s="30"/>
      <c r="H908" s="30"/>
      <c r="I908" s="30"/>
      <c r="J908" s="30"/>
      <c r="K908" s="30"/>
      <c r="L908" s="30"/>
      <c r="M908" s="30"/>
      <c r="N908" s="30"/>
      <c r="O908" s="30"/>
      <c r="P908" s="30"/>
      <c r="Q908" s="30"/>
    </row>
    <row r="909" spans="1:17" x14ac:dyDescent="0.2">
      <c r="A909" s="26"/>
      <c r="B909" s="26"/>
      <c r="C909" s="26"/>
      <c r="D909" s="27"/>
      <c r="E909" s="30"/>
      <c r="F909" s="13"/>
      <c r="G909" s="30"/>
      <c r="H909" s="30"/>
      <c r="I909" s="30"/>
      <c r="J909" s="30"/>
      <c r="K909" s="30"/>
      <c r="L909" s="30"/>
      <c r="M909" s="30"/>
      <c r="N909" s="30"/>
      <c r="O909" s="30"/>
      <c r="P909" s="30"/>
      <c r="Q909" s="30"/>
    </row>
    <row r="910" spans="1:17" x14ac:dyDescent="0.2">
      <c r="A910" s="26"/>
      <c r="B910" s="26"/>
      <c r="C910" s="26"/>
      <c r="D910" s="27"/>
      <c r="E910" s="30"/>
      <c r="F910" s="13"/>
      <c r="G910" s="30"/>
      <c r="H910" s="30"/>
      <c r="I910" s="30"/>
      <c r="J910" s="30"/>
      <c r="K910" s="30"/>
      <c r="L910" s="30"/>
      <c r="M910" s="30"/>
      <c r="N910" s="30"/>
      <c r="O910" s="30"/>
      <c r="P910" s="30"/>
      <c r="Q910" s="30"/>
    </row>
    <row r="911" spans="1:17" x14ac:dyDescent="0.2">
      <c r="A911" s="26"/>
      <c r="B911" s="26"/>
      <c r="C911" s="26"/>
      <c r="D911" s="27"/>
      <c r="E911" s="30"/>
      <c r="F911" s="13"/>
      <c r="G911" s="30"/>
      <c r="H911" s="30"/>
      <c r="I911" s="30"/>
      <c r="J911" s="30"/>
      <c r="K911" s="30"/>
      <c r="L911" s="30"/>
      <c r="M911" s="30"/>
      <c r="N911" s="30"/>
      <c r="O911" s="30"/>
      <c r="P911" s="30"/>
      <c r="Q911" s="30"/>
    </row>
    <row r="912" spans="1:17" x14ac:dyDescent="0.2">
      <c r="A912" s="26"/>
      <c r="B912" s="26"/>
      <c r="C912" s="26"/>
      <c r="D912" s="27"/>
      <c r="E912" s="30"/>
      <c r="F912" s="13"/>
      <c r="G912" s="30"/>
      <c r="H912" s="30"/>
      <c r="I912" s="30"/>
      <c r="J912" s="30"/>
      <c r="K912" s="30"/>
      <c r="L912" s="30"/>
      <c r="M912" s="30"/>
      <c r="N912" s="30"/>
      <c r="O912" s="30"/>
      <c r="P912" s="30"/>
      <c r="Q912" s="30"/>
    </row>
    <row r="913" spans="1:17" x14ac:dyDescent="0.2">
      <c r="A913" s="26"/>
      <c r="B913" s="26"/>
      <c r="C913" s="26"/>
      <c r="D913" s="27"/>
      <c r="E913" s="30"/>
      <c r="F913" s="13"/>
      <c r="G913" s="30"/>
      <c r="H913" s="30"/>
      <c r="I913" s="30"/>
      <c r="J913" s="30"/>
      <c r="K913" s="30"/>
      <c r="L913" s="30"/>
      <c r="M913" s="30"/>
      <c r="N913" s="30"/>
      <c r="O913" s="30"/>
      <c r="P913" s="30"/>
      <c r="Q913" s="30"/>
    </row>
    <row r="914" spans="1:17" x14ac:dyDescent="0.2">
      <c r="A914" s="26"/>
      <c r="B914" s="26"/>
      <c r="C914" s="26"/>
      <c r="D914" s="27"/>
      <c r="E914" s="30"/>
      <c r="F914" s="13"/>
      <c r="G914" s="30"/>
      <c r="H914" s="30"/>
      <c r="I914" s="30"/>
      <c r="J914" s="30"/>
      <c r="K914" s="30"/>
      <c r="L914" s="30"/>
      <c r="M914" s="30"/>
      <c r="N914" s="30"/>
      <c r="O914" s="30"/>
      <c r="P914" s="30"/>
      <c r="Q914" s="30"/>
    </row>
    <row r="915" spans="1:17" x14ac:dyDescent="0.2">
      <c r="A915" s="26"/>
      <c r="B915" s="26"/>
      <c r="C915" s="26"/>
      <c r="D915" s="27"/>
      <c r="E915" s="30"/>
      <c r="F915" s="13"/>
      <c r="G915" s="30"/>
      <c r="H915" s="30"/>
      <c r="I915" s="30"/>
      <c r="J915" s="30"/>
      <c r="K915" s="30"/>
      <c r="L915" s="30"/>
      <c r="M915" s="30"/>
      <c r="N915" s="30"/>
      <c r="O915" s="30"/>
      <c r="P915" s="30"/>
      <c r="Q915" s="30"/>
    </row>
    <row r="916" spans="1:17" x14ac:dyDescent="0.2">
      <c r="A916" s="26"/>
      <c r="B916" s="26"/>
      <c r="C916" s="26"/>
      <c r="D916" s="27"/>
      <c r="E916" s="30"/>
      <c r="F916" s="13"/>
      <c r="G916" s="30"/>
      <c r="H916" s="30"/>
      <c r="I916" s="30"/>
      <c r="J916" s="30"/>
      <c r="K916" s="30"/>
      <c r="L916" s="30"/>
      <c r="M916" s="30"/>
      <c r="N916" s="30"/>
      <c r="O916" s="30"/>
      <c r="P916" s="30"/>
      <c r="Q916" s="30"/>
    </row>
    <row r="917" spans="1:17" x14ac:dyDescent="0.2">
      <c r="A917" s="26"/>
      <c r="B917" s="26"/>
      <c r="C917" s="26"/>
      <c r="D917" s="27"/>
      <c r="E917" s="30"/>
      <c r="F917" s="13"/>
      <c r="G917" s="30"/>
      <c r="H917" s="30"/>
      <c r="I917" s="30"/>
      <c r="J917" s="30"/>
      <c r="K917" s="30"/>
      <c r="L917" s="30"/>
      <c r="M917" s="30"/>
      <c r="N917" s="30"/>
      <c r="O917" s="30"/>
      <c r="P917" s="30"/>
      <c r="Q917" s="30"/>
    </row>
    <row r="918" spans="1:17" x14ac:dyDescent="0.2">
      <c r="A918" s="26"/>
      <c r="B918" s="26"/>
      <c r="C918" s="26"/>
      <c r="D918" s="27"/>
      <c r="E918" s="30"/>
      <c r="F918" s="13"/>
      <c r="G918" s="30"/>
      <c r="H918" s="30"/>
      <c r="I918" s="30"/>
      <c r="J918" s="30"/>
      <c r="K918" s="30"/>
      <c r="L918" s="30"/>
      <c r="M918" s="30"/>
      <c r="N918" s="30"/>
      <c r="O918" s="30"/>
      <c r="P918" s="30"/>
      <c r="Q918" s="30"/>
    </row>
    <row r="919" spans="1:17" x14ac:dyDescent="0.2">
      <c r="A919" s="26"/>
      <c r="B919" s="26"/>
      <c r="C919" s="26"/>
      <c r="D919" s="27"/>
      <c r="E919" s="30"/>
      <c r="F919" s="13"/>
      <c r="G919" s="30"/>
      <c r="H919" s="30"/>
      <c r="I919" s="30"/>
      <c r="J919" s="30"/>
      <c r="K919" s="30"/>
      <c r="L919" s="30"/>
      <c r="M919" s="30"/>
      <c r="N919" s="30"/>
      <c r="O919" s="30"/>
      <c r="P919" s="30"/>
      <c r="Q919" s="30"/>
    </row>
    <row r="920" spans="1:17" x14ac:dyDescent="0.2">
      <c r="A920" s="26"/>
      <c r="B920" s="26"/>
      <c r="C920" s="26"/>
      <c r="D920" s="27"/>
      <c r="E920" s="30"/>
      <c r="F920" s="13"/>
      <c r="G920" s="30"/>
      <c r="H920" s="30"/>
      <c r="I920" s="30"/>
      <c r="J920" s="30"/>
      <c r="K920" s="30"/>
      <c r="L920" s="30"/>
      <c r="M920" s="30"/>
      <c r="N920" s="30"/>
      <c r="O920" s="30"/>
      <c r="P920" s="30"/>
      <c r="Q920" s="30"/>
    </row>
    <row r="921" spans="1:17" x14ac:dyDescent="0.2">
      <c r="A921" s="26"/>
      <c r="B921" s="26"/>
      <c r="C921" s="26"/>
      <c r="D921" s="27"/>
      <c r="E921" s="30"/>
      <c r="F921" s="13"/>
      <c r="G921" s="30"/>
      <c r="H921" s="30"/>
      <c r="I921" s="30"/>
      <c r="J921" s="30"/>
      <c r="K921" s="30"/>
      <c r="L921" s="30"/>
      <c r="M921" s="30"/>
      <c r="N921" s="30"/>
      <c r="O921" s="30"/>
      <c r="P921" s="30"/>
      <c r="Q921" s="30"/>
    </row>
    <row r="922" spans="1:17" x14ac:dyDescent="0.2">
      <c r="A922" s="26"/>
      <c r="B922" s="26"/>
      <c r="C922" s="26"/>
      <c r="D922" s="27"/>
      <c r="E922" s="30"/>
      <c r="F922" s="13"/>
      <c r="G922" s="30"/>
      <c r="H922" s="30"/>
      <c r="I922" s="30"/>
      <c r="J922" s="30"/>
      <c r="K922" s="30"/>
      <c r="L922" s="30"/>
      <c r="M922" s="30"/>
      <c r="N922" s="30"/>
      <c r="O922" s="30"/>
      <c r="P922" s="30"/>
      <c r="Q922" s="30"/>
    </row>
    <row r="923" spans="1:17" x14ac:dyDescent="0.2">
      <c r="A923" s="26"/>
      <c r="B923" s="26"/>
      <c r="C923" s="26"/>
      <c r="D923" s="27"/>
      <c r="E923" s="30"/>
      <c r="F923" s="13"/>
      <c r="G923" s="30"/>
      <c r="H923" s="30"/>
      <c r="I923" s="30"/>
      <c r="J923" s="30"/>
      <c r="K923" s="30"/>
      <c r="L923" s="30"/>
      <c r="M923" s="30"/>
      <c r="N923" s="30"/>
      <c r="O923" s="30"/>
      <c r="P923" s="30"/>
      <c r="Q923" s="30"/>
    </row>
    <row r="924" spans="1:17" x14ac:dyDescent="0.2">
      <c r="A924" s="26"/>
      <c r="B924" s="26"/>
      <c r="C924" s="26"/>
      <c r="D924" s="27"/>
      <c r="E924" s="30"/>
      <c r="F924" s="13"/>
      <c r="G924" s="30"/>
      <c r="H924" s="30"/>
      <c r="I924" s="30"/>
      <c r="J924" s="30"/>
      <c r="K924" s="30"/>
      <c r="L924" s="30"/>
      <c r="M924" s="30"/>
      <c r="N924" s="30"/>
      <c r="O924" s="30"/>
      <c r="P924" s="30"/>
      <c r="Q924" s="30"/>
    </row>
    <row r="925" spans="1:17" x14ac:dyDescent="0.2">
      <c r="A925" s="26"/>
      <c r="B925" s="26"/>
      <c r="C925" s="26"/>
      <c r="D925" s="27"/>
      <c r="E925" s="30"/>
      <c r="F925" s="13"/>
      <c r="G925" s="30"/>
      <c r="H925" s="30"/>
      <c r="I925" s="30"/>
      <c r="J925" s="30"/>
      <c r="K925" s="30"/>
      <c r="L925" s="30"/>
      <c r="M925" s="30"/>
      <c r="N925" s="30"/>
      <c r="O925" s="30"/>
      <c r="P925" s="30"/>
      <c r="Q925" s="30"/>
    </row>
    <row r="926" spans="1:17" x14ac:dyDescent="0.2">
      <c r="A926" s="26"/>
      <c r="B926" s="26"/>
      <c r="C926" s="26"/>
      <c r="D926" s="27"/>
      <c r="E926" s="30"/>
      <c r="F926" s="13"/>
      <c r="G926" s="30"/>
      <c r="H926" s="30"/>
      <c r="I926" s="30"/>
      <c r="J926" s="30"/>
      <c r="K926" s="30"/>
      <c r="L926" s="30"/>
      <c r="M926" s="30"/>
      <c r="N926" s="30"/>
      <c r="O926" s="30"/>
      <c r="P926" s="30"/>
      <c r="Q926" s="30"/>
    </row>
    <row r="927" spans="1:17" x14ac:dyDescent="0.2">
      <c r="A927" s="26"/>
      <c r="B927" s="26"/>
      <c r="C927" s="26"/>
      <c r="D927" s="27"/>
      <c r="E927" s="30"/>
      <c r="F927" s="13"/>
      <c r="G927" s="30"/>
      <c r="H927" s="30"/>
      <c r="I927" s="30"/>
      <c r="J927" s="30"/>
      <c r="K927" s="30"/>
      <c r="L927" s="30"/>
      <c r="M927" s="30"/>
      <c r="N927" s="30"/>
      <c r="O927" s="30"/>
      <c r="P927" s="30"/>
      <c r="Q927" s="30"/>
    </row>
    <row r="928" spans="1:17" x14ac:dyDescent="0.2">
      <c r="A928" s="26"/>
      <c r="B928" s="26"/>
      <c r="C928" s="26"/>
      <c r="D928" s="27"/>
      <c r="E928" s="30"/>
      <c r="F928" s="13"/>
      <c r="G928" s="30"/>
      <c r="H928" s="30"/>
      <c r="I928" s="30"/>
      <c r="J928" s="30"/>
      <c r="K928" s="30"/>
      <c r="L928" s="30"/>
      <c r="M928" s="30"/>
      <c r="N928" s="30"/>
      <c r="O928" s="30"/>
      <c r="P928" s="30"/>
      <c r="Q928" s="30"/>
    </row>
    <row r="929" spans="1:17" x14ac:dyDescent="0.2">
      <c r="A929" s="26"/>
      <c r="B929" s="26"/>
      <c r="C929" s="26"/>
      <c r="D929" s="27"/>
      <c r="E929" s="30"/>
      <c r="F929" s="13"/>
      <c r="G929" s="30"/>
      <c r="H929" s="30"/>
      <c r="I929" s="30"/>
      <c r="J929" s="30"/>
      <c r="K929" s="30"/>
      <c r="L929" s="30"/>
      <c r="M929" s="30"/>
      <c r="N929" s="30"/>
      <c r="O929" s="30"/>
      <c r="P929" s="30"/>
      <c r="Q929" s="30"/>
    </row>
    <row r="930" spans="1:17" x14ac:dyDescent="0.2">
      <c r="A930" s="26"/>
      <c r="B930" s="26"/>
      <c r="C930" s="26"/>
      <c r="D930" s="27"/>
      <c r="E930" s="30"/>
      <c r="F930" s="13"/>
      <c r="G930" s="30"/>
      <c r="H930" s="30"/>
      <c r="I930" s="30"/>
      <c r="J930" s="30"/>
      <c r="K930" s="30"/>
      <c r="L930" s="30"/>
      <c r="M930" s="30"/>
      <c r="N930" s="30"/>
      <c r="O930" s="30"/>
      <c r="P930" s="30"/>
      <c r="Q930" s="30"/>
    </row>
    <row r="931" spans="1:17" x14ac:dyDescent="0.2">
      <c r="A931" s="26"/>
      <c r="B931" s="26"/>
      <c r="C931" s="26"/>
      <c r="D931" s="27"/>
      <c r="E931" s="30"/>
      <c r="F931" s="13"/>
      <c r="G931" s="30"/>
      <c r="H931" s="30"/>
      <c r="I931" s="30"/>
      <c r="J931" s="30"/>
      <c r="K931" s="30"/>
      <c r="L931" s="30"/>
      <c r="M931" s="30"/>
      <c r="N931" s="30"/>
      <c r="O931" s="30"/>
      <c r="P931" s="30"/>
      <c r="Q931" s="30"/>
    </row>
    <row r="932" spans="1:17" x14ac:dyDescent="0.2">
      <c r="A932" s="26"/>
      <c r="B932" s="26"/>
      <c r="C932" s="26"/>
      <c r="D932" s="27"/>
      <c r="E932" s="30"/>
      <c r="F932" s="13"/>
      <c r="G932" s="30"/>
      <c r="H932" s="30"/>
      <c r="I932" s="30"/>
      <c r="J932" s="30"/>
      <c r="K932" s="30"/>
      <c r="L932" s="30"/>
      <c r="M932" s="30"/>
      <c r="N932" s="30"/>
      <c r="O932" s="30"/>
      <c r="P932" s="30"/>
      <c r="Q932" s="30"/>
    </row>
    <row r="933" spans="1:17" x14ac:dyDescent="0.2">
      <c r="A933" s="26"/>
      <c r="B933" s="26"/>
      <c r="C933" s="26"/>
      <c r="D933" s="27"/>
      <c r="E933" s="30"/>
      <c r="F933" s="13"/>
      <c r="G933" s="30"/>
      <c r="H933" s="30"/>
      <c r="I933" s="30"/>
      <c r="J933" s="30"/>
      <c r="K933" s="30"/>
      <c r="L933" s="30"/>
      <c r="M933" s="30"/>
      <c r="N933" s="30"/>
      <c r="O933" s="30"/>
      <c r="P933" s="30"/>
      <c r="Q933" s="30"/>
    </row>
    <row r="934" spans="1:17" x14ac:dyDescent="0.2">
      <c r="A934" s="26"/>
      <c r="B934" s="26"/>
      <c r="C934" s="26"/>
      <c r="D934" s="27"/>
      <c r="E934" s="30"/>
      <c r="F934" s="13"/>
      <c r="G934" s="30"/>
      <c r="H934" s="30"/>
      <c r="I934" s="30"/>
      <c r="J934" s="30"/>
      <c r="K934" s="30"/>
      <c r="L934" s="30"/>
      <c r="M934" s="30"/>
      <c r="N934" s="30"/>
      <c r="O934" s="30"/>
      <c r="P934" s="30"/>
      <c r="Q934" s="30"/>
    </row>
    <row r="935" spans="1:17" x14ac:dyDescent="0.2">
      <c r="A935" s="26"/>
      <c r="B935" s="26"/>
      <c r="C935" s="26"/>
      <c r="D935" s="27"/>
      <c r="E935" s="30"/>
      <c r="F935" s="13"/>
      <c r="G935" s="30"/>
      <c r="H935" s="30"/>
      <c r="I935" s="30"/>
      <c r="J935" s="30"/>
      <c r="K935" s="30"/>
      <c r="L935" s="30"/>
      <c r="M935" s="30"/>
      <c r="N935" s="30"/>
      <c r="O935" s="30"/>
      <c r="P935" s="30"/>
      <c r="Q935" s="30"/>
    </row>
    <row r="936" spans="1:17" x14ac:dyDescent="0.2">
      <c r="A936" s="26"/>
      <c r="B936" s="26"/>
      <c r="C936" s="26"/>
      <c r="D936" s="27"/>
      <c r="E936" s="30"/>
      <c r="F936" s="13"/>
      <c r="G936" s="30"/>
      <c r="H936" s="30"/>
      <c r="I936" s="30"/>
      <c r="J936" s="30"/>
      <c r="K936" s="30"/>
      <c r="L936" s="30"/>
      <c r="M936" s="30"/>
      <c r="N936" s="30"/>
      <c r="O936" s="30"/>
      <c r="P936" s="30"/>
      <c r="Q936" s="30"/>
    </row>
    <row r="937" spans="1:17" x14ac:dyDescent="0.2">
      <c r="A937" s="26"/>
      <c r="B937" s="26"/>
      <c r="C937" s="26"/>
      <c r="D937" s="27"/>
      <c r="E937" s="30"/>
      <c r="F937" s="13"/>
      <c r="G937" s="30"/>
      <c r="H937" s="30"/>
      <c r="I937" s="30"/>
      <c r="J937" s="30"/>
      <c r="K937" s="30"/>
      <c r="L937" s="30"/>
      <c r="M937" s="30"/>
      <c r="N937" s="30"/>
      <c r="O937" s="30"/>
      <c r="P937" s="30"/>
      <c r="Q937" s="30"/>
    </row>
    <row r="938" spans="1:17" x14ac:dyDescent="0.2">
      <c r="A938" s="26"/>
      <c r="B938" s="26"/>
      <c r="C938" s="26"/>
      <c r="D938" s="27"/>
      <c r="E938" s="30"/>
      <c r="F938" s="13"/>
      <c r="G938" s="30"/>
      <c r="H938" s="30"/>
      <c r="I938" s="30"/>
      <c r="J938" s="30"/>
      <c r="K938" s="30"/>
      <c r="L938" s="30"/>
      <c r="M938" s="30"/>
      <c r="N938" s="30"/>
      <c r="O938" s="30"/>
      <c r="P938" s="30"/>
      <c r="Q938" s="30"/>
    </row>
    <row r="939" spans="1:17" x14ac:dyDescent="0.2">
      <c r="A939" s="26"/>
      <c r="B939" s="26"/>
      <c r="C939" s="26"/>
      <c r="D939" s="27"/>
      <c r="E939" s="30"/>
      <c r="F939" s="13"/>
      <c r="G939" s="30"/>
      <c r="H939" s="30"/>
      <c r="I939" s="30"/>
      <c r="J939" s="30"/>
      <c r="K939" s="30"/>
      <c r="L939" s="30"/>
      <c r="M939" s="30"/>
      <c r="N939" s="30"/>
      <c r="O939" s="30"/>
      <c r="P939" s="30"/>
      <c r="Q939" s="30"/>
    </row>
    <row r="940" spans="1:17" x14ac:dyDescent="0.2">
      <c r="A940" s="26"/>
      <c r="B940" s="26"/>
      <c r="C940" s="26"/>
      <c r="D940" s="27"/>
      <c r="E940" s="30"/>
      <c r="F940" s="13"/>
      <c r="G940" s="30"/>
      <c r="H940" s="30"/>
      <c r="I940" s="30"/>
      <c r="J940" s="30"/>
      <c r="K940" s="30"/>
      <c r="L940" s="30"/>
      <c r="M940" s="30"/>
      <c r="N940" s="30"/>
      <c r="O940" s="30"/>
      <c r="P940" s="30"/>
      <c r="Q940" s="30"/>
    </row>
    <row r="941" spans="1:17" x14ac:dyDescent="0.2">
      <c r="A941" s="26"/>
      <c r="B941" s="26"/>
      <c r="C941" s="26"/>
      <c r="D941" s="27"/>
      <c r="E941" s="30"/>
      <c r="F941" s="13"/>
      <c r="G941" s="30"/>
      <c r="H941" s="30"/>
      <c r="I941" s="30"/>
      <c r="J941" s="30"/>
      <c r="K941" s="30"/>
      <c r="L941" s="30"/>
      <c r="M941" s="30"/>
      <c r="N941" s="30"/>
      <c r="O941" s="30"/>
      <c r="P941" s="30"/>
      <c r="Q941" s="30"/>
    </row>
    <row r="942" spans="1:17" x14ac:dyDescent="0.2">
      <c r="A942" s="26"/>
      <c r="B942" s="26"/>
      <c r="C942" s="26"/>
      <c r="D942" s="27"/>
      <c r="E942" s="30"/>
      <c r="F942" s="13"/>
      <c r="G942" s="30"/>
      <c r="H942" s="30"/>
      <c r="I942" s="30"/>
      <c r="J942" s="30"/>
      <c r="K942" s="30"/>
      <c r="L942" s="30"/>
      <c r="M942" s="30"/>
      <c r="N942" s="30"/>
      <c r="O942" s="30"/>
      <c r="P942" s="30"/>
      <c r="Q942" s="30"/>
    </row>
    <row r="943" spans="1:17" x14ac:dyDescent="0.2">
      <c r="A943" s="26"/>
      <c r="B943" s="26"/>
      <c r="C943" s="26"/>
      <c r="D943" s="27"/>
      <c r="E943" s="30"/>
      <c r="F943" s="13"/>
      <c r="G943" s="30"/>
      <c r="H943" s="30"/>
      <c r="I943" s="30"/>
      <c r="J943" s="30"/>
      <c r="K943" s="30"/>
      <c r="L943" s="30"/>
      <c r="M943" s="30"/>
      <c r="N943" s="30"/>
      <c r="O943" s="30"/>
      <c r="P943" s="30"/>
      <c r="Q943" s="30"/>
    </row>
    <row r="944" spans="1:17" x14ac:dyDescent="0.2">
      <c r="A944" s="26"/>
      <c r="B944" s="26"/>
      <c r="C944" s="26"/>
      <c r="D944" s="27"/>
      <c r="E944" s="30"/>
      <c r="F944" s="13"/>
      <c r="G944" s="30"/>
      <c r="H944" s="30"/>
      <c r="I944" s="30"/>
      <c r="J944" s="30"/>
      <c r="K944" s="30"/>
      <c r="L944" s="30"/>
      <c r="M944" s="30"/>
      <c r="N944" s="30"/>
      <c r="O944" s="30"/>
      <c r="P944" s="30"/>
      <c r="Q944" s="30"/>
    </row>
    <row r="945" spans="1:17" x14ac:dyDescent="0.2">
      <c r="A945" s="26"/>
      <c r="B945" s="26"/>
      <c r="C945" s="26"/>
      <c r="D945" s="27"/>
      <c r="E945" s="30"/>
      <c r="F945" s="13"/>
      <c r="G945" s="30"/>
      <c r="H945" s="30"/>
      <c r="I945" s="30"/>
      <c r="J945" s="30"/>
      <c r="K945" s="30"/>
      <c r="L945" s="30"/>
      <c r="M945" s="30"/>
      <c r="N945" s="30"/>
      <c r="O945" s="30"/>
      <c r="P945" s="30"/>
      <c r="Q945" s="30"/>
    </row>
    <row r="946" spans="1:17" x14ac:dyDescent="0.2">
      <c r="A946" s="26"/>
      <c r="B946" s="26"/>
      <c r="C946" s="26"/>
      <c r="D946" s="27"/>
      <c r="E946" s="30"/>
      <c r="F946" s="13"/>
      <c r="G946" s="30"/>
      <c r="H946" s="30"/>
      <c r="I946" s="30"/>
      <c r="J946" s="30"/>
      <c r="K946" s="30"/>
      <c r="L946" s="30"/>
      <c r="M946" s="30"/>
      <c r="N946" s="30"/>
      <c r="O946" s="30"/>
      <c r="P946" s="30"/>
      <c r="Q946" s="30"/>
    </row>
    <row r="947" spans="1:17" x14ac:dyDescent="0.2">
      <c r="A947" s="26"/>
      <c r="B947" s="26"/>
      <c r="C947" s="26"/>
      <c r="D947" s="27"/>
      <c r="E947" s="30"/>
      <c r="F947" s="13"/>
      <c r="G947" s="30"/>
      <c r="H947" s="30"/>
      <c r="I947" s="30"/>
      <c r="J947" s="30"/>
      <c r="K947" s="30"/>
      <c r="L947" s="30"/>
      <c r="M947" s="30"/>
      <c r="N947" s="30"/>
      <c r="O947" s="30"/>
      <c r="P947" s="30"/>
      <c r="Q947" s="30"/>
    </row>
    <row r="948" spans="1:17" x14ac:dyDescent="0.2">
      <c r="A948" s="26"/>
      <c r="B948" s="26"/>
      <c r="C948" s="26"/>
      <c r="D948" s="27"/>
      <c r="E948" s="30"/>
      <c r="F948" s="13"/>
      <c r="G948" s="30"/>
      <c r="H948" s="30"/>
      <c r="I948" s="30"/>
      <c r="J948" s="30"/>
      <c r="K948" s="30"/>
      <c r="L948" s="30"/>
      <c r="M948" s="30"/>
      <c r="N948" s="30"/>
      <c r="O948" s="30"/>
      <c r="P948" s="30"/>
      <c r="Q948" s="30"/>
    </row>
    <row r="949" spans="1:17" x14ac:dyDescent="0.2">
      <c r="A949" s="26"/>
      <c r="B949" s="26"/>
      <c r="C949" s="26"/>
      <c r="D949" s="27"/>
      <c r="E949" s="30"/>
      <c r="F949" s="13"/>
      <c r="G949" s="30"/>
      <c r="H949" s="30"/>
      <c r="I949" s="30"/>
      <c r="J949" s="30"/>
      <c r="K949" s="30"/>
      <c r="L949" s="30"/>
      <c r="M949" s="30"/>
      <c r="N949" s="30"/>
      <c r="O949" s="30"/>
      <c r="P949" s="30"/>
      <c r="Q949" s="30"/>
    </row>
    <row r="950" spans="1:17" x14ac:dyDescent="0.2">
      <c r="A950" s="26"/>
      <c r="B950" s="26"/>
      <c r="C950" s="26"/>
      <c r="D950" s="27"/>
      <c r="E950" s="30"/>
      <c r="F950" s="13"/>
      <c r="G950" s="30"/>
      <c r="H950" s="30"/>
      <c r="I950" s="30"/>
      <c r="J950" s="30"/>
      <c r="K950" s="30"/>
      <c r="L950" s="30"/>
      <c r="M950" s="30"/>
      <c r="N950" s="30"/>
      <c r="O950" s="30"/>
      <c r="P950" s="30"/>
      <c r="Q950" s="30"/>
    </row>
    <row r="951" spans="1:17" x14ac:dyDescent="0.2">
      <c r="A951" s="26"/>
      <c r="B951" s="26"/>
      <c r="C951" s="26"/>
      <c r="D951" s="27"/>
      <c r="E951" s="30"/>
      <c r="F951" s="13"/>
      <c r="G951" s="30"/>
      <c r="H951" s="30"/>
      <c r="I951" s="30"/>
      <c r="J951" s="30"/>
      <c r="K951" s="30"/>
      <c r="L951" s="30"/>
      <c r="M951" s="30"/>
      <c r="N951" s="30"/>
      <c r="O951" s="30"/>
      <c r="P951" s="30"/>
      <c r="Q951" s="30"/>
    </row>
    <row r="952" spans="1:17" x14ac:dyDescent="0.2">
      <c r="A952" s="26"/>
      <c r="B952" s="26"/>
      <c r="C952" s="26"/>
      <c r="D952" s="27"/>
      <c r="E952" s="30"/>
      <c r="F952" s="13"/>
      <c r="G952" s="30"/>
      <c r="H952" s="30"/>
      <c r="I952" s="30"/>
      <c r="J952" s="30"/>
      <c r="K952" s="30"/>
      <c r="L952" s="30"/>
      <c r="M952" s="30"/>
      <c r="N952" s="30"/>
      <c r="O952" s="30"/>
      <c r="P952" s="30"/>
      <c r="Q952" s="30"/>
    </row>
    <row r="953" spans="1:17" x14ac:dyDescent="0.2">
      <c r="A953" s="26"/>
      <c r="B953" s="26"/>
      <c r="C953" s="26"/>
      <c r="D953" s="27"/>
      <c r="E953" s="30"/>
      <c r="F953" s="13"/>
      <c r="G953" s="30"/>
      <c r="H953" s="30"/>
      <c r="I953" s="30"/>
      <c r="J953" s="30"/>
      <c r="K953" s="30"/>
      <c r="L953" s="30"/>
      <c r="M953" s="30"/>
      <c r="N953" s="30"/>
      <c r="O953" s="30"/>
      <c r="P953" s="30"/>
      <c r="Q953" s="30"/>
    </row>
    <row r="954" spans="1:17" x14ac:dyDescent="0.2">
      <c r="A954" s="26"/>
      <c r="B954" s="26"/>
      <c r="C954" s="26"/>
      <c r="D954" s="27"/>
      <c r="E954" s="30"/>
      <c r="F954" s="13"/>
      <c r="G954" s="30"/>
      <c r="H954" s="30"/>
      <c r="I954" s="30"/>
      <c r="J954" s="30"/>
      <c r="K954" s="30"/>
      <c r="L954" s="30"/>
      <c r="M954" s="30"/>
      <c r="N954" s="30"/>
      <c r="O954" s="30"/>
      <c r="P954" s="30"/>
      <c r="Q954" s="30"/>
    </row>
    <row r="955" spans="1:17" x14ac:dyDescent="0.2">
      <c r="A955" s="26"/>
      <c r="B955" s="26"/>
      <c r="C955" s="26"/>
      <c r="D955" s="27"/>
      <c r="E955" s="30"/>
      <c r="F955" s="13"/>
      <c r="G955" s="30"/>
      <c r="H955" s="30"/>
      <c r="I955" s="30"/>
      <c r="J955" s="30"/>
      <c r="K955" s="30"/>
      <c r="L955" s="30"/>
      <c r="M955" s="30"/>
      <c r="N955" s="30"/>
      <c r="O955" s="30"/>
      <c r="P955" s="30"/>
      <c r="Q955" s="30"/>
    </row>
    <row r="956" spans="1:17" x14ac:dyDescent="0.2">
      <c r="A956" s="26"/>
      <c r="B956" s="26"/>
      <c r="C956" s="26"/>
      <c r="D956" s="27"/>
      <c r="E956" s="30"/>
      <c r="F956" s="13"/>
      <c r="G956" s="30"/>
      <c r="H956" s="30"/>
      <c r="I956" s="30"/>
      <c r="J956" s="30"/>
      <c r="K956" s="30"/>
      <c r="L956" s="30"/>
      <c r="M956" s="30"/>
      <c r="N956" s="30"/>
      <c r="O956" s="30"/>
      <c r="P956" s="30"/>
      <c r="Q956" s="30"/>
    </row>
    <row r="957" spans="1:17" x14ac:dyDescent="0.2">
      <c r="A957" s="26"/>
      <c r="B957" s="26"/>
      <c r="C957" s="26"/>
      <c r="D957" s="27"/>
      <c r="E957" s="30"/>
      <c r="F957" s="13"/>
      <c r="G957" s="30"/>
      <c r="H957" s="30"/>
      <c r="I957" s="30"/>
      <c r="J957" s="30"/>
      <c r="K957" s="30"/>
      <c r="L957" s="30"/>
      <c r="M957" s="30"/>
      <c r="N957" s="30"/>
      <c r="O957" s="30"/>
      <c r="P957" s="30"/>
      <c r="Q957" s="30"/>
    </row>
    <row r="958" spans="1:17" x14ac:dyDescent="0.2">
      <c r="A958" s="26"/>
      <c r="B958" s="26"/>
      <c r="C958" s="26"/>
      <c r="D958" s="27"/>
      <c r="E958" s="30"/>
      <c r="F958" s="13"/>
      <c r="G958" s="30"/>
      <c r="H958" s="30"/>
      <c r="I958" s="30"/>
      <c r="J958" s="30"/>
      <c r="K958" s="30"/>
      <c r="L958" s="30"/>
      <c r="M958" s="30"/>
      <c r="N958" s="30"/>
      <c r="O958" s="30"/>
      <c r="P958" s="30"/>
      <c r="Q958" s="30"/>
    </row>
    <row r="959" spans="1:17" x14ac:dyDescent="0.2">
      <c r="A959" s="26"/>
      <c r="B959" s="26"/>
      <c r="C959" s="26"/>
      <c r="D959" s="27"/>
      <c r="E959" s="30"/>
      <c r="F959" s="13"/>
      <c r="G959" s="30"/>
      <c r="H959" s="30"/>
      <c r="I959" s="30"/>
      <c r="J959" s="30"/>
      <c r="K959" s="30"/>
      <c r="L959" s="30"/>
      <c r="M959" s="30"/>
      <c r="N959" s="30"/>
      <c r="O959" s="30"/>
      <c r="P959" s="30"/>
      <c r="Q959" s="30"/>
    </row>
    <row r="960" spans="1:17" x14ac:dyDescent="0.2">
      <c r="A960" s="26"/>
      <c r="B960" s="26"/>
      <c r="C960" s="26"/>
      <c r="D960" s="27"/>
      <c r="E960" s="30"/>
      <c r="F960" s="13"/>
      <c r="G960" s="30"/>
      <c r="H960" s="30"/>
      <c r="I960" s="30"/>
      <c r="J960" s="30"/>
      <c r="K960" s="30"/>
      <c r="L960" s="30"/>
      <c r="M960" s="30"/>
      <c r="N960" s="30"/>
      <c r="O960" s="30"/>
      <c r="P960" s="30"/>
      <c r="Q960" s="30"/>
    </row>
    <row r="961" spans="1:17" x14ac:dyDescent="0.2">
      <c r="A961" s="26"/>
      <c r="B961" s="26"/>
      <c r="C961" s="26"/>
      <c r="D961" s="27"/>
      <c r="E961" s="30"/>
      <c r="F961" s="13"/>
      <c r="G961" s="30"/>
      <c r="H961" s="30"/>
      <c r="I961" s="30"/>
      <c r="J961" s="30"/>
      <c r="K961" s="30"/>
      <c r="L961" s="30"/>
      <c r="M961" s="30"/>
      <c r="N961" s="30"/>
      <c r="O961" s="30"/>
      <c r="P961" s="30"/>
      <c r="Q961" s="30"/>
    </row>
    <row r="962" spans="1:17" x14ac:dyDescent="0.2">
      <c r="A962" s="26"/>
      <c r="B962" s="26"/>
      <c r="C962" s="26"/>
      <c r="D962" s="27"/>
      <c r="E962" s="30"/>
      <c r="F962" s="13"/>
      <c r="G962" s="30"/>
      <c r="H962" s="30"/>
      <c r="I962" s="30"/>
      <c r="J962" s="30"/>
      <c r="K962" s="30"/>
      <c r="L962" s="30"/>
      <c r="M962" s="30"/>
      <c r="N962" s="30"/>
      <c r="O962" s="30"/>
      <c r="P962" s="30"/>
      <c r="Q962" s="30"/>
    </row>
    <row r="963" spans="1:17" x14ac:dyDescent="0.2">
      <c r="A963" s="26"/>
      <c r="B963" s="26"/>
      <c r="C963" s="26"/>
      <c r="D963" s="27"/>
      <c r="E963" s="30"/>
      <c r="F963" s="13"/>
      <c r="G963" s="30"/>
      <c r="H963" s="30"/>
      <c r="I963" s="30"/>
      <c r="J963" s="30"/>
      <c r="K963" s="30"/>
      <c r="L963" s="30"/>
      <c r="M963" s="30"/>
      <c r="N963" s="30"/>
      <c r="O963" s="30"/>
      <c r="P963" s="30"/>
      <c r="Q963" s="30"/>
    </row>
    <row r="964" spans="1:17" x14ac:dyDescent="0.2">
      <c r="A964" s="26"/>
      <c r="B964" s="26"/>
      <c r="C964" s="26"/>
      <c r="D964" s="27"/>
      <c r="E964" s="30"/>
      <c r="F964" s="13"/>
      <c r="G964" s="30"/>
      <c r="H964" s="30"/>
      <c r="I964" s="30"/>
      <c r="J964" s="30"/>
      <c r="K964" s="30"/>
      <c r="L964" s="30"/>
      <c r="M964" s="30"/>
      <c r="N964" s="30"/>
      <c r="O964" s="30"/>
      <c r="P964" s="30"/>
      <c r="Q964" s="30"/>
    </row>
    <row r="965" spans="1:17" x14ac:dyDescent="0.2">
      <c r="A965" s="26"/>
      <c r="B965" s="26"/>
      <c r="C965" s="26"/>
      <c r="D965" s="27"/>
      <c r="E965" s="30"/>
      <c r="F965" s="13"/>
      <c r="G965" s="30"/>
      <c r="H965" s="30"/>
      <c r="I965" s="30"/>
      <c r="J965" s="30"/>
      <c r="K965" s="30"/>
      <c r="L965" s="30"/>
      <c r="M965" s="30"/>
      <c r="N965" s="30"/>
      <c r="O965" s="30"/>
      <c r="P965" s="30"/>
      <c r="Q965" s="30"/>
    </row>
    <row r="966" spans="1:17" x14ac:dyDescent="0.2">
      <c r="A966" s="26"/>
      <c r="B966" s="26"/>
      <c r="C966" s="26"/>
      <c r="D966" s="27"/>
      <c r="E966" s="30"/>
      <c r="F966" s="13"/>
      <c r="G966" s="30"/>
      <c r="H966" s="30"/>
      <c r="I966" s="30"/>
      <c r="J966" s="30"/>
      <c r="K966" s="30"/>
      <c r="L966" s="30"/>
      <c r="M966" s="30"/>
      <c r="N966" s="30"/>
      <c r="O966" s="30"/>
      <c r="P966" s="30"/>
      <c r="Q966" s="30"/>
    </row>
    <row r="967" spans="1:17" x14ac:dyDescent="0.2">
      <c r="A967" s="26"/>
      <c r="B967" s="26"/>
      <c r="C967" s="26"/>
      <c r="D967" s="27"/>
      <c r="E967" s="30"/>
      <c r="F967" s="13"/>
      <c r="G967" s="30"/>
      <c r="H967" s="30"/>
      <c r="I967" s="30"/>
      <c r="J967" s="30"/>
      <c r="K967" s="30"/>
      <c r="L967" s="30"/>
      <c r="M967" s="30"/>
      <c r="N967" s="30"/>
      <c r="O967" s="30"/>
      <c r="P967" s="30"/>
      <c r="Q967" s="30"/>
    </row>
    <row r="968" spans="1:17" x14ac:dyDescent="0.2">
      <c r="A968" s="26"/>
      <c r="B968" s="26"/>
      <c r="C968" s="26"/>
      <c r="D968" s="27"/>
      <c r="E968" s="30"/>
      <c r="F968" s="13"/>
      <c r="G968" s="30"/>
      <c r="H968" s="30"/>
      <c r="I968" s="30"/>
      <c r="J968" s="30"/>
      <c r="K968" s="30"/>
      <c r="L968" s="30"/>
      <c r="M968" s="30"/>
      <c r="N968" s="30"/>
      <c r="O968" s="30"/>
      <c r="P968" s="30"/>
      <c r="Q968" s="30"/>
    </row>
    <row r="969" spans="1:17" x14ac:dyDescent="0.2">
      <c r="A969" s="26"/>
      <c r="B969" s="26"/>
      <c r="C969" s="26"/>
      <c r="D969" s="27"/>
      <c r="E969" s="30"/>
      <c r="F969" s="13"/>
      <c r="G969" s="30"/>
      <c r="H969" s="30"/>
      <c r="I969" s="30"/>
      <c r="J969" s="30"/>
      <c r="K969" s="30"/>
      <c r="L969" s="30"/>
      <c r="M969" s="30"/>
      <c r="N969" s="30"/>
      <c r="O969" s="30"/>
      <c r="P969" s="30"/>
      <c r="Q969" s="30"/>
    </row>
    <row r="970" spans="1:17" x14ac:dyDescent="0.2">
      <c r="A970" s="26"/>
      <c r="B970" s="26"/>
      <c r="C970" s="26"/>
      <c r="D970" s="27"/>
      <c r="E970" s="30"/>
      <c r="F970" s="13"/>
      <c r="G970" s="30"/>
      <c r="H970" s="30"/>
      <c r="I970" s="30"/>
      <c r="J970" s="30"/>
      <c r="K970" s="30"/>
      <c r="L970" s="30"/>
      <c r="M970" s="30"/>
      <c r="N970" s="30"/>
      <c r="O970" s="30"/>
      <c r="P970" s="30"/>
      <c r="Q970" s="30"/>
    </row>
    <row r="971" spans="1:17" x14ac:dyDescent="0.2">
      <c r="A971" s="26"/>
      <c r="B971" s="26"/>
      <c r="C971" s="26"/>
      <c r="D971" s="27"/>
      <c r="E971" s="30"/>
      <c r="F971" s="13"/>
      <c r="G971" s="30"/>
      <c r="H971" s="30"/>
      <c r="I971" s="30"/>
      <c r="J971" s="30"/>
      <c r="K971" s="30"/>
      <c r="L971" s="30"/>
      <c r="M971" s="30"/>
      <c r="N971" s="30"/>
      <c r="O971" s="30"/>
      <c r="P971" s="30"/>
      <c r="Q971" s="30"/>
    </row>
    <row r="972" spans="1:17" x14ac:dyDescent="0.2">
      <c r="A972" s="26"/>
      <c r="B972" s="26"/>
      <c r="C972" s="26"/>
      <c r="D972" s="27"/>
      <c r="E972" s="30"/>
      <c r="F972" s="13"/>
      <c r="G972" s="30"/>
      <c r="H972" s="30"/>
      <c r="I972" s="30"/>
      <c r="J972" s="30"/>
      <c r="K972" s="30"/>
      <c r="L972" s="30"/>
      <c r="M972" s="30"/>
      <c r="N972" s="30"/>
      <c r="O972" s="30"/>
      <c r="P972" s="30"/>
      <c r="Q972" s="30"/>
    </row>
    <row r="973" spans="1:17" x14ac:dyDescent="0.2">
      <c r="A973" s="26"/>
      <c r="B973" s="26"/>
      <c r="C973" s="26"/>
      <c r="D973" s="27"/>
      <c r="E973" s="30"/>
      <c r="F973" s="13"/>
      <c r="G973" s="30"/>
      <c r="H973" s="30"/>
      <c r="I973" s="30"/>
      <c r="J973" s="30"/>
      <c r="K973" s="30"/>
      <c r="L973" s="30"/>
      <c r="M973" s="30"/>
      <c r="N973" s="30"/>
      <c r="O973" s="30"/>
      <c r="P973" s="30"/>
      <c r="Q973" s="30"/>
    </row>
    <row r="974" spans="1:17" x14ac:dyDescent="0.2">
      <c r="A974" s="26"/>
      <c r="B974" s="26"/>
      <c r="C974" s="26"/>
      <c r="D974" s="27"/>
      <c r="E974" s="30"/>
      <c r="F974" s="13"/>
      <c r="G974" s="30"/>
      <c r="H974" s="30"/>
      <c r="I974" s="30"/>
      <c r="J974" s="30"/>
      <c r="K974" s="30"/>
      <c r="L974" s="30"/>
      <c r="M974" s="30"/>
      <c r="N974" s="30"/>
      <c r="O974" s="30"/>
      <c r="P974" s="30"/>
      <c r="Q974" s="30"/>
    </row>
    <row r="975" spans="1:17" x14ac:dyDescent="0.2">
      <c r="A975" s="26"/>
      <c r="B975" s="26"/>
      <c r="C975" s="26"/>
      <c r="D975" s="27"/>
      <c r="E975" s="30"/>
      <c r="F975" s="13"/>
      <c r="G975" s="30"/>
      <c r="H975" s="30"/>
      <c r="I975" s="30"/>
      <c r="J975" s="30"/>
      <c r="K975" s="30"/>
      <c r="L975" s="30"/>
      <c r="M975" s="30"/>
      <c r="N975" s="30"/>
      <c r="O975" s="30"/>
      <c r="P975" s="30"/>
      <c r="Q975" s="30"/>
    </row>
    <row r="976" spans="1:17" x14ac:dyDescent="0.2">
      <c r="A976" s="26"/>
      <c r="B976" s="26"/>
      <c r="C976" s="26"/>
      <c r="D976" s="27"/>
      <c r="E976" s="30"/>
      <c r="F976" s="13"/>
      <c r="G976" s="30"/>
      <c r="H976" s="30"/>
      <c r="I976" s="30"/>
      <c r="J976" s="30"/>
      <c r="K976" s="30"/>
      <c r="L976" s="30"/>
      <c r="M976" s="30"/>
      <c r="N976" s="30"/>
      <c r="O976" s="30"/>
      <c r="P976" s="30"/>
      <c r="Q976" s="30"/>
    </row>
    <row r="977" spans="1:17" x14ac:dyDescent="0.2">
      <c r="A977" s="26"/>
      <c r="B977" s="26"/>
      <c r="C977" s="26"/>
      <c r="D977" s="27"/>
      <c r="E977" s="30"/>
      <c r="F977" s="13"/>
      <c r="G977" s="30"/>
      <c r="H977" s="30"/>
      <c r="I977" s="30"/>
      <c r="J977" s="30"/>
      <c r="K977" s="30"/>
      <c r="L977" s="30"/>
      <c r="M977" s="30"/>
      <c r="N977" s="30"/>
      <c r="O977" s="30"/>
      <c r="P977" s="30"/>
      <c r="Q977" s="30"/>
    </row>
    <row r="978" spans="1:17" x14ac:dyDescent="0.2">
      <c r="A978" s="26"/>
      <c r="B978" s="26"/>
      <c r="C978" s="26"/>
      <c r="D978" s="27"/>
      <c r="E978" s="30"/>
      <c r="F978" s="13"/>
      <c r="G978" s="30"/>
      <c r="H978" s="30"/>
      <c r="I978" s="30"/>
      <c r="J978" s="30"/>
      <c r="K978" s="30"/>
      <c r="L978" s="30"/>
      <c r="M978" s="30"/>
      <c r="N978" s="30"/>
      <c r="O978" s="30"/>
      <c r="P978" s="30"/>
      <c r="Q978" s="30"/>
    </row>
    <row r="979" spans="1:17" x14ac:dyDescent="0.2">
      <c r="A979" s="26"/>
      <c r="B979" s="26"/>
      <c r="C979" s="26"/>
      <c r="D979" s="27"/>
      <c r="E979" s="30"/>
      <c r="F979" s="13"/>
      <c r="G979" s="30"/>
      <c r="H979" s="30"/>
      <c r="I979" s="30"/>
      <c r="J979" s="30"/>
      <c r="K979" s="30"/>
      <c r="L979" s="30"/>
      <c r="M979" s="30"/>
      <c r="N979" s="30"/>
      <c r="O979" s="30"/>
      <c r="P979" s="30"/>
      <c r="Q979" s="30"/>
    </row>
    <row r="980" spans="1:17" x14ac:dyDescent="0.2">
      <c r="A980" s="26"/>
      <c r="B980" s="26"/>
      <c r="C980" s="26"/>
      <c r="D980" s="27"/>
      <c r="E980" s="30"/>
      <c r="F980" s="13"/>
      <c r="G980" s="30"/>
      <c r="H980" s="30"/>
      <c r="I980" s="30"/>
      <c r="J980" s="30"/>
      <c r="K980" s="30"/>
      <c r="L980" s="30"/>
      <c r="M980" s="30"/>
      <c r="N980" s="30"/>
      <c r="O980" s="30"/>
      <c r="P980" s="30"/>
      <c r="Q980" s="30"/>
    </row>
    <row r="981" spans="1:17" x14ac:dyDescent="0.2">
      <c r="A981" s="26"/>
      <c r="B981" s="26"/>
      <c r="C981" s="26"/>
      <c r="D981" s="27"/>
      <c r="E981" s="30"/>
      <c r="F981" s="13"/>
      <c r="G981" s="30"/>
      <c r="H981" s="30"/>
      <c r="I981" s="30"/>
      <c r="J981" s="30"/>
      <c r="K981" s="30"/>
      <c r="L981" s="30"/>
      <c r="M981" s="30"/>
      <c r="N981" s="30"/>
      <c r="O981" s="30"/>
      <c r="P981" s="30"/>
      <c r="Q981" s="30"/>
    </row>
    <row r="982" spans="1:17" x14ac:dyDescent="0.2">
      <c r="A982" s="26"/>
      <c r="B982" s="26"/>
      <c r="C982" s="26"/>
      <c r="D982" s="27"/>
      <c r="E982" s="30"/>
      <c r="F982" s="13"/>
      <c r="G982" s="30"/>
      <c r="H982" s="30"/>
      <c r="I982" s="30"/>
      <c r="J982" s="30"/>
      <c r="K982" s="30"/>
      <c r="L982" s="30"/>
      <c r="M982" s="30"/>
      <c r="N982" s="30"/>
      <c r="O982" s="30"/>
      <c r="P982" s="30"/>
      <c r="Q982" s="30"/>
    </row>
    <row r="983" spans="1:17" x14ac:dyDescent="0.2">
      <c r="A983" s="26"/>
      <c r="B983" s="26"/>
      <c r="C983" s="26"/>
      <c r="D983" s="27"/>
      <c r="E983" s="30"/>
      <c r="F983" s="13"/>
      <c r="G983" s="30"/>
      <c r="H983" s="30"/>
      <c r="I983" s="30"/>
      <c r="J983" s="30"/>
      <c r="K983" s="30"/>
      <c r="L983" s="30"/>
      <c r="M983" s="30"/>
      <c r="N983" s="30"/>
      <c r="O983" s="30"/>
      <c r="P983" s="30"/>
      <c r="Q983" s="30"/>
    </row>
    <row r="984" spans="1:17" x14ac:dyDescent="0.2">
      <c r="A984" s="26"/>
      <c r="B984" s="26"/>
      <c r="C984" s="26"/>
      <c r="D984" s="27"/>
      <c r="E984" s="30"/>
      <c r="F984" s="13"/>
      <c r="G984" s="30"/>
      <c r="H984" s="30"/>
      <c r="I984" s="30"/>
      <c r="J984" s="30"/>
      <c r="K984" s="30"/>
      <c r="L984" s="30"/>
      <c r="M984" s="30"/>
      <c r="N984" s="30"/>
      <c r="O984" s="30"/>
      <c r="P984" s="30"/>
      <c r="Q984" s="30"/>
    </row>
    <row r="985" spans="1:17" x14ac:dyDescent="0.2">
      <c r="A985" s="26"/>
      <c r="B985" s="26"/>
      <c r="C985" s="26"/>
      <c r="D985" s="27"/>
      <c r="E985" s="30"/>
      <c r="F985" s="13"/>
      <c r="G985" s="30"/>
      <c r="H985" s="30"/>
      <c r="I985" s="30"/>
      <c r="J985" s="30"/>
      <c r="K985" s="30"/>
      <c r="L985" s="30"/>
      <c r="M985" s="30"/>
      <c r="N985" s="30"/>
      <c r="O985" s="30"/>
      <c r="P985" s="30"/>
      <c r="Q985" s="30"/>
    </row>
    <row r="986" spans="1:17" x14ac:dyDescent="0.2">
      <c r="A986" s="26"/>
      <c r="B986" s="26"/>
      <c r="C986" s="26"/>
      <c r="D986" s="27"/>
      <c r="E986" s="30"/>
      <c r="F986" s="13"/>
      <c r="G986" s="30"/>
      <c r="H986" s="30"/>
      <c r="I986" s="30"/>
      <c r="J986" s="30"/>
      <c r="K986" s="30"/>
      <c r="L986" s="30"/>
      <c r="M986" s="30"/>
      <c r="N986" s="30"/>
      <c r="O986" s="30"/>
      <c r="P986" s="30"/>
      <c r="Q986" s="30"/>
    </row>
    <row r="987" spans="1:17" x14ac:dyDescent="0.2">
      <c r="A987" s="26"/>
      <c r="B987" s="26"/>
      <c r="C987" s="26"/>
      <c r="D987" s="27"/>
      <c r="E987" s="30"/>
      <c r="F987" s="13"/>
      <c r="G987" s="30"/>
      <c r="H987" s="30"/>
      <c r="I987" s="30"/>
      <c r="J987" s="30"/>
      <c r="K987" s="30"/>
      <c r="L987" s="30"/>
      <c r="M987" s="30"/>
      <c r="N987" s="30"/>
      <c r="O987" s="30"/>
      <c r="P987" s="30"/>
      <c r="Q987" s="30"/>
    </row>
    <row r="988" spans="1:17" x14ac:dyDescent="0.2">
      <c r="A988" s="26"/>
      <c r="B988" s="26"/>
      <c r="C988" s="26"/>
      <c r="D988" s="27"/>
      <c r="E988" s="30"/>
      <c r="F988" s="13"/>
      <c r="G988" s="30"/>
      <c r="H988" s="30"/>
      <c r="I988" s="30"/>
      <c r="J988" s="30"/>
      <c r="K988" s="30"/>
      <c r="L988" s="30"/>
      <c r="M988" s="30"/>
      <c r="N988" s="30"/>
      <c r="O988" s="30"/>
      <c r="P988" s="30"/>
      <c r="Q988" s="30"/>
    </row>
    <row r="989" spans="1:17" x14ac:dyDescent="0.2">
      <c r="A989" s="26"/>
      <c r="B989" s="26"/>
      <c r="C989" s="26"/>
      <c r="D989" s="27"/>
      <c r="E989" s="30"/>
      <c r="F989" s="13"/>
      <c r="G989" s="30"/>
      <c r="H989" s="30"/>
      <c r="I989" s="30"/>
      <c r="J989" s="30"/>
      <c r="K989" s="30"/>
      <c r="L989" s="30"/>
      <c r="M989" s="30"/>
      <c r="N989" s="30"/>
      <c r="O989" s="30"/>
      <c r="P989" s="30"/>
      <c r="Q989" s="30"/>
    </row>
    <row r="990" spans="1:17" x14ac:dyDescent="0.2">
      <c r="A990" s="26"/>
      <c r="B990" s="26"/>
      <c r="C990" s="26"/>
      <c r="D990" s="27"/>
      <c r="E990" s="30"/>
      <c r="F990" s="13"/>
      <c r="G990" s="30"/>
      <c r="H990" s="30"/>
      <c r="I990" s="30"/>
      <c r="J990" s="30"/>
      <c r="K990" s="30"/>
      <c r="L990" s="30"/>
      <c r="M990" s="30"/>
      <c r="N990" s="30"/>
      <c r="O990" s="30"/>
      <c r="P990" s="30"/>
      <c r="Q990" s="30"/>
    </row>
    <row r="991" spans="1:17" x14ac:dyDescent="0.2">
      <c r="A991" s="26"/>
      <c r="B991" s="26"/>
      <c r="C991" s="26"/>
      <c r="D991" s="27"/>
      <c r="E991" s="30"/>
      <c r="F991" s="13"/>
      <c r="G991" s="30"/>
      <c r="H991" s="30"/>
      <c r="I991" s="30"/>
      <c r="J991" s="30"/>
      <c r="K991" s="30"/>
      <c r="L991" s="30"/>
      <c r="M991" s="30"/>
      <c r="N991" s="30"/>
      <c r="O991" s="30"/>
      <c r="P991" s="30"/>
      <c r="Q991" s="30"/>
    </row>
    <row r="992" spans="1:17" x14ac:dyDescent="0.2">
      <c r="A992" s="26"/>
      <c r="B992" s="26"/>
      <c r="C992" s="26"/>
      <c r="D992" s="27"/>
      <c r="E992" s="30"/>
      <c r="F992" s="13"/>
      <c r="G992" s="30"/>
      <c r="H992" s="30"/>
      <c r="I992" s="30"/>
      <c r="J992" s="30"/>
      <c r="K992" s="30"/>
      <c r="L992" s="30"/>
      <c r="M992" s="30"/>
      <c r="N992" s="30"/>
      <c r="O992" s="30"/>
      <c r="P992" s="30"/>
      <c r="Q992" s="30"/>
    </row>
    <row r="993" spans="1:17" x14ac:dyDescent="0.2">
      <c r="A993" s="26"/>
      <c r="B993" s="26"/>
      <c r="C993" s="26"/>
      <c r="D993" s="27"/>
      <c r="E993" s="30"/>
      <c r="F993" s="13"/>
      <c r="G993" s="30"/>
      <c r="H993" s="30"/>
      <c r="I993" s="30"/>
      <c r="J993" s="30"/>
      <c r="K993" s="30"/>
      <c r="L993" s="30"/>
      <c r="M993" s="30"/>
      <c r="N993" s="30"/>
      <c r="O993" s="30"/>
      <c r="P993" s="30"/>
      <c r="Q993" s="30"/>
    </row>
    <row r="994" spans="1:17" x14ac:dyDescent="0.2">
      <c r="A994" s="26"/>
      <c r="B994" s="26"/>
      <c r="C994" s="26"/>
      <c r="D994" s="27"/>
      <c r="E994" s="30"/>
      <c r="F994" s="13"/>
      <c r="G994" s="30"/>
      <c r="H994" s="30"/>
      <c r="I994" s="30"/>
      <c r="J994" s="30"/>
      <c r="K994" s="30"/>
      <c r="L994" s="30"/>
      <c r="M994" s="30"/>
      <c r="N994" s="30"/>
      <c r="O994" s="30"/>
      <c r="P994" s="30"/>
      <c r="Q994" s="30"/>
    </row>
    <row r="995" spans="1:17" x14ac:dyDescent="0.2">
      <c r="A995" s="26"/>
      <c r="B995" s="26"/>
      <c r="C995" s="26"/>
      <c r="D995" s="27"/>
      <c r="E995" s="30"/>
      <c r="F995" s="13"/>
      <c r="G995" s="30"/>
      <c r="H995" s="30"/>
      <c r="I995" s="30"/>
      <c r="J995" s="30"/>
      <c r="K995" s="30"/>
      <c r="L995" s="30"/>
      <c r="M995" s="30"/>
      <c r="N995" s="30"/>
      <c r="O995" s="30"/>
      <c r="P995" s="30"/>
      <c r="Q995" s="30"/>
    </row>
    <row r="996" spans="1:17" x14ac:dyDescent="0.2">
      <c r="A996" s="26"/>
      <c r="B996" s="26"/>
      <c r="C996" s="26"/>
      <c r="D996" s="27"/>
      <c r="E996" s="30"/>
      <c r="F996" s="13"/>
      <c r="G996" s="30"/>
      <c r="H996" s="30"/>
      <c r="I996" s="30"/>
      <c r="J996" s="30"/>
      <c r="K996" s="30"/>
      <c r="L996" s="30"/>
      <c r="M996" s="30"/>
      <c r="N996" s="30"/>
      <c r="O996" s="30"/>
      <c r="P996" s="30"/>
      <c r="Q996" s="30"/>
    </row>
    <row r="997" spans="1:17" x14ac:dyDescent="0.2">
      <c r="A997" s="26"/>
      <c r="B997" s="26"/>
      <c r="C997" s="26"/>
      <c r="D997" s="27"/>
      <c r="E997" s="30"/>
      <c r="F997" s="13"/>
      <c r="G997" s="30"/>
      <c r="H997" s="30"/>
      <c r="I997" s="30"/>
      <c r="J997" s="30"/>
      <c r="K997" s="30"/>
      <c r="L997" s="30"/>
      <c r="M997" s="30"/>
      <c r="N997" s="30"/>
      <c r="O997" s="30"/>
      <c r="P997" s="30"/>
      <c r="Q997" s="30"/>
    </row>
    <row r="998" spans="1:17" x14ac:dyDescent="0.2">
      <c r="A998" s="26"/>
      <c r="B998" s="26"/>
      <c r="C998" s="26"/>
      <c r="D998" s="27"/>
      <c r="E998" s="30"/>
      <c r="F998" s="13"/>
      <c r="G998" s="30"/>
      <c r="H998" s="30"/>
      <c r="I998" s="30"/>
      <c r="J998" s="30"/>
      <c r="K998" s="30"/>
      <c r="L998" s="30"/>
      <c r="M998" s="30"/>
      <c r="N998" s="30"/>
      <c r="O998" s="30"/>
      <c r="P998" s="30"/>
      <c r="Q998" s="30"/>
    </row>
    <row r="999" spans="1:17" x14ac:dyDescent="0.2">
      <c r="A999" s="26"/>
      <c r="B999" s="26"/>
      <c r="C999" s="26"/>
      <c r="D999" s="27"/>
      <c r="E999" s="30"/>
      <c r="F999" s="13"/>
      <c r="G999" s="30"/>
      <c r="H999" s="30"/>
      <c r="I999" s="30"/>
      <c r="J999" s="30"/>
      <c r="K999" s="30"/>
      <c r="L999" s="30"/>
      <c r="M999" s="30"/>
      <c r="N999" s="30"/>
      <c r="O999" s="30"/>
      <c r="P999" s="30"/>
      <c r="Q999" s="30"/>
    </row>
    <row r="1000" spans="1:17" x14ac:dyDescent="0.2">
      <c r="A1000" s="26"/>
      <c r="B1000" s="26"/>
      <c r="C1000" s="26"/>
      <c r="D1000" s="27"/>
      <c r="E1000" s="30"/>
      <c r="F1000" s="13"/>
      <c r="G1000" s="30"/>
      <c r="H1000" s="30"/>
      <c r="I1000" s="30"/>
      <c r="J1000" s="30"/>
      <c r="K1000" s="30"/>
      <c r="L1000" s="30"/>
      <c r="M1000" s="30"/>
      <c r="N1000" s="30"/>
      <c r="O1000" s="30"/>
      <c r="P1000" s="30"/>
      <c r="Q1000" s="30"/>
    </row>
    <row r="1001" spans="1:17" x14ac:dyDescent="0.2">
      <c r="A1001" s="26"/>
      <c r="B1001" s="26"/>
      <c r="C1001" s="26"/>
      <c r="D1001" s="27"/>
      <c r="E1001" s="30"/>
      <c r="F1001" s="13"/>
      <c r="G1001" s="30"/>
      <c r="H1001" s="30"/>
      <c r="I1001" s="30"/>
      <c r="J1001" s="30"/>
      <c r="K1001" s="30"/>
      <c r="L1001" s="30"/>
      <c r="M1001" s="30"/>
      <c r="N1001" s="30"/>
      <c r="O1001" s="30"/>
      <c r="P1001" s="30"/>
      <c r="Q1001" s="30"/>
    </row>
    <row r="1002" spans="1:17" x14ac:dyDescent="0.2">
      <c r="A1002" s="26"/>
      <c r="B1002" s="26"/>
      <c r="C1002" s="26"/>
      <c r="D1002" s="27"/>
      <c r="E1002" s="30"/>
      <c r="F1002" s="13"/>
      <c r="G1002" s="30"/>
      <c r="H1002" s="30"/>
      <c r="I1002" s="30"/>
      <c r="J1002" s="30"/>
      <c r="K1002" s="30"/>
      <c r="L1002" s="30"/>
      <c r="M1002" s="30"/>
      <c r="N1002" s="30"/>
      <c r="O1002" s="30"/>
      <c r="P1002" s="30"/>
      <c r="Q1002" s="30"/>
    </row>
    <row r="1003" spans="1:17" x14ac:dyDescent="0.2">
      <c r="A1003" s="26"/>
      <c r="B1003" s="26"/>
      <c r="C1003" s="26"/>
      <c r="D1003" s="27"/>
      <c r="E1003" s="30"/>
      <c r="F1003" s="13"/>
      <c r="G1003" s="30"/>
      <c r="H1003" s="30"/>
      <c r="I1003" s="30"/>
      <c r="J1003" s="30"/>
      <c r="K1003" s="30"/>
      <c r="L1003" s="30"/>
      <c r="M1003" s="30"/>
      <c r="N1003" s="30"/>
      <c r="O1003" s="30"/>
      <c r="P1003" s="30"/>
      <c r="Q1003" s="30"/>
    </row>
    <row r="1004" spans="1:17" x14ac:dyDescent="0.2">
      <c r="A1004" s="26"/>
      <c r="B1004" s="26"/>
      <c r="C1004" s="26"/>
      <c r="D1004" s="27"/>
      <c r="E1004" s="30"/>
      <c r="F1004" s="13"/>
      <c r="G1004" s="30"/>
      <c r="H1004" s="30"/>
      <c r="I1004" s="30"/>
      <c r="J1004" s="30"/>
      <c r="K1004" s="30"/>
      <c r="L1004" s="30"/>
      <c r="M1004" s="30"/>
      <c r="N1004" s="30"/>
      <c r="O1004" s="30"/>
      <c r="P1004" s="30"/>
      <c r="Q1004" s="30"/>
    </row>
    <row r="1005" spans="1:17" x14ac:dyDescent="0.2">
      <c r="A1005" s="26"/>
      <c r="B1005" s="26"/>
      <c r="C1005" s="26"/>
      <c r="D1005" s="27"/>
      <c r="E1005" s="30"/>
      <c r="F1005" s="13"/>
      <c r="G1005" s="30"/>
      <c r="H1005" s="30"/>
      <c r="I1005" s="30"/>
      <c r="J1005" s="30"/>
      <c r="K1005" s="30"/>
      <c r="L1005" s="30"/>
      <c r="M1005" s="30"/>
      <c r="N1005" s="30"/>
      <c r="O1005" s="30"/>
      <c r="P1005" s="30"/>
      <c r="Q1005" s="30"/>
    </row>
    <row r="1006" spans="1:17" x14ac:dyDescent="0.2">
      <c r="A1006" s="26"/>
      <c r="B1006" s="26"/>
      <c r="C1006" s="26"/>
      <c r="D1006" s="27"/>
      <c r="E1006" s="30"/>
      <c r="F1006" s="13"/>
      <c r="G1006" s="30"/>
      <c r="H1006" s="30"/>
      <c r="I1006" s="30"/>
      <c r="J1006" s="30"/>
      <c r="K1006" s="30"/>
      <c r="L1006" s="30"/>
      <c r="M1006" s="30"/>
      <c r="N1006" s="30"/>
      <c r="O1006" s="30"/>
      <c r="P1006" s="30"/>
      <c r="Q1006" s="30"/>
    </row>
    <row r="1007" spans="1:17" x14ac:dyDescent="0.2">
      <c r="A1007" s="26"/>
      <c r="B1007" s="26"/>
      <c r="C1007" s="26"/>
      <c r="D1007" s="27"/>
      <c r="E1007" s="30"/>
      <c r="F1007" s="13"/>
      <c r="G1007" s="30"/>
      <c r="H1007" s="30"/>
      <c r="I1007" s="30"/>
      <c r="J1007" s="30"/>
      <c r="K1007" s="30"/>
      <c r="L1007" s="30"/>
      <c r="M1007" s="30"/>
      <c r="N1007" s="30"/>
      <c r="O1007" s="30"/>
      <c r="P1007" s="30"/>
      <c r="Q1007" s="30"/>
    </row>
    <row r="1008" spans="1:17" x14ac:dyDescent="0.2">
      <c r="A1008" s="26"/>
      <c r="B1008" s="26"/>
      <c r="C1008" s="26"/>
      <c r="D1008" s="27"/>
      <c r="E1008" s="30"/>
      <c r="F1008" s="13"/>
      <c r="G1008" s="30"/>
      <c r="H1008" s="30"/>
      <c r="I1008" s="30"/>
      <c r="J1008" s="30"/>
      <c r="K1008" s="30"/>
      <c r="L1008" s="30"/>
      <c r="M1008" s="30"/>
      <c r="N1008" s="30"/>
      <c r="O1008" s="30"/>
      <c r="P1008" s="30"/>
      <c r="Q1008" s="30"/>
    </row>
    <row r="1009" spans="1:17" x14ac:dyDescent="0.2">
      <c r="A1009" s="26"/>
      <c r="B1009" s="26"/>
      <c r="C1009" s="26"/>
      <c r="D1009" s="27"/>
      <c r="E1009" s="30"/>
      <c r="F1009" s="13"/>
      <c r="G1009" s="30"/>
      <c r="H1009" s="30"/>
      <c r="I1009" s="30"/>
      <c r="J1009" s="30"/>
      <c r="K1009" s="30"/>
      <c r="L1009" s="30"/>
      <c r="M1009" s="30"/>
      <c r="N1009" s="30"/>
      <c r="O1009" s="30"/>
      <c r="P1009" s="30"/>
      <c r="Q1009" s="30"/>
    </row>
    <row r="1010" spans="1:17" x14ac:dyDescent="0.2">
      <c r="A1010" s="26"/>
      <c r="B1010" s="26"/>
      <c r="C1010" s="26"/>
      <c r="D1010" s="27"/>
      <c r="E1010" s="30"/>
      <c r="F1010" s="13"/>
      <c r="G1010" s="30"/>
      <c r="H1010" s="30"/>
      <c r="I1010" s="30"/>
      <c r="J1010" s="30"/>
      <c r="K1010" s="30"/>
      <c r="L1010" s="30"/>
      <c r="M1010" s="30"/>
      <c r="N1010" s="30"/>
      <c r="O1010" s="30"/>
      <c r="P1010" s="30"/>
      <c r="Q1010" s="30"/>
    </row>
    <row r="1011" spans="1:17" x14ac:dyDescent="0.2">
      <c r="A1011" s="26"/>
      <c r="B1011" s="26"/>
      <c r="C1011" s="26"/>
      <c r="D1011" s="27"/>
      <c r="E1011" s="30"/>
      <c r="F1011" s="13"/>
      <c r="G1011" s="30"/>
      <c r="H1011" s="30"/>
      <c r="I1011" s="30"/>
      <c r="J1011" s="30"/>
      <c r="K1011" s="30"/>
      <c r="L1011" s="30"/>
      <c r="M1011" s="30"/>
      <c r="N1011" s="30"/>
      <c r="O1011" s="30"/>
      <c r="P1011" s="30"/>
      <c r="Q1011" s="30"/>
    </row>
    <row r="1012" spans="1:17" x14ac:dyDescent="0.2">
      <c r="A1012" s="26"/>
      <c r="B1012" s="26"/>
      <c r="C1012" s="26"/>
      <c r="D1012" s="27"/>
      <c r="E1012" s="30"/>
      <c r="F1012" s="13"/>
      <c r="G1012" s="30"/>
      <c r="H1012" s="30"/>
      <c r="I1012" s="30"/>
      <c r="J1012" s="30"/>
      <c r="K1012" s="30"/>
      <c r="L1012" s="30"/>
      <c r="M1012" s="30"/>
      <c r="N1012" s="30"/>
      <c r="O1012" s="30"/>
      <c r="P1012" s="30"/>
      <c r="Q1012" s="30"/>
    </row>
    <row r="1013" spans="1:17" x14ac:dyDescent="0.2">
      <c r="A1013" s="26"/>
      <c r="B1013" s="26"/>
      <c r="C1013" s="26"/>
      <c r="D1013" s="27"/>
      <c r="E1013" s="30"/>
      <c r="F1013" s="13"/>
      <c r="G1013" s="30"/>
      <c r="H1013" s="30"/>
      <c r="I1013" s="30"/>
      <c r="J1013" s="30"/>
      <c r="K1013" s="30"/>
      <c r="L1013" s="30"/>
      <c r="M1013" s="30"/>
      <c r="N1013" s="30"/>
      <c r="O1013" s="30"/>
      <c r="P1013" s="30"/>
      <c r="Q1013" s="30"/>
    </row>
    <row r="1014" spans="1:17" x14ac:dyDescent="0.2">
      <c r="A1014" s="26"/>
      <c r="B1014" s="26"/>
      <c r="C1014" s="26"/>
      <c r="D1014" s="27"/>
      <c r="E1014" s="30"/>
      <c r="F1014" s="13"/>
      <c r="G1014" s="30"/>
      <c r="H1014" s="30"/>
      <c r="I1014" s="30"/>
      <c r="J1014" s="30"/>
      <c r="K1014" s="30"/>
      <c r="L1014" s="30"/>
      <c r="M1014" s="30"/>
      <c r="N1014" s="30"/>
      <c r="O1014" s="30"/>
      <c r="P1014" s="30"/>
      <c r="Q1014" s="30"/>
    </row>
    <row r="1015" spans="1:17" x14ac:dyDescent="0.2">
      <c r="A1015" s="26"/>
      <c r="B1015" s="26"/>
      <c r="C1015" s="26"/>
      <c r="D1015" s="27"/>
      <c r="E1015" s="30"/>
      <c r="F1015" s="13"/>
      <c r="G1015" s="30"/>
      <c r="H1015" s="30"/>
      <c r="I1015" s="30"/>
      <c r="J1015" s="30"/>
      <c r="K1015" s="30"/>
      <c r="L1015" s="30"/>
      <c r="M1015" s="30"/>
      <c r="N1015" s="30"/>
      <c r="O1015" s="30"/>
      <c r="P1015" s="30"/>
      <c r="Q1015" s="30"/>
    </row>
    <row r="1016" spans="1:17" x14ac:dyDescent="0.2">
      <c r="A1016" s="26"/>
      <c r="B1016" s="26"/>
      <c r="C1016" s="26"/>
      <c r="D1016" s="27"/>
      <c r="E1016" s="30"/>
      <c r="F1016" s="13"/>
      <c r="G1016" s="30"/>
      <c r="H1016" s="30"/>
      <c r="I1016" s="30"/>
      <c r="J1016" s="30"/>
      <c r="K1016" s="30"/>
      <c r="L1016" s="30"/>
      <c r="M1016" s="30"/>
      <c r="N1016" s="30"/>
      <c r="O1016" s="30"/>
      <c r="P1016" s="30"/>
      <c r="Q1016" s="30"/>
    </row>
    <row r="1017" spans="1:17" x14ac:dyDescent="0.2">
      <c r="A1017" s="26"/>
      <c r="B1017" s="26"/>
      <c r="C1017" s="26"/>
      <c r="D1017" s="27"/>
      <c r="E1017" s="30"/>
      <c r="F1017" s="13"/>
      <c r="G1017" s="30"/>
      <c r="H1017" s="30"/>
      <c r="I1017" s="30"/>
      <c r="J1017" s="30"/>
      <c r="K1017" s="30"/>
      <c r="L1017" s="30"/>
      <c r="M1017" s="30"/>
      <c r="N1017" s="30"/>
      <c r="O1017" s="30"/>
      <c r="P1017" s="30"/>
      <c r="Q1017" s="30"/>
    </row>
    <row r="1018" spans="1:17" x14ac:dyDescent="0.2">
      <c r="A1018" s="26"/>
      <c r="B1018" s="26"/>
      <c r="C1018" s="26"/>
      <c r="D1018" s="27"/>
      <c r="E1018" s="30"/>
      <c r="F1018" s="13"/>
      <c r="G1018" s="30"/>
      <c r="H1018" s="30"/>
      <c r="I1018" s="30"/>
      <c r="J1018" s="30"/>
      <c r="K1018" s="30"/>
      <c r="L1018" s="30"/>
      <c r="M1018" s="30"/>
      <c r="N1018" s="30"/>
      <c r="O1018" s="30"/>
      <c r="P1018" s="30"/>
      <c r="Q1018" s="30"/>
    </row>
    <row r="1019" spans="1:17" x14ac:dyDescent="0.2">
      <c r="A1019" s="26"/>
      <c r="B1019" s="26"/>
      <c r="C1019" s="26"/>
      <c r="D1019" s="27"/>
      <c r="E1019" s="30"/>
      <c r="F1019" s="13"/>
      <c r="G1019" s="30"/>
      <c r="H1019" s="30"/>
      <c r="I1019" s="30"/>
      <c r="J1019" s="30"/>
      <c r="K1019" s="30"/>
      <c r="L1019" s="30"/>
      <c r="M1019" s="30"/>
      <c r="N1019" s="30"/>
      <c r="O1019" s="30"/>
      <c r="P1019" s="30"/>
      <c r="Q1019" s="30"/>
    </row>
    <row r="1020" spans="1:17" x14ac:dyDescent="0.2">
      <c r="A1020" s="26"/>
      <c r="B1020" s="26"/>
      <c r="C1020" s="26"/>
      <c r="D1020" s="27"/>
      <c r="E1020" s="30"/>
      <c r="F1020" s="13"/>
      <c r="G1020" s="30"/>
      <c r="H1020" s="30"/>
      <c r="I1020" s="30"/>
      <c r="J1020" s="30"/>
      <c r="K1020" s="30"/>
      <c r="L1020" s="30"/>
      <c r="M1020" s="30"/>
      <c r="N1020" s="30"/>
      <c r="O1020" s="30"/>
      <c r="P1020" s="30"/>
      <c r="Q1020" s="30"/>
    </row>
    <row r="1021" spans="1:17" x14ac:dyDescent="0.2">
      <c r="A1021" s="26"/>
      <c r="B1021" s="26"/>
      <c r="C1021" s="26"/>
      <c r="D1021" s="27"/>
      <c r="E1021" s="30"/>
      <c r="F1021" s="13"/>
      <c r="G1021" s="30"/>
      <c r="H1021" s="30"/>
      <c r="I1021" s="30"/>
      <c r="J1021" s="30"/>
      <c r="K1021" s="30"/>
      <c r="L1021" s="30"/>
      <c r="M1021" s="30"/>
      <c r="N1021" s="30"/>
      <c r="O1021" s="30"/>
      <c r="P1021" s="30"/>
      <c r="Q1021" s="30"/>
    </row>
    <row r="1022" spans="1:17" x14ac:dyDescent="0.2">
      <c r="A1022" s="26"/>
      <c r="B1022" s="26"/>
      <c r="C1022" s="26"/>
      <c r="D1022" s="27"/>
      <c r="E1022" s="30"/>
      <c r="F1022" s="13"/>
      <c r="G1022" s="30"/>
      <c r="H1022" s="30"/>
      <c r="I1022" s="30"/>
      <c r="J1022" s="30"/>
      <c r="K1022" s="30"/>
      <c r="L1022" s="30"/>
      <c r="M1022" s="30"/>
      <c r="N1022" s="30"/>
      <c r="O1022" s="30"/>
      <c r="P1022" s="30"/>
      <c r="Q1022" s="30"/>
    </row>
    <row r="1023" spans="1:17" x14ac:dyDescent="0.2">
      <c r="A1023" s="26"/>
      <c r="B1023" s="26"/>
      <c r="C1023" s="26"/>
      <c r="D1023" s="27"/>
      <c r="E1023" s="30"/>
      <c r="F1023" s="13"/>
      <c r="G1023" s="30"/>
      <c r="H1023" s="30"/>
      <c r="I1023" s="30"/>
      <c r="J1023" s="30"/>
      <c r="K1023" s="30"/>
      <c r="L1023" s="30"/>
      <c r="M1023" s="30"/>
      <c r="N1023" s="30"/>
      <c r="O1023" s="30"/>
      <c r="P1023" s="30"/>
      <c r="Q1023" s="30"/>
    </row>
    <row r="1024" spans="1:17" x14ac:dyDescent="0.2">
      <c r="A1024" s="26"/>
      <c r="B1024" s="26"/>
      <c r="C1024" s="26"/>
      <c r="D1024" s="27"/>
      <c r="E1024" s="30"/>
      <c r="F1024" s="13"/>
      <c r="G1024" s="30"/>
      <c r="H1024" s="30"/>
      <c r="I1024" s="30"/>
      <c r="J1024" s="30"/>
      <c r="K1024" s="30"/>
      <c r="L1024" s="30"/>
      <c r="M1024" s="30"/>
      <c r="N1024" s="30"/>
      <c r="O1024" s="30"/>
      <c r="P1024" s="30"/>
      <c r="Q1024" s="30"/>
    </row>
    <row r="1025" spans="1:17" x14ac:dyDescent="0.2">
      <c r="A1025" s="26"/>
      <c r="B1025" s="26"/>
      <c r="C1025" s="26"/>
      <c r="D1025" s="27"/>
      <c r="E1025" s="30"/>
      <c r="F1025" s="13"/>
      <c r="G1025" s="30"/>
      <c r="H1025" s="30"/>
      <c r="I1025" s="30"/>
      <c r="J1025" s="30"/>
      <c r="K1025" s="30"/>
      <c r="L1025" s="30"/>
      <c r="M1025" s="30"/>
      <c r="N1025" s="30"/>
      <c r="O1025" s="30"/>
      <c r="P1025" s="30"/>
      <c r="Q1025" s="30"/>
    </row>
    <row r="1026" spans="1:17" x14ac:dyDescent="0.2">
      <c r="A1026" s="26"/>
      <c r="B1026" s="26"/>
      <c r="C1026" s="26"/>
      <c r="D1026" s="27"/>
      <c r="E1026" s="30"/>
      <c r="F1026" s="13"/>
      <c r="G1026" s="30"/>
      <c r="H1026" s="30"/>
      <c r="I1026" s="30"/>
      <c r="J1026" s="30"/>
      <c r="K1026" s="30"/>
      <c r="L1026" s="30"/>
      <c r="M1026" s="30"/>
      <c r="N1026" s="30"/>
      <c r="O1026" s="30"/>
      <c r="P1026" s="30"/>
      <c r="Q1026" s="30"/>
    </row>
    <row r="1027" spans="1:17" x14ac:dyDescent="0.2">
      <c r="A1027" s="26"/>
      <c r="B1027" s="26"/>
      <c r="C1027" s="26"/>
      <c r="D1027" s="27"/>
      <c r="E1027" s="30"/>
      <c r="F1027" s="13"/>
      <c r="G1027" s="30"/>
      <c r="H1027" s="30"/>
      <c r="I1027" s="30"/>
      <c r="J1027" s="30"/>
      <c r="K1027" s="30"/>
      <c r="L1027" s="30"/>
      <c r="M1027" s="30"/>
      <c r="N1027" s="30"/>
      <c r="O1027" s="30"/>
      <c r="P1027" s="30"/>
      <c r="Q1027" s="30"/>
    </row>
    <row r="1028" spans="1:17" x14ac:dyDescent="0.2">
      <c r="A1028" s="26"/>
      <c r="B1028" s="26"/>
      <c r="C1028" s="26"/>
      <c r="D1028" s="27"/>
      <c r="E1028" s="30"/>
      <c r="F1028" s="13"/>
      <c r="G1028" s="30"/>
      <c r="H1028" s="30"/>
      <c r="I1028" s="30"/>
      <c r="J1028" s="30"/>
      <c r="K1028" s="30"/>
      <c r="L1028" s="30"/>
      <c r="M1028" s="30"/>
      <c r="N1028" s="30"/>
      <c r="O1028" s="30"/>
      <c r="P1028" s="30"/>
      <c r="Q1028" s="30"/>
    </row>
    <row r="1029" spans="1:17" x14ac:dyDescent="0.2">
      <c r="A1029" s="26"/>
      <c r="B1029" s="26"/>
      <c r="C1029" s="26"/>
      <c r="D1029" s="27"/>
      <c r="E1029" s="30"/>
      <c r="F1029" s="13"/>
      <c r="G1029" s="30"/>
      <c r="H1029" s="30"/>
      <c r="I1029" s="30"/>
      <c r="J1029" s="30"/>
      <c r="K1029" s="30"/>
      <c r="L1029" s="30"/>
      <c r="M1029" s="30"/>
      <c r="N1029" s="30"/>
      <c r="O1029" s="30"/>
      <c r="P1029" s="30"/>
      <c r="Q1029" s="30"/>
    </row>
    <row r="1030" spans="1:17" x14ac:dyDescent="0.2">
      <c r="A1030" s="26"/>
      <c r="B1030" s="26"/>
      <c r="C1030" s="26"/>
      <c r="D1030" s="27"/>
      <c r="E1030" s="30"/>
      <c r="F1030" s="13"/>
      <c r="G1030" s="30"/>
      <c r="H1030" s="30"/>
      <c r="I1030" s="30"/>
      <c r="J1030" s="30"/>
      <c r="K1030" s="30"/>
      <c r="L1030" s="30"/>
      <c r="M1030" s="30"/>
      <c r="N1030" s="30"/>
      <c r="O1030" s="30"/>
      <c r="P1030" s="30"/>
      <c r="Q1030" s="30"/>
    </row>
    <row r="1031" spans="1:17" x14ac:dyDescent="0.2">
      <c r="A1031" s="26"/>
      <c r="B1031" s="26"/>
      <c r="C1031" s="26"/>
      <c r="D1031" s="27"/>
      <c r="E1031" s="30"/>
      <c r="F1031" s="13"/>
      <c r="G1031" s="30"/>
      <c r="H1031" s="30"/>
      <c r="I1031" s="30"/>
      <c r="J1031" s="30"/>
      <c r="K1031" s="30"/>
      <c r="L1031" s="30"/>
      <c r="M1031" s="30"/>
      <c r="N1031" s="30"/>
      <c r="O1031" s="30"/>
      <c r="P1031" s="30"/>
      <c r="Q1031" s="30"/>
    </row>
    <row r="1032" spans="1:17" x14ac:dyDescent="0.2">
      <c r="A1032" s="26"/>
      <c r="B1032" s="26"/>
      <c r="C1032" s="26"/>
      <c r="D1032" s="27"/>
      <c r="E1032" s="30"/>
      <c r="F1032" s="13"/>
      <c r="G1032" s="30"/>
      <c r="H1032" s="30"/>
      <c r="I1032" s="30"/>
      <c r="J1032" s="30"/>
      <c r="K1032" s="30"/>
      <c r="L1032" s="30"/>
      <c r="M1032" s="30"/>
      <c r="N1032" s="30"/>
      <c r="O1032" s="30"/>
      <c r="P1032" s="30"/>
      <c r="Q1032" s="30"/>
    </row>
    <row r="1033" spans="1:17" x14ac:dyDescent="0.2">
      <c r="A1033" s="26"/>
      <c r="B1033" s="26"/>
      <c r="C1033" s="26"/>
      <c r="D1033" s="27"/>
      <c r="E1033" s="30"/>
      <c r="F1033" s="13"/>
      <c r="G1033" s="30"/>
      <c r="H1033" s="30"/>
      <c r="I1033" s="30"/>
      <c r="J1033" s="30"/>
      <c r="K1033" s="30"/>
      <c r="L1033" s="30"/>
      <c r="M1033" s="30"/>
      <c r="N1033" s="30"/>
      <c r="O1033" s="30"/>
      <c r="P1033" s="30"/>
      <c r="Q1033" s="30"/>
    </row>
    <row r="1034" spans="1:17" x14ac:dyDescent="0.2">
      <c r="A1034" s="26"/>
      <c r="B1034" s="26"/>
      <c r="C1034" s="26"/>
      <c r="D1034" s="27"/>
      <c r="E1034" s="30"/>
      <c r="F1034" s="13"/>
      <c r="G1034" s="30"/>
      <c r="H1034" s="30"/>
      <c r="I1034" s="30"/>
      <c r="J1034" s="30"/>
      <c r="K1034" s="30"/>
      <c r="L1034" s="30"/>
      <c r="M1034" s="30"/>
      <c r="N1034" s="30"/>
      <c r="O1034" s="30"/>
      <c r="P1034" s="30"/>
      <c r="Q1034" s="30"/>
    </row>
    <row r="1035" spans="1:17" x14ac:dyDescent="0.2">
      <c r="A1035" s="26"/>
      <c r="B1035" s="26"/>
      <c r="C1035" s="26"/>
      <c r="D1035" s="27"/>
      <c r="E1035" s="30"/>
      <c r="F1035" s="13"/>
      <c r="G1035" s="30"/>
      <c r="H1035" s="30"/>
      <c r="I1035" s="30"/>
      <c r="J1035" s="30"/>
      <c r="K1035" s="30"/>
      <c r="L1035" s="30"/>
      <c r="M1035" s="30"/>
      <c r="N1035" s="30"/>
      <c r="O1035" s="30"/>
      <c r="P1035" s="30"/>
      <c r="Q1035" s="30"/>
    </row>
    <row r="1036" spans="1:17" x14ac:dyDescent="0.2">
      <c r="A1036" s="26"/>
      <c r="B1036" s="26"/>
      <c r="C1036" s="26"/>
      <c r="D1036" s="27"/>
      <c r="E1036" s="30"/>
      <c r="F1036" s="13"/>
      <c r="G1036" s="30"/>
      <c r="H1036" s="30"/>
      <c r="I1036" s="30"/>
      <c r="J1036" s="30"/>
      <c r="K1036" s="30"/>
      <c r="L1036" s="30"/>
      <c r="M1036" s="30"/>
      <c r="N1036" s="30"/>
      <c r="O1036" s="30"/>
      <c r="P1036" s="30"/>
      <c r="Q1036" s="30"/>
    </row>
    <row r="1037" spans="1:17" x14ac:dyDescent="0.2">
      <c r="A1037" s="26"/>
      <c r="B1037" s="26"/>
      <c r="C1037" s="26"/>
      <c r="D1037" s="27"/>
      <c r="E1037" s="30"/>
      <c r="F1037" s="13"/>
      <c r="G1037" s="30"/>
      <c r="H1037" s="30"/>
      <c r="I1037" s="30"/>
      <c r="J1037" s="30"/>
      <c r="K1037" s="30"/>
      <c r="L1037" s="30"/>
      <c r="M1037" s="30"/>
      <c r="N1037" s="30"/>
      <c r="O1037" s="30"/>
      <c r="P1037" s="30"/>
      <c r="Q1037" s="30"/>
    </row>
    <row r="1038" spans="1:17" x14ac:dyDescent="0.2">
      <c r="A1038" s="26"/>
      <c r="B1038" s="26"/>
      <c r="C1038" s="26"/>
      <c r="D1038" s="27"/>
      <c r="E1038" s="30"/>
      <c r="F1038" s="13"/>
      <c r="G1038" s="30"/>
      <c r="H1038" s="30"/>
      <c r="I1038" s="30"/>
      <c r="J1038" s="30"/>
      <c r="K1038" s="30"/>
      <c r="L1038" s="30"/>
      <c r="M1038" s="30"/>
      <c r="N1038" s="30"/>
      <c r="O1038" s="30"/>
      <c r="P1038" s="30"/>
      <c r="Q1038" s="30"/>
    </row>
    <row r="1039" spans="1:17" x14ac:dyDescent="0.2">
      <c r="A1039" s="26"/>
      <c r="B1039" s="26"/>
      <c r="C1039" s="26"/>
      <c r="D1039" s="27"/>
      <c r="E1039" s="30"/>
      <c r="F1039" s="13"/>
      <c r="G1039" s="30"/>
      <c r="H1039" s="30"/>
      <c r="I1039" s="30"/>
      <c r="J1039" s="30"/>
      <c r="K1039" s="30"/>
      <c r="L1039" s="30"/>
      <c r="M1039" s="30"/>
      <c r="N1039" s="30"/>
      <c r="O1039" s="30"/>
      <c r="P1039" s="30"/>
      <c r="Q1039" s="30"/>
    </row>
    <row r="1040" spans="1:17" x14ac:dyDescent="0.2">
      <c r="A1040" s="26"/>
      <c r="B1040" s="26"/>
      <c r="C1040" s="26"/>
      <c r="D1040" s="27"/>
      <c r="E1040" s="30"/>
      <c r="F1040" s="13"/>
      <c r="G1040" s="30"/>
      <c r="H1040" s="30"/>
      <c r="I1040" s="30"/>
      <c r="J1040" s="30"/>
      <c r="K1040" s="30"/>
      <c r="L1040" s="30"/>
      <c r="M1040" s="30"/>
      <c r="N1040" s="30"/>
      <c r="O1040" s="30"/>
      <c r="P1040" s="30"/>
      <c r="Q1040" s="30"/>
    </row>
    <row r="1041" spans="1:17" x14ac:dyDescent="0.2">
      <c r="A1041" s="26"/>
      <c r="B1041" s="26"/>
      <c r="C1041" s="26"/>
      <c r="D1041" s="27"/>
      <c r="E1041" s="30"/>
      <c r="F1041" s="13"/>
      <c r="G1041" s="30"/>
      <c r="H1041" s="30"/>
      <c r="I1041" s="30"/>
      <c r="J1041" s="30"/>
      <c r="K1041" s="30"/>
      <c r="L1041" s="30"/>
      <c r="M1041" s="30"/>
      <c r="N1041" s="30"/>
      <c r="O1041" s="30"/>
      <c r="P1041" s="30"/>
      <c r="Q1041" s="30"/>
    </row>
    <row r="1042" spans="1:17" x14ac:dyDescent="0.2">
      <c r="A1042" s="26"/>
      <c r="B1042" s="26"/>
      <c r="C1042" s="26"/>
      <c r="D1042" s="27"/>
      <c r="E1042" s="30"/>
      <c r="F1042" s="13"/>
      <c r="G1042" s="30"/>
      <c r="H1042" s="30"/>
      <c r="I1042" s="30"/>
      <c r="J1042" s="30"/>
      <c r="K1042" s="30"/>
      <c r="L1042" s="30"/>
      <c r="M1042" s="30"/>
      <c r="N1042" s="30"/>
      <c r="O1042" s="30"/>
      <c r="P1042" s="30"/>
      <c r="Q1042" s="30"/>
    </row>
    <row r="1043" spans="1:17" x14ac:dyDescent="0.2">
      <c r="A1043" s="26"/>
      <c r="B1043" s="26"/>
      <c r="C1043" s="26"/>
      <c r="D1043" s="27"/>
      <c r="E1043" s="30"/>
      <c r="F1043" s="13"/>
      <c r="G1043" s="30"/>
      <c r="H1043" s="30"/>
      <c r="I1043" s="30"/>
      <c r="J1043" s="30"/>
      <c r="K1043" s="30"/>
      <c r="L1043" s="30"/>
      <c r="M1043" s="30"/>
      <c r="N1043" s="30"/>
      <c r="O1043" s="30"/>
      <c r="P1043" s="30"/>
      <c r="Q1043" s="30"/>
    </row>
    <row r="1044" spans="1:17" x14ac:dyDescent="0.2">
      <c r="A1044" s="26"/>
      <c r="B1044" s="26"/>
      <c r="C1044" s="26"/>
      <c r="D1044" s="27"/>
      <c r="E1044" s="30"/>
      <c r="F1044" s="13"/>
      <c r="G1044" s="30"/>
      <c r="H1044" s="30"/>
      <c r="I1044" s="30"/>
      <c r="J1044" s="30"/>
      <c r="K1044" s="30"/>
      <c r="L1044" s="30"/>
      <c r="M1044" s="30"/>
      <c r="N1044" s="30"/>
      <c r="O1044" s="30"/>
      <c r="P1044" s="30"/>
      <c r="Q1044" s="30"/>
    </row>
    <row r="1045" spans="1:17" x14ac:dyDescent="0.2">
      <c r="A1045" s="26"/>
      <c r="B1045" s="26"/>
      <c r="C1045" s="26"/>
      <c r="D1045" s="27"/>
      <c r="E1045" s="30"/>
      <c r="F1045" s="13"/>
      <c r="G1045" s="30"/>
      <c r="H1045" s="30"/>
      <c r="I1045" s="30"/>
      <c r="J1045" s="30"/>
      <c r="K1045" s="30"/>
      <c r="L1045" s="30"/>
      <c r="M1045" s="30"/>
      <c r="N1045" s="30"/>
      <c r="O1045" s="30"/>
      <c r="P1045" s="30"/>
      <c r="Q1045" s="30"/>
    </row>
    <row r="1046" spans="1:17" x14ac:dyDescent="0.2">
      <c r="A1046" s="26"/>
      <c r="B1046" s="26"/>
      <c r="C1046" s="26"/>
      <c r="D1046" s="27"/>
      <c r="E1046" s="30"/>
      <c r="F1046" s="13"/>
      <c r="G1046" s="30"/>
      <c r="H1046" s="30"/>
      <c r="I1046" s="30"/>
      <c r="J1046" s="30"/>
      <c r="K1046" s="30"/>
      <c r="L1046" s="30"/>
      <c r="M1046" s="30"/>
      <c r="N1046" s="30"/>
      <c r="O1046" s="30"/>
      <c r="P1046" s="30"/>
      <c r="Q1046" s="30"/>
    </row>
    <row r="1047" spans="1:17" x14ac:dyDescent="0.2">
      <c r="A1047" s="26"/>
      <c r="B1047" s="26"/>
      <c r="C1047" s="26"/>
      <c r="D1047" s="27"/>
      <c r="E1047" s="30"/>
      <c r="F1047" s="13"/>
      <c r="G1047" s="30"/>
      <c r="H1047" s="30"/>
      <c r="I1047" s="30"/>
      <c r="J1047" s="30"/>
      <c r="K1047" s="30"/>
      <c r="L1047" s="30"/>
      <c r="M1047" s="30"/>
      <c r="N1047" s="30"/>
      <c r="O1047" s="30"/>
      <c r="P1047" s="30"/>
      <c r="Q1047" s="30"/>
    </row>
    <row r="1048" spans="1:17" x14ac:dyDescent="0.2">
      <c r="A1048" s="26"/>
      <c r="B1048" s="26"/>
      <c r="C1048" s="26"/>
      <c r="D1048" s="27"/>
      <c r="E1048" s="30"/>
      <c r="F1048" s="13"/>
      <c r="G1048" s="30"/>
      <c r="H1048" s="30"/>
      <c r="I1048" s="30"/>
      <c r="J1048" s="30"/>
      <c r="K1048" s="30"/>
      <c r="L1048" s="30"/>
      <c r="M1048" s="30"/>
      <c r="N1048" s="30"/>
      <c r="O1048" s="30"/>
      <c r="P1048" s="30"/>
      <c r="Q1048" s="30"/>
    </row>
    <row r="1049" spans="1:17" x14ac:dyDescent="0.2">
      <c r="A1049" s="26"/>
      <c r="B1049" s="26"/>
      <c r="C1049" s="26"/>
      <c r="D1049" s="27"/>
      <c r="E1049" s="30"/>
      <c r="F1049" s="13"/>
      <c r="G1049" s="30"/>
      <c r="H1049" s="30"/>
      <c r="I1049" s="30"/>
      <c r="J1049" s="30"/>
      <c r="K1049" s="30"/>
      <c r="L1049" s="30"/>
      <c r="M1049" s="30"/>
      <c r="N1049" s="30"/>
      <c r="O1049" s="30"/>
      <c r="P1049" s="30"/>
      <c r="Q1049" s="30"/>
    </row>
    <row r="1050" spans="1:17" x14ac:dyDescent="0.2">
      <c r="A1050" s="26"/>
      <c r="B1050" s="26"/>
      <c r="C1050" s="26"/>
      <c r="D1050" s="27"/>
      <c r="E1050" s="30"/>
      <c r="F1050" s="13"/>
      <c r="G1050" s="30"/>
      <c r="H1050" s="30"/>
      <c r="I1050" s="30"/>
      <c r="J1050" s="30"/>
      <c r="K1050" s="30"/>
      <c r="L1050" s="30"/>
      <c r="M1050" s="30"/>
      <c r="N1050" s="30"/>
      <c r="O1050" s="30"/>
      <c r="P1050" s="30"/>
      <c r="Q1050" s="30"/>
    </row>
    <row r="1051" spans="1:17" x14ac:dyDescent="0.2">
      <c r="A1051" s="26"/>
      <c r="B1051" s="26"/>
      <c r="C1051" s="26"/>
      <c r="D1051" s="27"/>
      <c r="E1051" s="30"/>
      <c r="F1051" s="13"/>
      <c r="G1051" s="30"/>
      <c r="H1051" s="30"/>
      <c r="I1051" s="30"/>
      <c r="J1051" s="30"/>
      <c r="K1051" s="30"/>
      <c r="L1051" s="30"/>
      <c r="M1051" s="30"/>
      <c r="N1051" s="30"/>
      <c r="O1051" s="30"/>
      <c r="P1051" s="30"/>
      <c r="Q1051" s="30"/>
    </row>
    <row r="1052" spans="1:17" x14ac:dyDescent="0.2">
      <c r="A1052" s="26"/>
      <c r="B1052" s="26"/>
      <c r="C1052" s="26"/>
      <c r="D1052" s="27"/>
      <c r="E1052" s="30"/>
      <c r="F1052" s="13"/>
      <c r="G1052" s="30"/>
      <c r="H1052" s="30"/>
      <c r="I1052" s="30"/>
      <c r="J1052" s="30"/>
      <c r="K1052" s="30"/>
      <c r="L1052" s="30"/>
      <c r="M1052" s="30"/>
      <c r="N1052" s="30"/>
      <c r="O1052" s="30"/>
      <c r="P1052" s="30"/>
      <c r="Q1052" s="30"/>
    </row>
    <row r="1053" spans="1:17" x14ac:dyDescent="0.2">
      <c r="A1053" s="26"/>
      <c r="B1053" s="26"/>
      <c r="C1053" s="26"/>
      <c r="D1053" s="27"/>
      <c r="E1053" s="30"/>
      <c r="F1053" s="13"/>
      <c r="G1053" s="30"/>
      <c r="H1053" s="30"/>
      <c r="I1053" s="30"/>
      <c r="J1053" s="30"/>
      <c r="K1053" s="30"/>
      <c r="L1053" s="30"/>
      <c r="M1053" s="30"/>
      <c r="N1053" s="30"/>
      <c r="O1053" s="30"/>
      <c r="P1053" s="30"/>
      <c r="Q1053" s="30"/>
    </row>
    <row r="1054" spans="1:17" x14ac:dyDescent="0.2">
      <c r="A1054" s="26"/>
      <c r="B1054" s="26"/>
      <c r="C1054" s="26"/>
      <c r="D1054" s="27"/>
      <c r="E1054" s="30"/>
      <c r="F1054" s="13"/>
      <c r="G1054" s="30"/>
      <c r="H1054" s="30"/>
      <c r="I1054" s="30"/>
      <c r="J1054" s="30"/>
      <c r="K1054" s="30"/>
      <c r="L1054" s="30"/>
      <c r="M1054" s="30"/>
      <c r="N1054" s="30"/>
      <c r="O1054" s="30"/>
      <c r="P1054" s="30"/>
      <c r="Q1054" s="30"/>
    </row>
    <row r="1055" spans="1:17" x14ac:dyDescent="0.2">
      <c r="A1055" s="26"/>
      <c r="B1055" s="26"/>
      <c r="C1055" s="26"/>
      <c r="D1055" s="27"/>
      <c r="E1055" s="30"/>
      <c r="F1055" s="13"/>
      <c r="G1055" s="30"/>
      <c r="H1055" s="30"/>
      <c r="I1055" s="30"/>
      <c r="J1055" s="30"/>
      <c r="K1055" s="30"/>
      <c r="L1055" s="30"/>
      <c r="M1055" s="30"/>
      <c r="N1055" s="30"/>
      <c r="O1055" s="30"/>
      <c r="P1055" s="30"/>
      <c r="Q1055" s="30"/>
    </row>
    <row r="1056" spans="1:17" x14ac:dyDescent="0.2">
      <c r="A1056" s="26"/>
      <c r="B1056" s="26"/>
      <c r="C1056" s="26"/>
      <c r="D1056" s="27"/>
      <c r="E1056" s="30"/>
      <c r="F1056" s="13"/>
      <c r="G1056" s="30"/>
      <c r="H1056" s="30"/>
      <c r="I1056" s="30"/>
      <c r="J1056" s="30"/>
      <c r="K1056" s="30"/>
      <c r="L1056" s="30"/>
      <c r="M1056" s="30"/>
      <c r="N1056" s="30"/>
      <c r="O1056" s="30"/>
      <c r="P1056" s="30"/>
      <c r="Q1056" s="30"/>
    </row>
    <row r="1057" spans="1:17" x14ac:dyDescent="0.2">
      <c r="A1057" s="26"/>
      <c r="B1057" s="26"/>
      <c r="C1057" s="26"/>
      <c r="D1057" s="27"/>
      <c r="E1057" s="30"/>
      <c r="F1057" s="13"/>
      <c r="G1057" s="30"/>
      <c r="H1057" s="30"/>
      <c r="I1057" s="30"/>
      <c r="J1057" s="30"/>
      <c r="K1057" s="30"/>
      <c r="L1057" s="30"/>
      <c r="M1057" s="30"/>
      <c r="N1057" s="30"/>
      <c r="O1057" s="30"/>
      <c r="P1057" s="30"/>
      <c r="Q1057" s="30"/>
    </row>
    <row r="1058" spans="1:17" x14ac:dyDescent="0.2">
      <c r="A1058" s="26"/>
      <c r="B1058" s="26"/>
      <c r="C1058" s="26"/>
      <c r="D1058" s="27"/>
      <c r="E1058" s="30"/>
      <c r="F1058" s="13"/>
      <c r="G1058" s="30"/>
      <c r="H1058" s="30"/>
      <c r="I1058" s="30"/>
      <c r="J1058" s="30"/>
      <c r="K1058" s="30"/>
      <c r="L1058" s="30"/>
      <c r="M1058" s="30"/>
      <c r="N1058" s="30"/>
      <c r="O1058" s="30"/>
      <c r="P1058" s="30"/>
      <c r="Q1058" s="30"/>
    </row>
    <row r="1059" spans="1:17" x14ac:dyDescent="0.2">
      <c r="A1059" s="26"/>
      <c r="B1059" s="26"/>
      <c r="C1059" s="26"/>
      <c r="D1059" s="27"/>
      <c r="E1059" s="30"/>
      <c r="F1059" s="13"/>
      <c r="G1059" s="30"/>
      <c r="H1059" s="30"/>
      <c r="I1059" s="30"/>
      <c r="J1059" s="30"/>
      <c r="K1059" s="30"/>
      <c r="L1059" s="30"/>
      <c r="M1059" s="30"/>
      <c r="N1059" s="30"/>
      <c r="O1059" s="30"/>
      <c r="P1059" s="30"/>
      <c r="Q1059" s="30"/>
    </row>
    <row r="1060" spans="1:17" x14ac:dyDescent="0.2">
      <c r="A1060" s="26"/>
      <c r="B1060" s="26"/>
      <c r="C1060" s="26"/>
      <c r="D1060" s="27"/>
      <c r="E1060" s="30"/>
      <c r="F1060" s="13"/>
      <c r="G1060" s="30"/>
      <c r="H1060" s="30"/>
      <c r="I1060" s="30"/>
      <c r="J1060" s="30"/>
      <c r="K1060" s="30"/>
      <c r="L1060" s="30"/>
      <c r="M1060" s="30"/>
      <c r="N1060" s="30"/>
      <c r="O1060" s="30"/>
      <c r="P1060" s="30"/>
      <c r="Q1060" s="30"/>
    </row>
    <row r="1061" spans="1:17" x14ac:dyDescent="0.2">
      <c r="A1061" s="26"/>
      <c r="B1061" s="26"/>
      <c r="C1061" s="26"/>
      <c r="D1061" s="27"/>
      <c r="E1061" s="30"/>
      <c r="F1061" s="13"/>
      <c r="G1061" s="30"/>
      <c r="H1061" s="30"/>
      <c r="I1061" s="30"/>
      <c r="J1061" s="30"/>
      <c r="K1061" s="30"/>
      <c r="L1061" s="30"/>
      <c r="M1061" s="30"/>
      <c r="N1061" s="30"/>
      <c r="O1061" s="30"/>
      <c r="P1061" s="30"/>
      <c r="Q1061" s="30"/>
    </row>
    <row r="1062" spans="1:17" x14ac:dyDescent="0.2">
      <c r="A1062" s="26"/>
      <c r="B1062" s="26"/>
      <c r="C1062" s="26"/>
      <c r="D1062" s="27"/>
      <c r="E1062" s="30"/>
      <c r="F1062" s="13"/>
      <c r="G1062" s="30"/>
      <c r="H1062" s="30"/>
      <c r="I1062" s="30"/>
      <c r="J1062" s="30"/>
      <c r="K1062" s="30"/>
      <c r="L1062" s="30"/>
      <c r="M1062" s="30"/>
      <c r="N1062" s="30"/>
      <c r="O1062" s="30"/>
      <c r="P1062" s="30"/>
      <c r="Q1062" s="30"/>
    </row>
    <row r="1063" spans="1:17" x14ac:dyDescent="0.2">
      <c r="A1063" s="26"/>
      <c r="B1063" s="26"/>
      <c r="C1063" s="26"/>
      <c r="D1063" s="27"/>
      <c r="E1063" s="30"/>
      <c r="F1063" s="13"/>
      <c r="G1063" s="30"/>
      <c r="H1063" s="30"/>
      <c r="I1063" s="30"/>
      <c r="J1063" s="30"/>
      <c r="K1063" s="30"/>
      <c r="L1063" s="30"/>
      <c r="M1063" s="30"/>
      <c r="N1063" s="30"/>
      <c r="O1063" s="30"/>
      <c r="P1063" s="30"/>
      <c r="Q1063" s="30"/>
    </row>
    <row r="1064" spans="1:17" x14ac:dyDescent="0.2">
      <c r="A1064" s="26"/>
      <c r="B1064" s="26"/>
      <c r="C1064" s="26"/>
      <c r="D1064" s="27"/>
      <c r="E1064" s="30"/>
      <c r="F1064" s="13"/>
      <c r="G1064" s="30"/>
      <c r="H1064" s="30"/>
      <c r="I1064" s="30"/>
      <c r="J1064" s="30"/>
      <c r="K1064" s="30"/>
      <c r="L1064" s="30"/>
      <c r="M1064" s="30"/>
      <c r="N1064" s="30"/>
      <c r="O1064" s="30"/>
      <c r="P1064" s="30"/>
      <c r="Q1064" s="30"/>
    </row>
    <row r="1065" spans="1:17" x14ac:dyDescent="0.2">
      <c r="A1065" s="26"/>
      <c r="B1065" s="26"/>
      <c r="C1065" s="26"/>
      <c r="D1065" s="27"/>
      <c r="E1065" s="30"/>
      <c r="F1065" s="13"/>
      <c r="G1065" s="30"/>
      <c r="H1065" s="30"/>
      <c r="I1065" s="30"/>
      <c r="J1065" s="30"/>
      <c r="K1065" s="30"/>
      <c r="L1065" s="30"/>
      <c r="M1065" s="30"/>
      <c r="N1065" s="30"/>
      <c r="O1065" s="30"/>
      <c r="P1065" s="30"/>
      <c r="Q1065" s="30"/>
    </row>
    <row r="1066" spans="1:17" x14ac:dyDescent="0.2">
      <c r="A1066" s="26"/>
      <c r="B1066" s="26"/>
      <c r="C1066" s="26"/>
      <c r="D1066" s="27"/>
      <c r="E1066" s="30"/>
      <c r="F1066" s="13"/>
      <c r="G1066" s="30"/>
      <c r="H1066" s="30"/>
      <c r="I1066" s="30"/>
      <c r="J1066" s="30"/>
      <c r="K1066" s="30"/>
      <c r="L1066" s="30"/>
      <c r="M1066" s="30"/>
      <c r="N1066" s="30"/>
      <c r="O1066" s="30"/>
      <c r="P1066" s="30"/>
      <c r="Q1066" s="30"/>
    </row>
    <row r="1067" spans="1:17" x14ac:dyDescent="0.2">
      <c r="A1067" s="26"/>
      <c r="B1067" s="26"/>
      <c r="C1067" s="26"/>
      <c r="D1067" s="27"/>
      <c r="E1067" s="30"/>
      <c r="F1067" s="13"/>
      <c r="G1067" s="30"/>
      <c r="H1067" s="30"/>
      <c r="I1067" s="30"/>
      <c r="J1067" s="30"/>
      <c r="K1067" s="30"/>
      <c r="L1067" s="30"/>
      <c r="M1067" s="30"/>
      <c r="N1067" s="30"/>
      <c r="O1067" s="30"/>
      <c r="P1067" s="30"/>
      <c r="Q1067" s="30"/>
    </row>
    <row r="1068" spans="1:17" x14ac:dyDescent="0.2">
      <c r="A1068" s="26"/>
      <c r="B1068" s="26"/>
      <c r="C1068" s="26"/>
      <c r="D1068" s="27"/>
      <c r="E1068" s="30"/>
      <c r="F1068" s="13"/>
      <c r="G1068" s="30"/>
      <c r="H1068" s="30"/>
      <c r="I1068" s="30"/>
      <c r="J1068" s="30"/>
      <c r="K1068" s="30"/>
      <c r="L1068" s="30"/>
      <c r="M1068" s="30"/>
      <c r="N1068" s="30"/>
      <c r="O1068" s="30"/>
      <c r="P1068" s="30"/>
      <c r="Q1068" s="30"/>
    </row>
    <row r="1069" spans="1:17" x14ac:dyDescent="0.2">
      <c r="A1069" s="26"/>
      <c r="B1069" s="26"/>
      <c r="C1069" s="26"/>
      <c r="D1069" s="27"/>
      <c r="E1069" s="30"/>
      <c r="F1069" s="13"/>
      <c r="G1069" s="30"/>
      <c r="H1069" s="30"/>
      <c r="I1069" s="30"/>
      <c r="J1069" s="30"/>
      <c r="K1069" s="30"/>
      <c r="L1069" s="30"/>
      <c r="M1069" s="30"/>
      <c r="N1069" s="30"/>
      <c r="O1069" s="30"/>
      <c r="P1069" s="30"/>
      <c r="Q1069" s="30"/>
    </row>
    <row r="1070" spans="1:17" x14ac:dyDescent="0.2">
      <c r="A1070" s="26"/>
      <c r="B1070" s="26"/>
      <c r="C1070" s="26"/>
      <c r="D1070" s="27"/>
      <c r="E1070" s="30"/>
      <c r="F1070" s="13"/>
      <c r="G1070" s="30"/>
      <c r="H1070" s="30"/>
      <c r="I1070" s="30"/>
      <c r="J1070" s="30"/>
      <c r="K1070" s="30"/>
      <c r="L1070" s="30"/>
      <c r="M1070" s="30"/>
      <c r="N1070" s="30"/>
      <c r="O1070" s="30"/>
      <c r="P1070" s="30"/>
      <c r="Q1070" s="30"/>
    </row>
    <row r="1071" spans="1:17" x14ac:dyDescent="0.2">
      <c r="A1071" s="26"/>
      <c r="B1071" s="26"/>
      <c r="C1071" s="26"/>
      <c r="D1071" s="27"/>
      <c r="E1071" s="30"/>
      <c r="F1071" s="13"/>
      <c r="G1071" s="30"/>
      <c r="H1071" s="30"/>
      <c r="I1071" s="30"/>
      <c r="J1071" s="30"/>
      <c r="K1071" s="30"/>
      <c r="L1071" s="30"/>
      <c r="M1071" s="30"/>
      <c r="N1071" s="30"/>
      <c r="O1071" s="30"/>
      <c r="P1071" s="30"/>
      <c r="Q1071" s="30"/>
    </row>
    <row r="1072" spans="1:17" x14ac:dyDescent="0.2">
      <c r="A1072" s="26"/>
      <c r="B1072" s="26"/>
      <c r="C1072" s="26"/>
      <c r="D1072" s="27"/>
      <c r="E1072" s="30"/>
      <c r="F1072" s="13"/>
      <c r="G1072" s="30"/>
      <c r="H1072" s="30"/>
      <c r="I1072" s="30"/>
      <c r="J1072" s="30"/>
      <c r="K1072" s="30"/>
      <c r="L1072" s="30"/>
      <c r="M1072" s="30"/>
      <c r="N1072" s="30"/>
      <c r="O1072" s="30"/>
      <c r="P1072" s="30"/>
      <c r="Q1072" s="30"/>
    </row>
    <row r="1073" spans="1:17" x14ac:dyDescent="0.2">
      <c r="A1073" s="26"/>
      <c r="B1073" s="26"/>
      <c r="C1073" s="26"/>
      <c r="D1073" s="27"/>
      <c r="E1073" s="30"/>
      <c r="F1073" s="13"/>
      <c r="G1073" s="30"/>
      <c r="H1073" s="30"/>
      <c r="I1073" s="30"/>
      <c r="J1073" s="30"/>
      <c r="K1073" s="30"/>
      <c r="L1073" s="30"/>
      <c r="M1073" s="30"/>
      <c r="N1073" s="30"/>
      <c r="O1073" s="30"/>
      <c r="P1073" s="30"/>
      <c r="Q1073" s="30"/>
    </row>
    <row r="1074" spans="1:17" x14ac:dyDescent="0.2">
      <c r="A1074" s="26"/>
      <c r="B1074" s="26"/>
      <c r="C1074" s="26"/>
      <c r="D1074" s="27"/>
      <c r="E1074" s="30"/>
      <c r="F1074" s="13"/>
      <c r="G1074" s="30"/>
      <c r="H1074" s="30"/>
      <c r="I1074" s="30"/>
      <c r="J1074" s="30"/>
      <c r="K1074" s="30"/>
      <c r="L1074" s="30"/>
      <c r="M1074" s="30"/>
      <c r="N1074" s="30"/>
      <c r="O1074" s="30"/>
      <c r="P1074" s="30"/>
      <c r="Q1074" s="30"/>
    </row>
    <row r="1075" spans="1:17" x14ac:dyDescent="0.2">
      <c r="A1075" s="26"/>
      <c r="B1075" s="26"/>
      <c r="C1075" s="26"/>
      <c r="D1075" s="27"/>
      <c r="E1075" s="30"/>
      <c r="F1075" s="13"/>
      <c r="G1075" s="30"/>
      <c r="H1075" s="30"/>
      <c r="I1075" s="30"/>
      <c r="J1075" s="30"/>
      <c r="K1075" s="30"/>
      <c r="L1075" s="30"/>
      <c r="M1075" s="30"/>
      <c r="N1075" s="30"/>
      <c r="O1075" s="30"/>
      <c r="P1075" s="30"/>
      <c r="Q1075" s="30"/>
    </row>
    <row r="1076" spans="1:17" x14ac:dyDescent="0.2">
      <c r="A1076" s="26"/>
      <c r="B1076" s="26"/>
      <c r="C1076" s="26"/>
      <c r="D1076" s="27"/>
      <c r="E1076" s="30"/>
      <c r="F1076" s="13"/>
      <c r="G1076" s="30"/>
      <c r="H1076" s="30"/>
      <c r="I1076" s="30"/>
      <c r="J1076" s="30"/>
      <c r="K1076" s="30"/>
      <c r="L1076" s="30"/>
      <c r="M1076" s="30"/>
      <c r="N1076" s="30"/>
      <c r="O1076" s="30"/>
      <c r="P1076" s="30"/>
      <c r="Q1076" s="30"/>
    </row>
    <row r="1077" spans="1:17" x14ac:dyDescent="0.2">
      <c r="A1077" s="26"/>
      <c r="B1077" s="26"/>
      <c r="C1077" s="26"/>
      <c r="D1077" s="27"/>
      <c r="E1077" s="30"/>
      <c r="F1077" s="13"/>
      <c r="G1077" s="30"/>
      <c r="H1077" s="30"/>
      <c r="I1077" s="30"/>
      <c r="J1077" s="30"/>
      <c r="K1077" s="30"/>
      <c r="L1077" s="30"/>
      <c r="M1077" s="30"/>
      <c r="N1077" s="30"/>
      <c r="O1077" s="30"/>
      <c r="P1077" s="30"/>
      <c r="Q1077" s="30"/>
    </row>
    <row r="1078" spans="1:17" x14ac:dyDescent="0.2">
      <c r="A1078" s="26"/>
      <c r="B1078" s="26"/>
      <c r="C1078" s="26"/>
      <c r="D1078" s="27"/>
      <c r="E1078" s="30"/>
      <c r="F1078" s="13"/>
      <c r="G1078" s="30"/>
      <c r="H1078" s="30"/>
      <c r="I1078" s="30"/>
      <c r="J1078" s="30"/>
      <c r="K1078" s="30"/>
      <c r="L1078" s="30"/>
      <c r="M1078" s="30"/>
      <c r="N1078" s="30"/>
      <c r="O1078" s="30"/>
      <c r="P1078" s="30"/>
      <c r="Q1078" s="30"/>
    </row>
    <row r="1079" spans="1:17" x14ac:dyDescent="0.2">
      <c r="A1079" s="26"/>
      <c r="B1079" s="26"/>
      <c r="C1079" s="26"/>
      <c r="D1079" s="27"/>
      <c r="E1079" s="30"/>
      <c r="F1079" s="13"/>
      <c r="G1079" s="30"/>
      <c r="H1079" s="30"/>
      <c r="I1079" s="30"/>
      <c r="J1079" s="30"/>
      <c r="K1079" s="30"/>
      <c r="L1079" s="30"/>
      <c r="M1079" s="30"/>
      <c r="N1079" s="30"/>
      <c r="O1079" s="30"/>
      <c r="P1079" s="30"/>
      <c r="Q1079" s="30"/>
    </row>
    <row r="1080" spans="1:17" x14ac:dyDescent="0.2">
      <c r="A1080" s="26"/>
      <c r="B1080" s="26"/>
      <c r="C1080" s="26"/>
      <c r="D1080" s="27"/>
      <c r="E1080" s="30"/>
      <c r="F1080" s="13"/>
      <c r="G1080" s="30"/>
      <c r="H1080" s="30"/>
      <c r="I1080" s="30"/>
      <c r="J1080" s="30"/>
      <c r="K1080" s="30"/>
      <c r="L1080" s="30"/>
      <c r="M1080" s="30"/>
      <c r="N1080" s="30"/>
      <c r="O1080" s="30"/>
      <c r="P1080" s="30"/>
      <c r="Q1080" s="30"/>
    </row>
    <row r="1081" spans="1:17" x14ac:dyDescent="0.2">
      <c r="A1081" s="26"/>
      <c r="B1081" s="26"/>
      <c r="C1081" s="26"/>
      <c r="D1081" s="27"/>
      <c r="E1081" s="30"/>
      <c r="F1081" s="13"/>
      <c r="G1081" s="30"/>
      <c r="H1081" s="30"/>
      <c r="I1081" s="30"/>
      <c r="J1081" s="30"/>
      <c r="K1081" s="30"/>
      <c r="L1081" s="30"/>
      <c r="M1081" s="30"/>
      <c r="N1081" s="30"/>
      <c r="O1081" s="30"/>
      <c r="P1081" s="30"/>
      <c r="Q1081" s="30"/>
    </row>
    <row r="1082" spans="1:17" x14ac:dyDescent="0.2">
      <c r="A1082" s="26"/>
      <c r="B1082" s="26"/>
      <c r="C1082" s="26"/>
      <c r="D1082" s="27"/>
      <c r="E1082" s="30"/>
      <c r="F1082" s="13"/>
      <c r="G1082" s="30"/>
      <c r="H1082" s="30"/>
      <c r="I1082" s="30"/>
      <c r="J1082" s="30"/>
      <c r="K1082" s="30"/>
      <c r="L1082" s="30"/>
      <c r="M1082" s="30"/>
      <c r="N1082" s="30"/>
      <c r="O1082" s="30"/>
      <c r="P1082" s="30"/>
      <c r="Q1082" s="30"/>
    </row>
    <row r="1083" spans="1:17" x14ac:dyDescent="0.2">
      <c r="A1083" s="26"/>
      <c r="B1083" s="26"/>
      <c r="C1083" s="26"/>
      <c r="D1083" s="27"/>
      <c r="E1083" s="30"/>
      <c r="F1083" s="13"/>
      <c r="G1083" s="30"/>
      <c r="H1083" s="30"/>
      <c r="I1083" s="30"/>
      <c r="J1083" s="30"/>
      <c r="K1083" s="30"/>
      <c r="L1083" s="30"/>
      <c r="M1083" s="30"/>
      <c r="N1083" s="30"/>
      <c r="O1083" s="30"/>
      <c r="P1083" s="30"/>
      <c r="Q1083" s="30"/>
    </row>
    <row r="1084" spans="1:17" x14ac:dyDescent="0.2">
      <c r="A1084" s="26"/>
      <c r="B1084" s="26"/>
      <c r="C1084" s="26"/>
      <c r="D1084" s="27"/>
      <c r="E1084" s="30"/>
      <c r="F1084" s="13"/>
      <c r="G1084" s="30"/>
      <c r="H1084" s="30"/>
      <c r="I1084" s="30"/>
      <c r="J1084" s="30"/>
      <c r="K1084" s="30"/>
      <c r="L1084" s="30"/>
      <c r="M1084" s="30"/>
      <c r="N1084" s="30"/>
      <c r="O1084" s="30"/>
      <c r="P1084" s="30"/>
      <c r="Q1084" s="30"/>
    </row>
    <row r="1085" spans="1:17" x14ac:dyDescent="0.2">
      <c r="A1085" s="26"/>
      <c r="B1085" s="26"/>
      <c r="C1085" s="26"/>
      <c r="D1085" s="27"/>
      <c r="E1085" s="30"/>
      <c r="F1085" s="13"/>
      <c r="G1085" s="30"/>
      <c r="H1085" s="30"/>
      <c r="I1085" s="30"/>
      <c r="J1085" s="30"/>
      <c r="K1085" s="30"/>
      <c r="L1085" s="30"/>
      <c r="M1085" s="30"/>
      <c r="N1085" s="30"/>
      <c r="O1085" s="30"/>
      <c r="P1085" s="30"/>
      <c r="Q1085" s="30"/>
    </row>
    <row r="1086" spans="1:17" x14ac:dyDescent="0.2">
      <c r="A1086" s="26"/>
      <c r="B1086" s="26"/>
      <c r="C1086" s="26"/>
      <c r="D1086" s="27"/>
      <c r="E1086" s="30"/>
      <c r="F1086" s="13"/>
      <c r="G1086" s="30"/>
      <c r="H1086" s="30"/>
      <c r="I1086" s="30"/>
      <c r="J1086" s="30"/>
      <c r="K1086" s="30"/>
      <c r="L1086" s="30"/>
      <c r="M1086" s="30"/>
      <c r="N1086" s="30"/>
      <c r="O1086" s="30"/>
      <c r="P1086" s="30"/>
      <c r="Q1086" s="30"/>
    </row>
    <row r="1087" spans="1:17" x14ac:dyDescent="0.2">
      <c r="A1087" s="26"/>
      <c r="B1087" s="26"/>
      <c r="C1087" s="26"/>
      <c r="D1087" s="27"/>
      <c r="E1087" s="30"/>
      <c r="F1087" s="13"/>
      <c r="G1087" s="30"/>
      <c r="H1087" s="30"/>
      <c r="I1087" s="30"/>
      <c r="J1087" s="30"/>
      <c r="K1087" s="30"/>
      <c r="L1087" s="30"/>
      <c r="M1087" s="30"/>
      <c r="N1087" s="30"/>
      <c r="O1087" s="30"/>
      <c r="P1087" s="30"/>
      <c r="Q1087" s="30"/>
    </row>
    <row r="1088" spans="1:17" x14ac:dyDescent="0.2">
      <c r="A1088" s="26"/>
      <c r="B1088" s="26"/>
      <c r="C1088" s="26"/>
      <c r="D1088" s="27"/>
      <c r="E1088" s="30"/>
      <c r="F1088" s="13"/>
      <c r="G1088" s="30"/>
      <c r="H1088" s="30"/>
      <c r="I1088" s="30"/>
      <c r="J1088" s="30"/>
      <c r="K1088" s="30"/>
      <c r="L1088" s="30"/>
      <c r="M1088" s="30"/>
      <c r="N1088" s="30"/>
      <c r="O1088" s="30"/>
      <c r="P1088" s="30"/>
      <c r="Q1088" s="30"/>
    </row>
    <row r="1089" spans="1:17" x14ac:dyDescent="0.2">
      <c r="A1089" s="26"/>
      <c r="B1089" s="26"/>
      <c r="C1089" s="26"/>
      <c r="D1089" s="27"/>
      <c r="E1089" s="30"/>
      <c r="F1089" s="13"/>
      <c r="G1089" s="30"/>
      <c r="H1089" s="30"/>
      <c r="I1089" s="30"/>
      <c r="J1089" s="30"/>
      <c r="K1089" s="30"/>
      <c r="L1089" s="30"/>
      <c r="M1089" s="30"/>
      <c r="N1089" s="30"/>
      <c r="O1089" s="30"/>
      <c r="P1089" s="30"/>
      <c r="Q1089" s="30"/>
    </row>
    <row r="1090" spans="1:17" x14ac:dyDescent="0.2">
      <c r="A1090" s="26"/>
      <c r="B1090" s="26"/>
      <c r="C1090" s="26"/>
      <c r="D1090" s="27"/>
      <c r="E1090" s="30"/>
      <c r="F1090" s="13"/>
      <c r="G1090" s="30"/>
      <c r="H1090" s="30"/>
      <c r="I1090" s="30"/>
      <c r="J1090" s="30"/>
      <c r="K1090" s="30"/>
      <c r="L1090" s="30"/>
      <c r="M1090" s="30"/>
      <c r="N1090" s="30"/>
      <c r="O1090" s="30"/>
      <c r="P1090" s="30"/>
      <c r="Q1090" s="30"/>
    </row>
    <row r="1091" spans="1:17" x14ac:dyDescent="0.2">
      <c r="A1091" s="26"/>
      <c r="B1091" s="26"/>
      <c r="C1091" s="26"/>
      <c r="D1091" s="27"/>
      <c r="E1091" s="30"/>
      <c r="F1091" s="13"/>
      <c r="G1091" s="30"/>
      <c r="H1091" s="30"/>
      <c r="I1091" s="30"/>
      <c r="J1091" s="30"/>
      <c r="K1091" s="30"/>
      <c r="L1091" s="30"/>
      <c r="M1091" s="30"/>
      <c r="N1091" s="30"/>
      <c r="O1091" s="30"/>
      <c r="P1091" s="30"/>
      <c r="Q1091" s="30"/>
    </row>
    <row r="1092" spans="1:17" x14ac:dyDescent="0.2">
      <c r="A1092" s="26"/>
      <c r="B1092" s="26"/>
      <c r="C1092" s="26"/>
      <c r="D1092" s="27"/>
      <c r="E1092" s="30"/>
      <c r="F1092" s="13"/>
      <c r="G1092" s="30"/>
      <c r="H1092" s="30"/>
      <c r="I1092" s="30"/>
      <c r="J1092" s="30"/>
      <c r="K1092" s="30"/>
      <c r="L1092" s="30"/>
      <c r="M1092" s="30"/>
      <c r="N1092" s="30"/>
      <c r="O1092" s="30"/>
      <c r="P1092" s="30"/>
      <c r="Q1092" s="30"/>
    </row>
    <row r="1093" spans="1:17" x14ac:dyDescent="0.2">
      <c r="A1093" s="26"/>
      <c r="B1093" s="26"/>
      <c r="C1093" s="26"/>
      <c r="D1093" s="27"/>
      <c r="E1093" s="30"/>
      <c r="F1093" s="13"/>
      <c r="G1093" s="30"/>
      <c r="H1093" s="30"/>
      <c r="I1093" s="30"/>
      <c r="J1093" s="30"/>
      <c r="K1093" s="30"/>
      <c r="L1093" s="30"/>
      <c r="M1093" s="30"/>
      <c r="N1093" s="30"/>
      <c r="O1093" s="30"/>
      <c r="P1093" s="30"/>
      <c r="Q1093" s="30"/>
    </row>
    <row r="1094" spans="1:17" x14ac:dyDescent="0.2">
      <c r="A1094" s="26"/>
      <c r="B1094" s="26"/>
      <c r="C1094" s="26"/>
      <c r="D1094" s="27"/>
      <c r="E1094" s="30"/>
      <c r="F1094" s="13"/>
      <c r="G1094" s="30"/>
      <c r="H1094" s="30"/>
      <c r="I1094" s="30"/>
      <c r="J1094" s="30"/>
      <c r="K1094" s="30"/>
      <c r="L1094" s="30"/>
      <c r="M1094" s="30"/>
      <c r="N1094" s="30"/>
      <c r="O1094" s="30"/>
      <c r="P1094" s="30"/>
      <c r="Q1094" s="30"/>
    </row>
    <row r="1095" spans="1:17" x14ac:dyDescent="0.2">
      <c r="A1095" s="26"/>
      <c r="B1095" s="26"/>
      <c r="C1095" s="26"/>
      <c r="D1095" s="27"/>
      <c r="E1095" s="30"/>
      <c r="F1095" s="13"/>
      <c r="G1095" s="30"/>
      <c r="H1095" s="30"/>
      <c r="I1095" s="30"/>
      <c r="J1095" s="30"/>
      <c r="K1095" s="30"/>
      <c r="L1095" s="30"/>
      <c r="M1095" s="30"/>
      <c r="N1095" s="30"/>
      <c r="O1095" s="30"/>
      <c r="P1095" s="30"/>
      <c r="Q1095" s="30"/>
    </row>
    <row r="1096" spans="1:17" x14ac:dyDescent="0.2">
      <c r="A1096" s="26"/>
      <c r="B1096" s="26"/>
      <c r="C1096" s="26"/>
      <c r="D1096" s="27"/>
      <c r="E1096" s="30"/>
      <c r="F1096" s="13"/>
      <c r="G1096" s="30"/>
      <c r="H1096" s="30"/>
      <c r="I1096" s="30"/>
      <c r="J1096" s="30"/>
      <c r="K1096" s="30"/>
      <c r="L1096" s="30"/>
      <c r="M1096" s="30"/>
      <c r="N1096" s="30"/>
      <c r="O1096" s="30"/>
      <c r="P1096" s="30"/>
      <c r="Q1096" s="30"/>
    </row>
    <row r="1097" spans="1:17" x14ac:dyDescent="0.2">
      <c r="A1097" s="26"/>
      <c r="B1097" s="26"/>
      <c r="C1097" s="26"/>
      <c r="D1097" s="27"/>
      <c r="E1097" s="30"/>
      <c r="F1097" s="13"/>
      <c r="G1097" s="30"/>
      <c r="H1097" s="30"/>
      <c r="I1097" s="30"/>
      <c r="J1097" s="30"/>
      <c r="K1097" s="30"/>
      <c r="L1097" s="30"/>
      <c r="M1097" s="30"/>
      <c r="N1097" s="30"/>
      <c r="O1097" s="30"/>
      <c r="P1097" s="30"/>
      <c r="Q1097" s="30"/>
    </row>
    <row r="1098" spans="1:17" x14ac:dyDescent="0.2">
      <c r="A1098" s="26"/>
      <c r="B1098" s="26"/>
      <c r="C1098" s="26"/>
      <c r="D1098" s="27"/>
      <c r="E1098" s="30"/>
      <c r="F1098" s="13"/>
      <c r="G1098" s="30"/>
      <c r="H1098" s="30"/>
      <c r="I1098" s="30"/>
      <c r="J1098" s="30"/>
      <c r="K1098" s="30"/>
      <c r="L1098" s="30"/>
      <c r="M1098" s="30"/>
      <c r="N1098" s="30"/>
      <c r="O1098" s="30"/>
      <c r="P1098" s="30"/>
      <c r="Q1098" s="30"/>
    </row>
    <row r="1099" spans="1:17" x14ac:dyDescent="0.2">
      <c r="A1099" s="26"/>
      <c r="B1099" s="26"/>
      <c r="C1099" s="26"/>
      <c r="D1099" s="27"/>
      <c r="E1099" s="30"/>
      <c r="F1099" s="13"/>
      <c r="G1099" s="30"/>
      <c r="H1099" s="30"/>
      <c r="I1099" s="30"/>
      <c r="J1099" s="30"/>
      <c r="K1099" s="30"/>
      <c r="L1099" s="30"/>
      <c r="M1099" s="30"/>
      <c r="N1099" s="30"/>
      <c r="O1099" s="30"/>
      <c r="P1099" s="30"/>
      <c r="Q1099" s="30"/>
    </row>
    <row r="1100" spans="1:17" x14ac:dyDescent="0.2">
      <c r="A1100" s="26"/>
      <c r="B1100" s="26"/>
      <c r="C1100" s="26"/>
      <c r="D1100" s="27"/>
      <c r="E1100" s="30"/>
      <c r="F1100" s="13"/>
      <c r="G1100" s="30"/>
      <c r="H1100" s="30"/>
      <c r="I1100" s="30"/>
      <c r="J1100" s="30"/>
      <c r="K1100" s="30"/>
      <c r="L1100" s="30"/>
      <c r="M1100" s="30"/>
      <c r="N1100" s="30"/>
      <c r="O1100" s="30"/>
      <c r="P1100" s="30"/>
      <c r="Q1100" s="30"/>
    </row>
    <row r="1101" spans="1:17" x14ac:dyDescent="0.2">
      <c r="A1101" s="26"/>
      <c r="B1101" s="26"/>
      <c r="C1101" s="26"/>
      <c r="D1101" s="27"/>
      <c r="E1101" s="30"/>
      <c r="F1101" s="13"/>
      <c r="G1101" s="30"/>
      <c r="H1101" s="30"/>
      <c r="I1101" s="30"/>
      <c r="J1101" s="30"/>
      <c r="K1101" s="30"/>
      <c r="L1101" s="30"/>
      <c r="M1101" s="30"/>
      <c r="N1101" s="30"/>
      <c r="O1101" s="30"/>
      <c r="P1101" s="30"/>
      <c r="Q1101" s="30"/>
    </row>
    <row r="1102" spans="1:17" x14ac:dyDescent="0.2">
      <c r="A1102" s="26"/>
      <c r="B1102" s="26"/>
      <c r="C1102" s="26"/>
      <c r="D1102" s="27"/>
      <c r="E1102" s="30"/>
      <c r="F1102" s="13"/>
      <c r="G1102" s="30"/>
      <c r="H1102" s="30"/>
      <c r="I1102" s="30"/>
      <c r="J1102" s="30"/>
      <c r="K1102" s="30"/>
      <c r="L1102" s="30"/>
      <c r="M1102" s="30"/>
      <c r="N1102" s="30"/>
      <c r="O1102" s="30"/>
      <c r="P1102" s="30"/>
      <c r="Q1102" s="30"/>
    </row>
    <row r="1103" spans="1:17" x14ac:dyDescent="0.2">
      <c r="A1103" s="26"/>
      <c r="B1103" s="26"/>
      <c r="C1103" s="26"/>
      <c r="D1103" s="27"/>
      <c r="E1103" s="30"/>
      <c r="F1103" s="13"/>
      <c r="G1103" s="30"/>
      <c r="H1103" s="30"/>
      <c r="I1103" s="30"/>
      <c r="J1103" s="30"/>
      <c r="K1103" s="30"/>
      <c r="L1103" s="30"/>
      <c r="M1103" s="30"/>
      <c r="N1103" s="30"/>
      <c r="O1103" s="30"/>
      <c r="P1103" s="30"/>
      <c r="Q1103" s="30"/>
    </row>
    <row r="1104" spans="1:17" x14ac:dyDescent="0.2">
      <c r="A1104" s="26"/>
      <c r="B1104" s="26"/>
      <c r="C1104" s="26"/>
      <c r="D1104" s="27"/>
      <c r="E1104" s="30"/>
      <c r="F1104" s="13"/>
      <c r="G1104" s="30"/>
      <c r="H1104" s="30"/>
      <c r="I1104" s="30"/>
      <c r="J1104" s="30"/>
      <c r="K1104" s="30"/>
      <c r="L1104" s="30"/>
      <c r="M1104" s="30"/>
      <c r="N1104" s="30"/>
      <c r="O1104" s="30"/>
      <c r="P1104" s="30"/>
      <c r="Q1104" s="30"/>
    </row>
    <row r="1105" spans="1:17" x14ac:dyDescent="0.2">
      <c r="A1105" s="26"/>
      <c r="B1105" s="26"/>
      <c r="C1105" s="26"/>
      <c r="D1105" s="27"/>
      <c r="E1105" s="30"/>
      <c r="F1105" s="13"/>
      <c r="G1105" s="30"/>
      <c r="H1105" s="30"/>
      <c r="I1105" s="30"/>
      <c r="J1105" s="30"/>
      <c r="K1105" s="30"/>
      <c r="L1105" s="30"/>
      <c r="M1105" s="30"/>
      <c r="N1105" s="30"/>
      <c r="O1105" s="30"/>
      <c r="P1105" s="30"/>
      <c r="Q1105" s="30"/>
    </row>
    <row r="1106" spans="1:17" x14ac:dyDescent="0.2">
      <c r="A1106" s="26"/>
      <c r="B1106" s="26"/>
      <c r="C1106" s="26"/>
      <c r="D1106" s="27"/>
      <c r="E1106" s="30"/>
      <c r="F1106" s="13"/>
      <c r="G1106" s="30"/>
      <c r="H1106" s="30"/>
      <c r="I1106" s="30"/>
      <c r="J1106" s="30"/>
      <c r="K1106" s="30"/>
      <c r="L1106" s="30"/>
      <c r="M1106" s="30"/>
      <c r="N1106" s="30"/>
      <c r="O1106" s="30"/>
      <c r="P1106" s="30"/>
      <c r="Q1106" s="30"/>
    </row>
    <row r="1107" spans="1:17" x14ac:dyDescent="0.2">
      <c r="A1107" s="26"/>
      <c r="B1107" s="26"/>
      <c r="C1107" s="26"/>
      <c r="D1107" s="27"/>
      <c r="E1107" s="30"/>
      <c r="F1107" s="13"/>
      <c r="G1107" s="30"/>
      <c r="H1107" s="30"/>
      <c r="I1107" s="30"/>
      <c r="J1107" s="30"/>
      <c r="K1107" s="30"/>
      <c r="L1107" s="30"/>
      <c r="M1107" s="30"/>
      <c r="N1107" s="30"/>
      <c r="O1107" s="30"/>
      <c r="P1107" s="30"/>
      <c r="Q1107" s="30"/>
    </row>
    <row r="1108" spans="1:17" x14ac:dyDescent="0.2">
      <c r="A1108" s="26"/>
      <c r="B1108" s="26"/>
      <c r="C1108" s="26"/>
      <c r="D1108" s="27"/>
      <c r="E1108" s="30"/>
      <c r="F1108" s="13"/>
      <c r="G1108" s="30"/>
      <c r="H1108" s="30"/>
      <c r="I1108" s="30"/>
      <c r="J1108" s="30"/>
      <c r="K1108" s="30"/>
      <c r="L1108" s="30"/>
      <c r="M1108" s="30"/>
      <c r="N1108" s="30"/>
      <c r="O1108" s="30"/>
      <c r="P1108" s="30"/>
      <c r="Q1108" s="30"/>
    </row>
    <row r="1109" spans="1:17" x14ac:dyDescent="0.2">
      <c r="A1109" s="26"/>
      <c r="B1109" s="26"/>
      <c r="C1109" s="26"/>
      <c r="D1109" s="27"/>
      <c r="E1109" s="30"/>
      <c r="F1109" s="13"/>
      <c r="G1109" s="30"/>
      <c r="H1109" s="30"/>
      <c r="I1109" s="30"/>
      <c r="J1109" s="30"/>
      <c r="K1109" s="30"/>
      <c r="L1109" s="30"/>
      <c r="M1109" s="30"/>
      <c r="N1109" s="30"/>
      <c r="O1109" s="30"/>
      <c r="P1109" s="30"/>
      <c r="Q1109" s="30"/>
    </row>
    <row r="1110" spans="1:17" x14ac:dyDescent="0.2">
      <c r="A1110" s="26"/>
      <c r="B1110" s="26"/>
      <c r="C1110" s="26"/>
      <c r="D1110" s="27"/>
      <c r="E1110" s="30"/>
      <c r="F1110" s="13"/>
      <c r="G1110" s="30"/>
      <c r="H1110" s="30"/>
      <c r="I1110" s="30"/>
      <c r="J1110" s="30"/>
      <c r="K1110" s="30"/>
      <c r="L1110" s="30"/>
      <c r="M1110" s="30"/>
      <c r="N1110" s="30"/>
      <c r="O1110" s="30"/>
      <c r="P1110" s="30"/>
      <c r="Q1110" s="30"/>
    </row>
    <row r="1111" spans="1:17" x14ac:dyDescent="0.2">
      <c r="A1111" s="26"/>
      <c r="B1111" s="26"/>
      <c r="C1111" s="26"/>
      <c r="D1111" s="27"/>
      <c r="E1111" s="30"/>
      <c r="F1111" s="13"/>
      <c r="G1111" s="30"/>
      <c r="H1111" s="30"/>
      <c r="I1111" s="30"/>
      <c r="J1111" s="30"/>
      <c r="K1111" s="30"/>
      <c r="L1111" s="30"/>
      <c r="M1111" s="30"/>
      <c r="N1111" s="30"/>
      <c r="O1111" s="30"/>
      <c r="P1111" s="30"/>
      <c r="Q1111" s="30"/>
    </row>
    <row r="1112" spans="1:17" x14ac:dyDescent="0.2">
      <c r="A1112" s="26"/>
      <c r="B1112" s="26"/>
      <c r="C1112" s="26"/>
      <c r="D1112" s="27"/>
      <c r="E1112" s="30"/>
      <c r="F1112" s="13"/>
      <c r="G1112" s="30"/>
      <c r="H1112" s="30"/>
      <c r="I1112" s="30"/>
      <c r="J1112" s="30"/>
      <c r="K1112" s="30"/>
      <c r="L1112" s="30"/>
      <c r="M1112" s="30"/>
      <c r="N1112" s="30"/>
      <c r="O1112" s="30"/>
      <c r="P1112" s="30"/>
      <c r="Q1112" s="30"/>
    </row>
    <row r="1113" spans="1:17" x14ac:dyDescent="0.2">
      <c r="A1113" s="26"/>
      <c r="B1113" s="26"/>
      <c r="C1113" s="26"/>
      <c r="D1113" s="27"/>
      <c r="E1113" s="30"/>
      <c r="F1113" s="13"/>
      <c r="G1113" s="30"/>
      <c r="H1113" s="30"/>
      <c r="I1113" s="30"/>
      <c r="J1113" s="30"/>
      <c r="K1113" s="30"/>
      <c r="L1113" s="30"/>
      <c r="M1113" s="30"/>
      <c r="N1113" s="30"/>
      <c r="O1113" s="30"/>
      <c r="P1113" s="30"/>
      <c r="Q1113" s="30"/>
    </row>
    <row r="1114" spans="1:17" x14ac:dyDescent="0.2">
      <c r="A1114" s="26"/>
      <c r="B1114" s="26"/>
      <c r="C1114" s="26"/>
      <c r="D1114" s="27"/>
      <c r="E1114" s="30"/>
      <c r="F1114" s="13"/>
      <c r="G1114" s="30"/>
      <c r="H1114" s="30"/>
      <c r="I1114" s="30"/>
      <c r="J1114" s="30"/>
      <c r="K1114" s="30"/>
      <c r="L1114" s="30"/>
      <c r="M1114" s="30"/>
      <c r="N1114" s="30"/>
      <c r="O1114" s="30"/>
      <c r="P1114" s="30"/>
      <c r="Q1114" s="30"/>
    </row>
    <row r="1115" spans="1:17" x14ac:dyDescent="0.2">
      <c r="A1115" s="26"/>
      <c r="B1115" s="26"/>
      <c r="C1115" s="26"/>
      <c r="D1115" s="27"/>
      <c r="E1115" s="30"/>
      <c r="F1115" s="13"/>
      <c r="G1115" s="30"/>
      <c r="H1115" s="30"/>
      <c r="I1115" s="30"/>
      <c r="J1115" s="30"/>
      <c r="K1115" s="30"/>
      <c r="L1115" s="30"/>
      <c r="M1115" s="30"/>
      <c r="N1115" s="30"/>
      <c r="O1115" s="30"/>
      <c r="P1115" s="30"/>
      <c r="Q1115" s="30"/>
    </row>
    <row r="1116" spans="1:17" x14ac:dyDescent="0.2">
      <c r="A1116" s="26"/>
      <c r="B1116" s="26"/>
      <c r="C1116" s="26"/>
      <c r="D1116" s="27"/>
      <c r="E1116" s="30"/>
      <c r="F1116" s="13"/>
      <c r="G1116" s="30"/>
      <c r="H1116" s="30"/>
      <c r="I1116" s="30"/>
      <c r="J1116" s="30"/>
      <c r="K1116" s="30"/>
      <c r="L1116" s="30"/>
      <c r="M1116" s="30"/>
      <c r="N1116" s="30"/>
      <c r="O1116" s="30"/>
      <c r="P1116" s="30"/>
      <c r="Q1116" s="30"/>
    </row>
    <row r="1117" spans="1:17" x14ac:dyDescent="0.2">
      <c r="A1117" s="26"/>
      <c r="B1117" s="26"/>
      <c r="C1117" s="26"/>
      <c r="D1117" s="27"/>
      <c r="E1117" s="30"/>
      <c r="F1117" s="13"/>
      <c r="G1117" s="30"/>
      <c r="H1117" s="30"/>
      <c r="I1117" s="30"/>
      <c r="J1117" s="30"/>
      <c r="K1117" s="30"/>
      <c r="L1117" s="30"/>
      <c r="M1117" s="30"/>
      <c r="N1117" s="30"/>
      <c r="O1117" s="30"/>
      <c r="P1117" s="30"/>
      <c r="Q1117" s="30"/>
    </row>
    <row r="1118" spans="1:17" x14ac:dyDescent="0.2">
      <c r="A1118" s="26"/>
      <c r="B1118" s="26"/>
      <c r="C1118" s="26"/>
      <c r="D1118" s="27"/>
      <c r="E1118" s="30"/>
      <c r="F1118" s="13"/>
      <c r="G1118" s="30"/>
      <c r="H1118" s="30"/>
      <c r="I1118" s="30"/>
      <c r="J1118" s="30"/>
      <c r="K1118" s="30"/>
      <c r="L1118" s="30"/>
      <c r="M1118" s="30"/>
      <c r="N1118" s="30"/>
      <c r="O1118" s="30"/>
      <c r="P1118" s="30"/>
      <c r="Q1118" s="30"/>
    </row>
    <row r="1119" spans="1:17" x14ac:dyDescent="0.2">
      <c r="A1119" s="26"/>
      <c r="B1119" s="26"/>
      <c r="C1119" s="26"/>
      <c r="D1119" s="27"/>
      <c r="E1119" s="30"/>
      <c r="F1119" s="13"/>
      <c r="G1119" s="30"/>
      <c r="H1119" s="30"/>
      <c r="I1119" s="30"/>
      <c r="J1119" s="30"/>
      <c r="K1119" s="30"/>
      <c r="L1119" s="30"/>
      <c r="M1119" s="30"/>
      <c r="N1119" s="30"/>
      <c r="O1119" s="30"/>
      <c r="P1119" s="30"/>
      <c r="Q1119" s="30"/>
    </row>
    <row r="1120" spans="1:17" x14ac:dyDescent="0.2">
      <c r="A1120" s="26"/>
      <c r="B1120" s="26"/>
      <c r="C1120" s="26"/>
      <c r="D1120" s="27"/>
      <c r="E1120" s="30"/>
      <c r="F1120" s="13"/>
      <c r="G1120" s="30"/>
      <c r="H1120" s="30"/>
      <c r="I1120" s="30"/>
      <c r="J1120" s="30"/>
      <c r="K1120" s="30"/>
      <c r="L1120" s="30"/>
      <c r="M1120" s="30"/>
      <c r="N1120" s="30"/>
      <c r="O1120" s="30"/>
      <c r="P1120" s="30"/>
      <c r="Q1120" s="30"/>
    </row>
    <row r="1121" spans="1:17" x14ac:dyDescent="0.2">
      <c r="A1121" s="26"/>
      <c r="B1121" s="26"/>
      <c r="C1121" s="26"/>
      <c r="D1121" s="27"/>
      <c r="E1121" s="30"/>
      <c r="F1121" s="13"/>
      <c r="G1121" s="30"/>
      <c r="H1121" s="30"/>
      <c r="I1121" s="30"/>
      <c r="J1121" s="30"/>
      <c r="K1121" s="30"/>
      <c r="L1121" s="30"/>
      <c r="M1121" s="30"/>
      <c r="N1121" s="30"/>
      <c r="O1121" s="30"/>
      <c r="P1121" s="30"/>
      <c r="Q1121" s="30"/>
    </row>
    <row r="1122" spans="1:17" x14ac:dyDescent="0.2">
      <c r="A1122" s="26"/>
      <c r="B1122" s="26"/>
      <c r="C1122" s="26"/>
      <c r="D1122" s="27"/>
      <c r="E1122" s="30"/>
      <c r="F1122" s="13"/>
      <c r="G1122" s="30"/>
      <c r="H1122" s="30"/>
      <c r="I1122" s="30"/>
      <c r="J1122" s="30"/>
      <c r="K1122" s="30"/>
      <c r="L1122" s="30"/>
      <c r="M1122" s="30"/>
      <c r="N1122" s="30"/>
      <c r="O1122" s="30"/>
      <c r="P1122" s="30"/>
      <c r="Q1122" s="30"/>
    </row>
    <row r="1123" spans="1:17" x14ac:dyDescent="0.2">
      <c r="A1123" s="26"/>
      <c r="B1123" s="26"/>
      <c r="C1123" s="26"/>
      <c r="D1123" s="27"/>
      <c r="E1123" s="30"/>
      <c r="F1123" s="13"/>
      <c r="G1123" s="30"/>
      <c r="H1123" s="30"/>
      <c r="I1123" s="30"/>
      <c r="J1123" s="30"/>
      <c r="K1123" s="30"/>
      <c r="L1123" s="30"/>
      <c r="M1123" s="30"/>
      <c r="N1123" s="30"/>
      <c r="O1123" s="30"/>
      <c r="P1123" s="30"/>
      <c r="Q1123" s="30"/>
    </row>
    <row r="1124" spans="1:17" x14ac:dyDescent="0.2">
      <c r="A1124" s="26"/>
      <c r="B1124" s="26"/>
      <c r="C1124" s="26"/>
      <c r="D1124" s="27"/>
      <c r="E1124" s="30"/>
      <c r="F1124" s="13"/>
      <c r="G1124" s="30"/>
      <c r="H1124" s="30"/>
      <c r="I1124" s="30"/>
      <c r="J1124" s="30"/>
      <c r="K1124" s="30"/>
      <c r="L1124" s="30"/>
      <c r="M1124" s="30"/>
      <c r="N1124" s="30"/>
      <c r="O1124" s="30"/>
      <c r="P1124" s="30"/>
      <c r="Q1124" s="30"/>
    </row>
    <row r="1125" spans="1:17" x14ac:dyDescent="0.2">
      <c r="A1125" s="26"/>
      <c r="B1125" s="26"/>
      <c r="C1125" s="26"/>
      <c r="D1125" s="27"/>
      <c r="E1125" s="30"/>
      <c r="F1125" s="13"/>
      <c r="G1125" s="30"/>
      <c r="H1125" s="30"/>
      <c r="I1125" s="30"/>
      <c r="J1125" s="30"/>
      <c r="K1125" s="30"/>
      <c r="L1125" s="30"/>
      <c r="M1125" s="30"/>
      <c r="N1125" s="30"/>
      <c r="O1125" s="30"/>
      <c r="P1125" s="30"/>
      <c r="Q1125" s="30"/>
    </row>
    <row r="1126" spans="1:17" x14ac:dyDescent="0.2">
      <c r="A1126" s="26"/>
      <c r="B1126" s="26"/>
      <c r="C1126" s="26"/>
      <c r="D1126" s="27"/>
      <c r="E1126" s="30"/>
      <c r="F1126" s="13"/>
      <c r="G1126" s="30"/>
      <c r="H1126" s="30"/>
      <c r="I1126" s="30"/>
      <c r="J1126" s="30"/>
      <c r="K1126" s="30"/>
      <c r="L1126" s="30"/>
      <c r="M1126" s="30"/>
      <c r="N1126" s="30"/>
      <c r="O1126" s="30"/>
      <c r="P1126" s="30"/>
      <c r="Q1126" s="30"/>
    </row>
    <row r="1127" spans="1:17" x14ac:dyDescent="0.2">
      <c r="A1127" s="26"/>
      <c r="B1127" s="26"/>
      <c r="C1127" s="26"/>
      <c r="D1127" s="27"/>
      <c r="E1127" s="30"/>
      <c r="F1127" s="13"/>
      <c r="G1127" s="30"/>
      <c r="H1127" s="30"/>
      <c r="I1127" s="30"/>
      <c r="J1127" s="30"/>
      <c r="K1127" s="30"/>
      <c r="L1127" s="30"/>
      <c r="M1127" s="30"/>
      <c r="N1127" s="30"/>
      <c r="O1127" s="30"/>
      <c r="P1127" s="30"/>
      <c r="Q1127" s="30"/>
    </row>
    <row r="1128" spans="1:17" x14ac:dyDescent="0.2">
      <c r="A1128" s="26"/>
      <c r="B1128" s="26"/>
      <c r="C1128" s="26"/>
      <c r="D1128" s="27"/>
      <c r="E1128" s="30"/>
      <c r="F1128" s="13"/>
      <c r="G1128" s="30"/>
      <c r="H1128" s="30"/>
      <c r="I1128" s="30"/>
      <c r="J1128" s="30"/>
      <c r="K1128" s="30"/>
      <c r="L1128" s="30"/>
      <c r="M1128" s="30"/>
      <c r="N1128" s="30"/>
      <c r="O1128" s="30"/>
      <c r="P1128" s="30"/>
      <c r="Q1128" s="30"/>
    </row>
    <row r="1129" spans="1:17" x14ac:dyDescent="0.2">
      <c r="A1129" s="26"/>
      <c r="B1129" s="26"/>
      <c r="C1129" s="26"/>
      <c r="D1129" s="27"/>
      <c r="E1129" s="30"/>
      <c r="F1129" s="13"/>
      <c r="G1129" s="30"/>
      <c r="H1129" s="30"/>
      <c r="I1129" s="30"/>
      <c r="J1129" s="30"/>
      <c r="K1129" s="30"/>
      <c r="L1129" s="30"/>
      <c r="M1129" s="30"/>
      <c r="N1129" s="30"/>
      <c r="O1129" s="30"/>
      <c r="P1129" s="30"/>
      <c r="Q1129" s="30"/>
    </row>
    <row r="1130" spans="1:17" x14ac:dyDescent="0.2">
      <c r="A1130" s="26"/>
      <c r="B1130" s="26"/>
      <c r="C1130" s="26"/>
      <c r="D1130" s="27"/>
      <c r="E1130" s="30"/>
      <c r="F1130" s="13"/>
      <c r="G1130" s="30"/>
      <c r="H1130" s="30"/>
      <c r="I1130" s="30"/>
      <c r="J1130" s="30"/>
      <c r="K1130" s="30"/>
      <c r="L1130" s="30"/>
      <c r="M1130" s="30"/>
      <c r="N1130" s="30"/>
      <c r="O1130" s="30"/>
      <c r="P1130" s="30"/>
      <c r="Q1130" s="30"/>
    </row>
    <row r="1131" spans="1:17" x14ac:dyDescent="0.2">
      <c r="A1131" s="26"/>
      <c r="B1131" s="26"/>
      <c r="C1131" s="26"/>
      <c r="D1131" s="27"/>
      <c r="E1131" s="30"/>
      <c r="F1131" s="13"/>
      <c r="G1131" s="30"/>
      <c r="H1131" s="30"/>
      <c r="I1131" s="30"/>
      <c r="J1131" s="30"/>
      <c r="K1131" s="30"/>
      <c r="L1131" s="30"/>
      <c r="M1131" s="30"/>
      <c r="N1131" s="30"/>
      <c r="O1131" s="30"/>
      <c r="P1131" s="30"/>
      <c r="Q1131" s="30"/>
    </row>
    <row r="1132" spans="1:17" x14ac:dyDescent="0.2">
      <c r="A1132" s="26"/>
      <c r="B1132" s="26"/>
      <c r="C1132" s="26"/>
      <c r="D1132" s="27"/>
      <c r="E1132" s="30"/>
      <c r="F1132" s="13"/>
      <c r="G1132" s="30"/>
      <c r="H1132" s="30"/>
      <c r="I1132" s="30"/>
      <c r="J1132" s="30"/>
      <c r="K1132" s="30"/>
      <c r="L1132" s="30"/>
      <c r="M1132" s="30"/>
      <c r="N1132" s="30"/>
      <c r="O1132" s="30"/>
      <c r="P1132" s="30"/>
      <c r="Q1132" s="30"/>
    </row>
    <row r="1133" spans="1:17" x14ac:dyDescent="0.2">
      <c r="A1133" s="26"/>
      <c r="B1133" s="26"/>
      <c r="C1133" s="26"/>
      <c r="D1133" s="27"/>
      <c r="E1133" s="30"/>
      <c r="F1133" s="13"/>
      <c r="G1133" s="30"/>
      <c r="H1133" s="30"/>
      <c r="I1133" s="30"/>
      <c r="J1133" s="30"/>
      <c r="K1133" s="30"/>
      <c r="L1133" s="30"/>
      <c r="M1133" s="30"/>
      <c r="N1133" s="30"/>
      <c r="O1133" s="30"/>
      <c r="P1133" s="30"/>
      <c r="Q1133" s="30"/>
    </row>
    <row r="1134" spans="1:17" x14ac:dyDescent="0.2">
      <c r="A1134" s="26"/>
      <c r="B1134" s="26"/>
      <c r="C1134" s="26"/>
      <c r="D1134" s="27"/>
      <c r="E1134" s="30"/>
      <c r="F1134" s="13"/>
      <c r="G1134" s="30"/>
      <c r="H1134" s="30"/>
      <c r="I1134" s="30"/>
      <c r="J1134" s="30"/>
      <c r="K1134" s="30"/>
      <c r="L1134" s="30"/>
      <c r="M1134" s="30"/>
      <c r="N1134" s="30"/>
      <c r="O1134" s="30"/>
      <c r="P1134" s="30"/>
      <c r="Q1134" s="30"/>
    </row>
    <row r="1135" spans="1:17" x14ac:dyDescent="0.2">
      <c r="A1135" s="26"/>
      <c r="B1135" s="26"/>
      <c r="C1135" s="26"/>
      <c r="D1135" s="27"/>
      <c r="E1135" s="30"/>
      <c r="F1135" s="13"/>
      <c r="G1135" s="30"/>
      <c r="H1135" s="30"/>
      <c r="I1135" s="30"/>
      <c r="J1135" s="30"/>
      <c r="K1135" s="30"/>
      <c r="L1135" s="30"/>
      <c r="M1135" s="30"/>
      <c r="N1135" s="30"/>
      <c r="O1135" s="30"/>
      <c r="P1135" s="30"/>
      <c r="Q1135" s="30"/>
    </row>
    <row r="1136" spans="1:17" x14ac:dyDescent="0.2">
      <c r="A1136" s="26"/>
      <c r="B1136" s="26"/>
      <c r="C1136" s="26"/>
      <c r="D1136" s="27"/>
      <c r="E1136" s="30"/>
      <c r="F1136" s="13"/>
      <c r="G1136" s="30"/>
      <c r="H1136" s="30"/>
      <c r="I1136" s="30"/>
      <c r="J1136" s="30"/>
      <c r="K1136" s="30"/>
      <c r="L1136" s="30"/>
      <c r="M1136" s="30"/>
      <c r="N1136" s="30"/>
      <c r="O1136" s="30"/>
      <c r="P1136" s="30"/>
      <c r="Q1136" s="30"/>
    </row>
    <row r="1137" spans="1:17" x14ac:dyDescent="0.2">
      <c r="A1137" s="26"/>
      <c r="B1137" s="26"/>
      <c r="C1137" s="26"/>
      <c r="D1137" s="27"/>
      <c r="E1137" s="30"/>
      <c r="F1137" s="13"/>
      <c r="G1137" s="30"/>
      <c r="H1137" s="30"/>
      <c r="I1137" s="30"/>
      <c r="J1137" s="30"/>
      <c r="K1137" s="30"/>
      <c r="L1137" s="30"/>
      <c r="M1137" s="30"/>
      <c r="N1137" s="30"/>
      <c r="O1137" s="30"/>
      <c r="P1137" s="30"/>
      <c r="Q1137" s="30"/>
    </row>
    <row r="1138" spans="1:17" x14ac:dyDescent="0.2">
      <c r="A1138" s="26"/>
      <c r="B1138" s="26"/>
      <c r="C1138" s="26"/>
      <c r="D1138" s="27"/>
      <c r="E1138" s="30"/>
      <c r="F1138" s="13"/>
      <c r="G1138" s="30"/>
      <c r="H1138" s="30"/>
      <c r="I1138" s="30"/>
      <c r="J1138" s="30"/>
      <c r="K1138" s="30"/>
      <c r="L1138" s="30"/>
      <c r="M1138" s="30"/>
      <c r="N1138" s="30"/>
      <c r="O1138" s="30"/>
      <c r="P1138" s="30"/>
      <c r="Q1138" s="30"/>
    </row>
    <row r="1139" spans="1:17" x14ac:dyDescent="0.2">
      <c r="A1139" s="26"/>
      <c r="B1139" s="26"/>
      <c r="C1139" s="26"/>
      <c r="D1139" s="27"/>
      <c r="E1139" s="30"/>
      <c r="F1139" s="13"/>
      <c r="G1139" s="30"/>
      <c r="H1139" s="30"/>
      <c r="I1139" s="30"/>
      <c r="J1139" s="30"/>
      <c r="K1139" s="30"/>
      <c r="L1139" s="30"/>
      <c r="M1139" s="30"/>
      <c r="N1139" s="30"/>
      <c r="O1139" s="30"/>
      <c r="P1139" s="30"/>
      <c r="Q1139" s="30"/>
    </row>
    <row r="1140" spans="1:17" x14ac:dyDescent="0.2">
      <c r="A1140" s="26"/>
      <c r="B1140" s="26"/>
      <c r="C1140" s="26"/>
      <c r="D1140" s="27"/>
      <c r="E1140" s="30"/>
      <c r="F1140" s="13"/>
      <c r="G1140" s="30"/>
      <c r="H1140" s="30"/>
      <c r="I1140" s="30"/>
      <c r="J1140" s="30"/>
      <c r="K1140" s="30"/>
      <c r="L1140" s="30"/>
      <c r="M1140" s="30"/>
      <c r="N1140" s="30"/>
      <c r="O1140" s="30"/>
      <c r="P1140" s="30"/>
      <c r="Q1140" s="30"/>
    </row>
    <row r="1141" spans="1:17" x14ac:dyDescent="0.2">
      <c r="A1141" s="26"/>
      <c r="B1141" s="26"/>
      <c r="C1141" s="26"/>
      <c r="D1141" s="27"/>
      <c r="E1141" s="30"/>
      <c r="F1141" s="13"/>
      <c r="G1141" s="30"/>
      <c r="H1141" s="30"/>
      <c r="I1141" s="30"/>
      <c r="J1141" s="30"/>
      <c r="K1141" s="30"/>
      <c r="L1141" s="30"/>
      <c r="M1141" s="30"/>
      <c r="N1141" s="30"/>
      <c r="O1141" s="30"/>
      <c r="P1141" s="30"/>
      <c r="Q1141" s="30"/>
    </row>
    <row r="1142" spans="1:17" x14ac:dyDescent="0.2">
      <c r="A1142" s="26"/>
      <c r="B1142" s="26"/>
      <c r="C1142" s="26"/>
      <c r="D1142" s="27"/>
      <c r="E1142" s="30"/>
      <c r="F1142" s="13"/>
      <c r="G1142" s="30"/>
      <c r="H1142" s="30"/>
      <c r="I1142" s="30"/>
      <c r="J1142" s="30"/>
      <c r="K1142" s="30"/>
      <c r="L1142" s="30"/>
      <c r="M1142" s="30"/>
      <c r="N1142" s="30"/>
      <c r="O1142" s="30"/>
      <c r="P1142" s="30"/>
      <c r="Q1142" s="30"/>
    </row>
    <row r="1143" spans="1:17" x14ac:dyDescent="0.2">
      <c r="A1143" s="26"/>
      <c r="B1143" s="26"/>
      <c r="C1143" s="26"/>
      <c r="D1143" s="27"/>
      <c r="E1143" s="30"/>
      <c r="F1143" s="13"/>
      <c r="G1143" s="30"/>
      <c r="H1143" s="30"/>
      <c r="I1143" s="30"/>
      <c r="J1143" s="30"/>
      <c r="K1143" s="30"/>
      <c r="L1143" s="30"/>
      <c r="M1143" s="30"/>
      <c r="N1143" s="30"/>
      <c r="O1143" s="30"/>
      <c r="P1143" s="30"/>
      <c r="Q1143" s="30"/>
    </row>
    <row r="1144" spans="1:17" x14ac:dyDescent="0.2">
      <c r="A1144" s="26"/>
      <c r="B1144" s="26"/>
      <c r="C1144" s="26"/>
      <c r="D1144" s="27"/>
      <c r="E1144" s="30"/>
      <c r="F1144" s="13"/>
      <c r="G1144" s="30"/>
      <c r="H1144" s="30"/>
      <c r="I1144" s="30"/>
      <c r="J1144" s="30"/>
      <c r="K1144" s="30"/>
      <c r="L1144" s="30"/>
      <c r="M1144" s="30"/>
      <c r="N1144" s="30"/>
      <c r="O1144" s="30"/>
      <c r="P1144" s="30"/>
      <c r="Q1144" s="30"/>
    </row>
    <row r="1145" spans="1:17" x14ac:dyDescent="0.2">
      <c r="A1145" s="26"/>
      <c r="B1145" s="26"/>
      <c r="C1145" s="26"/>
      <c r="D1145" s="27"/>
      <c r="E1145" s="30"/>
      <c r="F1145" s="13"/>
      <c r="G1145" s="30"/>
      <c r="H1145" s="30"/>
      <c r="I1145" s="30"/>
      <c r="J1145" s="30"/>
      <c r="K1145" s="30"/>
      <c r="L1145" s="30"/>
      <c r="M1145" s="30"/>
      <c r="N1145" s="30"/>
      <c r="O1145" s="30"/>
      <c r="P1145" s="30"/>
      <c r="Q1145" s="30"/>
    </row>
    <row r="1146" spans="1:17" x14ac:dyDescent="0.2">
      <c r="A1146" s="26"/>
      <c r="B1146" s="26"/>
      <c r="C1146" s="26"/>
      <c r="D1146" s="27"/>
      <c r="E1146" s="30"/>
      <c r="F1146" s="13"/>
      <c r="G1146" s="30"/>
      <c r="H1146" s="30"/>
      <c r="I1146" s="30"/>
      <c r="J1146" s="30"/>
      <c r="K1146" s="30"/>
      <c r="L1146" s="30"/>
      <c r="M1146" s="30"/>
      <c r="N1146" s="30"/>
      <c r="O1146" s="30"/>
      <c r="P1146" s="30"/>
      <c r="Q1146" s="30"/>
    </row>
    <row r="1147" spans="1:17" x14ac:dyDescent="0.2">
      <c r="A1147" s="26"/>
      <c r="B1147" s="26"/>
      <c r="C1147" s="26"/>
      <c r="D1147" s="27"/>
      <c r="E1147" s="30"/>
      <c r="F1147" s="13"/>
      <c r="G1147" s="30"/>
      <c r="H1147" s="30"/>
      <c r="I1147" s="30"/>
      <c r="J1147" s="30"/>
      <c r="K1147" s="30"/>
      <c r="L1147" s="30"/>
      <c r="M1147" s="30"/>
      <c r="N1147" s="30"/>
      <c r="O1147" s="30"/>
      <c r="P1147" s="30"/>
      <c r="Q1147" s="30"/>
    </row>
    <row r="1148" spans="1:17" x14ac:dyDescent="0.2">
      <c r="A1148" s="26"/>
      <c r="B1148" s="26"/>
      <c r="C1148" s="26"/>
      <c r="D1148" s="27"/>
      <c r="E1148" s="30"/>
      <c r="F1148" s="13"/>
      <c r="G1148" s="30"/>
      <c r="H1148" s="30"/>
      <c r="I1148" s="30"/>
      <c r="J1148" s="30"/>
      <c r="K1148" s="30"/>
      <c r="L1148" s="30"/>
      <c r="M1148" s="30"/>
      <c r="N1148" s="30"/>
      <c r="O1148" s="30"/>
      <c r="P1148" s="30"/>
      <c r="Q1148" s="30"/>
    </row>
    <row r="1149" spans="1:17" x14ac:dyDescent="0.2">
      <c r="A1149" s="26"/>
      <c r="B1149" s="26"/>
      <c r="C1149" s="26"/>
      <c r="D1149" s="27"/>
      <c r="E1149" s="30"/>
      <c r="F1149" s="13"/>
      <c r="G1149" s="30"/>
      <c r="H1149" s="30"/>
      <c r="I1149" s="30"/>
      <c r="J1149" s="30"/>
      <c r="K1149" s="30"/>
      <c r="L1149" s="30"/>
      <c r="M1149" s="30"/>
      <c r="N1149" s="30"/>
      <c r="O1149" s="30"/>
      <c r="P1149" s="30"/>
      <c r="Q1149" s="30"/>
    </row>
    <row r="1150" spans="1:17" x14ac:dyDescent="0.2">
      <c r="A1150" s="26"/>
      <c r="B1150" s="26"/>
      <c r="C1150" s="26"/>
      <c r="D1150" s="27"/>
      <c r="E1150" s="30"/>
      <c r="F1150" s="13"/>
      <c r="G1150" s="30"/>
      <c r="H1150" s="30"/>
      <c r="I1150" s="30"/>
      <c r="J1150" s="30"/>
      <c r="K1150" s="30"/>
      <c r="L1150" s="30"/>
      <c r="M1150" s="30"/>
      <c r="N1150" s="30"/>
      <c r="O1150" s="30"/>
      <c r="P1150" s="30"/>
      <c r="Q1150" s="30"/>
    </row>
    <row r="1151" spans="1:17" x14ac:dyDescent="0.2">
      <c r="A1151" s="26"/>
      <c r="B1151" s="26"/>
      <c r="C1151" s="26"/>
      <c r="D1151" s="27"/>
      <c r="E1151" s="30"/>
      <c r="F1151" s="13"/>
      <c r="G1151" s="30"/>
      <c r="H1151" s="30"/>
      <c r="I1151" s="30"/>
      <c r="J1151" s="30"/>
      <c r="K1151" s="30"/>
      <c r="L1151" s="30"/>
      <c r="M1151" s="30"/>
      <c r="N1151" s="30"/>
      <c r="O1151" s="30"/>
      <c r="P1151" s="30"/>
      <c r="Q1151" s="30"/>
    </row>
    <row r="1152" spans="1:17" x14ac:dyDescent="0.2">
      <c r="A1152" s="26"/>
      <c r="B1152" s="26"/>
      <c r="C1152" s="26"/>
      <c r="D1152" s="27"/>
      <c r="E1152" s="30"/>
      <c r="F1152" s="13"/>
      <c r="G1152" s="30"/>
      <c r="H1152" s="30"/>
      <c r="I1152" s="30"/>
      <c r="J1152" s="30"/>
      <c r="K1152" s="30"/>
      <c r="L1152" s="30"/>
      <c r="M1152" s="30"/>
      <c r="N1152" s="30"/>
      <c r="O1152" s="30"/>
      <c r="P1152" s="30"/>
      <c r="Q1152" s="30"/>
    </row>
    <row r="1153" spans="1:17" x14ac:dyDescent="0.2">
      <c r="A1153" s="26"/>
      <c r="B1153" s="26"/>
      <c r="C1153" s="26"/>
      <c r="D1153" s="27"/>
      <c r="E1153" s="30"/>
      <c r="F1153" s="13"/>
      <c r="G1153" s="30"/>
      <c r="H1153" s="30"/>
      <c r="I1153" s="30"/>
      <c r="J1153" s="30"/>
      <c r="K1153" s="30"/>
      <c r="L1153" s="30"/>
      <c r="M1153" s="30"/>
      <c r="N1153" s="30"/>
      <c r="O1153" s="30"/>
      <c r="P1153" s="30"/>
      <c r="Q1153" s="30"/>
    </row>
    <row r="1154" spans="1:17" x14ac:dyDescent="0.2">
      <c r="A1154" s="26"/>
      <c r="B1154" s="26"/>
      <c r="C1154" s="26"/>
      <c r="D1154" s="27"/>
      <c r="E1154" s="30"/>
      <c r="F1154" s="13"/>
      <c r="G1154" s="30"/>
      <c r="H1154" s="30"/>
      <c r="I1154" s="30"/>
      <c r="J1154" s="30"/>
      <c r="K1154" s="30"/>
      <c r="L1154" s="30"/>
      <c r="M1154" s="30"/>
      <c r="N1154" s="30"/>
      <c r="O1154" s="30"/>
      <c r="P1154" s="30"/>
      <c r="Q1154" s="30"/>
    </row>
    <row r="1155" spans="1:17" x14ac:dyDescent="0.2">
      <c r="A1155" s="26"/>
      <c r="B1155" s="26"/>
      <c r="C1155" s="26"/>
      <c r="D1155" s="27"/>
      <c r="E1155" s="30"/>
      <c r="F1155" s="13"/>
      <c r="G1155" s="30"/>
      <c r="H1155" s="30"/>
      <c r="I1155" s="30"/>
      <c r="J1155" s="30"/>
      <c r="K1155" s="30"/>
      <c r="L1155" s="30"/>
      <c r="M1155" s="30"/>
      <c r="N1155" s="30"/>
      <c r="O1155" s="30"/>
      <c r="P1155" s="30"/>
      <c r="Q1155" s="30"/>
    </row>
    <row r="1156" spans="1:17" x14ac:dyDescent="0.2">
      <c r="A1156" s="26"/>
      <c r="B1156" s="26"/>
      <c r="C1156" s="26"/>
      <c r="D1156" s="27"/>
      <c r="E1156" s="30"/>
      <c r="F1156" s="13"/>
      <c r="G1156" s="30"/>
      <c r="H1156" s="30"/>
      <c r="I1156" s="30"/>
      <c r="J1156" s="30"/>
      <c r="K1156" s="30"/>
      <c r="L1156" s="30"/>
      <c r="M1156" s="30"/>
      <c r="N1156" s="30"/>
      <c r="O1156" s="30"/>
      <c r="P1156" s="30"/>
      <c r="Q1156" s="30"/>
    </row>
    <row r="1157" spans="1:17" x14ac:dyDescent="0.2">
      <c r="A1157" s="26"/>
      <c r="B1157" s="26"/>
      <c r="C1157" s="26"/>
      <c r="D1157" s="27"/>
      <c r="E1157" s="30"/>
      <c r="F1157" s="13"/>
      <c r="G1157" s="30"/>
      <c r="H1157" s="30"/>
      <c r="I1157" s="30"/>
      <c r="J1157" s="30"/>
      <c r="K1157" s="30"/>
      <c r="L1157" s="30"/>
      <c r="M1157" s="30"/>
      <c r="N1157" s="30"/>
      <c r="O1157" s="30"/>
      <c r="P1157" s="30"/>
      <c r="Q1157" s="30"/>
    </row>
    <row r="1158" spans="1:17" x14ac:dyDescent="0.2">
      <c r="A1158" s="26"/>
      <c r="B1158" s="26"/>
      <c r="C1158" s="26"/>
      <c r="D1158" s="27"/>
      <c r="E1158" s="30"/>
      <c r="F1158" s="13"/>
      <c r="G1158" s="30"/>
      <c r="H1158" s="30"/>
      <c r="I1158" s="30"/>
      <c r="J1158" s="30"/>
      <c r="K1158" s="30"/>
      <c r="L1158" s="30"/>
      <c r="M1158" s="30"/>
      <c r="N1158" s="30"/>
      <c r="O1158" s="30"/>
      <c r="P1158" s="30"/>
      <c r="Q1158" s="30"/>
    </row>
    <row r="1159" spans="1:17" x14ac:dyDescent="0.2">
      <c r="A1159" s="26"/>
      <c r="B1159" s="26"/>
      <c r="C1159" s="26"/>
      <c r="D1159" s="27"/>
      <c r="E1159" s="30"/>
      <c r="F1159" s="13"/>
      <c r="G1159" s="30"/>
      <c r="H1159" s="30"/>
      <c r="I1159" s="30"/>
      <c r="J1159" s="30"/>
      <c r="K1159" s="30"/>
      <c r="L1159" s="30"/>
      <c r="M1159" s="30"/>
      <c r="N1159" s="30"/>
      <c r="O1159" s="30"/>
      <c r="P1159" s="30"/>
      <c r="Q1159" s="30"/>
    </row>
    <row r="1160" spans="1:17" x14ac:dyDescent="0.2">
      <c r="A1160" s="26"/>
      <c r="B1160" s="26"/>
      <c r="C1160" s="26"/>
      <c r="D1160" s="27"/>
      <c r="E1160" s="30"/>
      <c r="F1160" s="13"/>
      <c r="G1160" s="30"/>
      <c r="H1160" s="30"/>
      <c r="I1160" s="30"/>
      <c r="J1160" s="30"/>
      <c r="K1160" s="30"/>
      <c r="L1160" s="30"/>
      <c r="M1160" s="30"/>
      <c r="N1160" s="30"/>
      <c r="O1160" s="30"/>
      <c r="P1160" s="30"/>
      <c r="Q1160" s="30"/>
    </row>
    <row r="1161" spans="1:17" x14ac:dyDescent="0.2">
      <c r="A1161" s="26"/>
      <c r="B1161" s="26"/>
      <c r="C1161" s="26"/>
      <c r="D1161" s="27"/>
      <c r="E1161" s="30"/>
      <c r="F1161" s="13"/>
      <c r="G1161" s="30"/>
      <c r="H1161" s="30"/>
      <c r="I1161" s="30"/>
      <c r="J1161" s="30"/>
      <c r="K1161" s="30"/>
      <c r="L1161" s="30"/>
      <c r="M1161" s="30"/>
      <c r="N1161" s="30"/>
      <c r="O1161" s="30"/>
      <c r="P1161" s="30"/>
      <c r="Q1161" s="30"/>
    </row>
    <row r="1162" spans="1:17" x14ac:dyDescent="0.2">
      <c r="A1162" s="26"/>
      <c r="B1162" s="26"/>
      <c r="C1162" s="26"/>
      <c r="D1162" s="27"/>
      <c r="E1162" s="30"/>
      <c r="F1162" s="13"/>
      <c r="G1162" s="30"/>
      <c r="H1162" s="30"/>
      <c r="I1162" s="30"/>
      <c r="J1162" s="30"/>
      <c r="K1162" s="30"/>
      <c r="L1162" s="30"/>
      <c r="M1162" s="30"/>
      <c r="N1162" s="30"/>
      <c r="O1162" s="30"/>
      <c r="P1162" s="30"/>
      <c r="Q1162" s="30"/>
    </row>
    <row r="1163" spans="1:17" x14ac:dyDescent="0.2">
      <c r="A1163" s="26"/>
      <c r="B1163" s="26"/>
      <c r="C1163" s="26"/>
      <c r="D1163" s="27"/>
      <c r="E1163" s="30"/>
      <c r="F1163" s="13"/>
      <c r="G1163" s="30"/>
      <c r="H1163" s="30"/>
      <c r="I1163" s="30"/>
      <c r="J1163" s="30"/>
      <c r="K1163" s="30"/>
      <c r="L1163" s="30"/>
      <c r="M1163" s="30"/>
      <c r="N1163" s="30"/>
      <c r="O1163" s="30"/>
      <c r="P1163" s="30"/>
      <c r="Q1163" s="30"/>
    </row>
    <row r="1164" spans="1:17" x14ac:dyDescent="0.2">
      <c r="A1164" s="26"/>
      <c r="B1164" s="26"/>
      <c r="C1164" s="26"/>
      <c r="D1164" s="27"/>
      <c r="E1164" s="30"/>
      <c r="F1164" s="13"/>
      <c r="G1164" s="30"/>
      <c r="H1164" s="30"/>
      <c r="I1164" s="30"/>
      <c r="J1164" s="30"/>
      <c r="K1164" s="30"/>
      <c r="L1164" s="30"/>
      <c r="M1164" s="30"/>
      <c r="N1164" s="30"/>
      <c r="O1164" s="30"/>
      <c r="P1164" s="30"/>
      <c r="Q1164" s="30"/>
    </row>
    <row r="1165" spans="1:17" x14ac:dyDescent="0.2">
      <c r="A1165" s="26"/>
      <c r="B1165" s="26"/>
      <c r="C1165" s="26"/>
      <c r="D1165" s="27"/>
      <c r="E1165" s="30"/>
      <c r="F1165" s="13"/>
      <c r="G1165" s="30"/>
      <c r="H1165" s="30"/>
      <c r="I1165" s="30"/>
      <c r="J1165" s="30"/>
      <c r="K1165" s="30"/>
      <c r="L1165" s="30"/>
      <c r="M1165" s="30"/>
      <c r="N1165" s="30"/>
      <c r="O1165" s="30"/>
      <c r="P1165" s="30"/>
      <c r="Q1165" s="30"/>
    </row>
    <row r="1166" spans="1:17" x14ac:dyDescent="0.2">
      <c r="A1166" s="26"/>
      <c r="B1166" s="26"/>
      <c r="C1166" s="26"/>
      <c r="D1166" s="27"/>
      <c r="E1166" s="30"/>
      <c r="F1166" s="13"/>
      <c r="G1166" s="30"/>
      <c r="H1166" s="30"/>
      <c r="I1166" s="30"/>
      <c r="J1166" s="30"/>
      <c r="K1166" s="30"/>
      <c r="L1166" s="30"/>
      <c r="M1166" s="30"/>
      <c r="N1166" s="30"/>
      <c r="O1166" s="30"/>
      <c r="P1166" s="30"/>
      <c r="Q1166" s="30"/>
    </row>
    <row r="1167" spans="1:17" x14ac:dyDescent="0.2">
      <c r="A1167" s="26"/>
      <c r="B1167" s="26"/>
      <c r="C1167" s="26"/>
      <c r="D1167" s="27"/>
      <c r="E1167" s="30"/>
      <c r="F1167" s="13"/>
      <c r="G1167" s="30"/>
      <c r="H1167" s="30"/>
      <c r="I1167" s="30"/>
      <c r="J1167" s="30"/>
      <c r="K1167" s="30"/>
      <c r="L1167" s="30"/>
      <c r="M1167" s="30"/>
      <c r="N1167" s="30"/>
      <c r="O1167" s="30"/>
      <c r="P1167" s="30"/>
      <c r="Q1167" s="30"/>
    </row>
    <row r="1168" spans="1:17" x14ac:dyDescent="0.2">
      <c r="A1168" s="26"/>
      <c r="B1168" s="26"/>
      <c r="C1168" s="26"/>
      <c r="D1168" s="27"/>
      <c r="E1168" s="30"/>
      <c r="F1168" s="13"/>
      <c r="G1168" s="30"/>
      <c r="H1168" s="30"/>
      <c r="I1168" s="30"/>
      <c r="J1168" s="30"/>
      <c r="K1168" s="30"/>
      <c r="L1168" s="30"/>
      <c r="M1168" s="30"/>
      <c r="N1168" s="30"/>
      <c r="O1168" s="30"/>
      <c r="P1168" s="30"/>
      <c r="Q1168" s="30"/>
    </row>
    <row r="1169" spans="1:17" x14ac:dyDescent="0.2">
      <c r="A1169" s="26"/>
      <c r="B1169" s="26"/>
      <c r="C1169" s="26"/>
      <c r="D1169" s="27"/>
      <c r="E1169" s="30"/>
      <c r="F1169" s="13"/>
      <c r="G1169" s="30"/>
      <c r="H1169" s="30"/>
      <c r="I1169" s="30"/>
      <c r="J1169" s="30"/>
      <c r="K1169" s="30"/>
      <c r="L1169" s="30"/>
      <c r="M1169" s="30"/>
      <c r="N1169" s="30"/>
      <c r="O1169" s="30"/>
      <c r="P1169" s="30"/>
      <c r="Q1169" s="30"/>
    </row>
    <row r="1170" spans="1:17" x14ac:dyDescent="0.2">
      <c r="A1170" s="26"/>
      <c r="B1170" s="26"/>
      <c r="C1170" s="26"/>
      <c r="D1170" s="27"/>
      <c r="E1170" s="30"/>
      <c r="F1170" s="13"/>
      <c r="G1170" s="30"/>
      <c r="H1170" s="30"/>
      <c r="I1170" s="30"/>
      <c r="J1170" s="30"/>
      <c r="K1170" s="30"/>
      <c r="L1170" s="30"/>
      <c r="M1170" s="30"/>
      <c r="N1170" s="30"/>
      <c r="O1170" s="30"/>
      <c r="P1170" s="30"/>
      <c r="Q1170" s="30"/>
    </row>
    <row r="1171" spans="1:17" x14ac:dyDescent="0.2">
      <c r="A1171" s="26"/>
      <c r="B1171" s="26"/>
      <c r="C1171" s="26"/>
      <c r="D1171" s="27"/>
      <c r="E1171" s="30"/>
      <c r="F1171" s="13"/>
      <c r="G1171" s="30"/>
      <c r="H1171" s="30"/>
      <c r="I1171" s="30"/>
      <c r="J1171" s="30"/>
      <c r="K1171" s="30"/>
      <c r="L1171" s="30"/>
      <c r="M1171" s="30"/>
      <c r="N1171" s="30"/>
      <c r="O1171" s="30"/>
      <c r="P1171" s="30"/>
      <c r="Q1171" s="30"/>
    </row>
    <row r="1172" spans="1:17" x14ac:dyDescent="0.2">
      <c r="A1172" s="26"/>
      <c r="B1172" s="26"/>
      <c r="C1172" s="26"/>
      <c r="D1172" s="27"/>
      <c r="E1172" s="30"/>
      <c r="F1172" s="13"/>
      <c r="G1172" s="30"/>
      <c r="H1172" s="30"/>
      <c r="I1172" s="30"/>
      <c r="J1172" s="30"/>
      <c r="K1172" s="30"/>
      <c r="L1172" s="30"/>
      <c r="M1172" s="30"/>
      <c r="N1172" s="30"/>
      <c r="O1172" s="30"/>
      <c r="P1172" s="30"/>
      <c r="Q1172" s="30"/>
    </row>
    <row r="1173" spans="1:17" x14ac:dyDescent="0.2">
      <c r="A1173" s="26"/>
      <c r="B1173" s="26"/>
      <c r="C1173" s="26"/>
      <c r="D1173" s="27"/>
      <c r="E1173" s="30"/>
      <c r="F1173" s="13"/>
      <c r="G1173" s="30"/>
      <c r="H1173" s="30"/>
      <c r="I1173" s="30"/>
      <c r="J1173" s="30"/>
      <c r="K1173" s="30"/>
      <c r="L1173" s="30"/>
      <c r="M1173" s="30"/>
      <c r="N1173" s="30"/>
      <c r="O1173" s="30"/>
      <c r="P1173" s="30"/>
      <c r="Q1173" s="30"/>
    </row>
    <row r="1174" spans="1:17" x14ac:dyDescent="0.2">
      <c r="A1174" s="26"/>
      <c r="B1174" s="26"/>
      <c r="C1174" s="26"/>
      <c r="D1174" s="27"/>
      <c r="E1174" s="30"/>
      <c r="F1174" s="13"/>
      <c r="G1174" s="30"/>
      <c r="H1174" s="30"/>
      <c r="I1174" s="30"/>
      <c r="J1174" s="30"/>
      <c r="K1174" s="30"/>
      <c r="L1174" s="30"/>
      <c r="M1174" s="30"/>
      <c r="N1174" s="30"/>
      <c r="O1174" s="30"/>
      <c r="P1174" s="30"/>
      <c r="Q1174" s="30"/>
    </row>
    <row r="1175" spans="1:17" x14ac:dyDescent="0.2">
      <c r="A1175" s="26"/>
      <c r="B1175" s="26"/>
      <c r="C1175" s="26"/>
      <c r="D1175" s="27"/>
      <c r="E1175" s="30"/>
      <c r="F1175" s="13"/>
      <c r="G1175" s="30"/>
      <c r="H1175" s="30"/>
      <c r="I1175" s="30"/>
      <c r="J1175" s="30"/>
      <c r="K1175" s="30"/>
      <c r="L1175" s="30"/>
      <c r="M1175" s="30"/>
      <c r="N1175" s="30"/>
      <c r="O1175" s="30"/>
      <c r="P1175" s="30"/>
      <c r="Q1175" s="30"/>
    </row>
    <row r="1176" spans="1:17" x14ac:dyDescent="0.2">
      <c r="A1176" s="26"/>
      <c r="B1176" s="26"/>
      <c r="C1176" s="26"/>
      <c r="D1176" s="27"/>
      <c r="E1176" s="30"/>
      <c r="F1176" s="13"/>
      <c r="G1176" s="30"/>
      <c r="H1176" s="30"/>
      <c r="I1176" s="30"/>
      <c r="J1176" s="30"/>
      <c r="K1176" s="30"/>
      <c r="L1176" s="30"/>
      <c r="M1176" s="30"/>
      <c r="N1176" s="30"/>
      <c r="O1176" s="30"/>
      <c r="P1176" s="30"/>
      <c r="Q1176" s="30"/>
    </row>
    <row r="1177" spans="1:17" x14ac:dyDescent="0.2">
      <c r="A1177" s="26"/>
      <c r="B1177" s="26"/>
      <c r="C1177" s="26"/>
      <c r="D1177" s="27"/>
      <c r="E1177" s="30"/>
      <c r="F1177" s="13"/>
      <c r="G1177" s="30"/>
      <c r="H1177" s="30"/>
      <c r="I1177" s="30"/>
      <c r="J1177" s="30"/>
      <c r="K1177" s="30"/>
      <c r="L1177" s="30"/>
      <c r="M1177" s="30"/>
      <c r="N1177" s="30"/>
      <c r="O1177" s="30"/>
      <c r="P1177" s="30"/>
      <c r="Q1177" s="30"/>
    </row>
    <row r="1178" spans="1:17" x14ac:dyDescent="0.2">
      <c r="A1178" s="26"/>
      <c r="B1178" s="26"/>
      <c r="C1178" s="26"/>
      <c r="D1178" s="27"/>
      <c r="E1178" s="30"/>
      <c r="F1178" s="13"/>
      <c r="G1178" s="30"/>
      <c r="H1178" s="30"/>
      <c r="I1178" s="30"/>
      <c r="J1178" s="30"/>
      <c r="K1178" s="30"/>
      <c r="L1178" s="30"/>
      <c r="M1178" s="30"/>
      <c r="N1178" s="30"/>
      <c r="O1178" s="30"/>
      <c r="P1178" s="30"/>
      <c r="Q1178" s="30"/>
    </row>
    <row r="1179" spans="1:17" x14ac:dyDescent="0.2">
      <c r="A1179" s="26"/>
      <c r="B1179" s="26"/>
      <c r="C1179" s="26"/>
      <c r="D1179" s="27"/>
      <c r="E1179" s="30"/>
      <c r="F1179" s="13"/>
      <c r="G1179" s="30"/>
      <c r="H1179" s="30"/>
      <c r="I1179" s="30"/>
      <c r="J1179" s="30"/>
      <c r="K1179" s="30"/>
      <c r="L1179" s="30"/>
      <c r="M1179" s="30"/>
      <c r="N1179" s="30"/>
      <c r="O1179" s="30"/>
      <c r="P1179" s="30"/>
      <c r="Q1179" s="30"/>
    </row>
    <row r="1180" spans="1:17" x14ac:dyDescent="0.2">
      <c r="A1180" s="26"/>
      <c r="B1180" s="26"/>
      <c r="C1180" s="26"/>
      <c r="D1180" s="27"/>
      <c r="E1180" s="30"/>
      <c r="F1180" s="13"/>
      <c r="G1180" s="30"/>
      <c r="H1180" s="30"/>
      <c r="I1180" s="30"/>
      <c r="J1180" s="30"/>
      <c r="K1180" s="30"/>
      <c r="L1180" s="30"/>
      <c r="M1180" s="30"/>
      <c r="N1180" s="30"/>
      <c r="O1180" s="30"/>
      <c r="P1180" s="30"/>
      <c r="Q1180" s="30"/>
    </row>
    <row r="1181" spans="1:17" x14ac:dyDescent="0.2">
      <c r="A1181" s="26"/>
      <c r="B1181" s="26"/>
      <c r="C1181" s="26"/>
      <c r="D1181" s="27"/>
      <c r="E1181" s="30"/>
      <c r="F1181" s="13"/>
      <c r="G1181" s="30"/>
      <c r="H1181" s="30"/>
      <c r="I1181" s="30"/>
      <c r="J1181" s="30"/>
      <c r="K1181" s="30"/>
      <c r="L1181" s="30"/>
      <c r="M1181" s="30"/>
      <c r="N1181" s="30"/>
      <c r="O1181" s="30"/>
      <c r="P1181" s="30"/>
      <c r="Q1181" s="30"/>
    </row>
    <row r="1182" spans="1:17" x14ac:dyDescent="0.2">
      <c r="A1182" s="26"/>
      <c r="B1182" s="26"/>
      <c r="C1182" s="26"/>
      <c r="D1182" s="27"/>
      <c r="E1182" s="30"/>
      <c r="F1182" s="13"/>
      <c r="G1182" s="30"/>
      <c r="H1182" s="30"/>
      <c r="I1182" s="30"/>
      <c r="J1182" s="30"/>
      <c r="K1182" s="30"/>
      <c r="L1182" s="30"/>
      <c r="M1182" s="30"/>
      <c r="N1182" s="30"/>
      <c r="O1182" s="30"/>
      <c r="P1182" s="30"/>
      <c r="Q1182" s="30"/>
    </row>
    <row r="1183" spans="1:17" x14ac:dyDescent="0.2">
      <c r="A1183" s="26"/>
      <c r="B1183" s="26"/>
      <c r="C1183" s="26"/>
      <c r="D1183" s="27"/>
      <c r="E1183" s="30"/>
      <c r="F1183" s="13"/>
      <c r="G1183" s="30"/>
      <c r="H1183" s="30"/>
      <c r="I1183" s="30"/>
      <c r="J1183" s="30"/>
      <c r="K1183" s="30"/>
      <c r="L1183" s="30"/>
      <c r="M1183" s="30"/>
      <c r="N1183" s="30"/>
      <c r="O1183" s="30"/>
      <c r="P1183" s="30"/>
      <c r="Q1183" s="30"/>
    </row>
    <row r="1184" spans="1:17" x14ac:dyDescent="0.2">
      <c r="A1184" s="26"/>
      <c r="B1184" s="26"/>
      <c r="C1184" s="26"/>
      <c r="D1184" s="27"/>
      <c r="E1184" s="30"/>
      <c r="F1184" s="13"/>
      <c r="G1184" s="30"/>
      <c r="H1184" s="30"/>
      <c r="I1184" s="30"/>
      <c r="J1184" s="30"/>
      <c r="K1184" s="30"/>
      <c r="L1184" s="30"/>
      <c r="M1184" s="30"/>
      <c r="N1184" s="30"/>
      <c r="O1184" s="30"/>
      <c r="P1184" s="30"/>
      <c r="Q1184" s="30"/>
    </row>
    <row r="1185" spans="1:17" x14ac:dyDescent="0.2">
      <c r="A1185" s="26"/>
      <c r="B1185" s="26"/>
      <c r="C1185" s="26"/>
      <c r="D1185" s="27"/>
      <c r="E1185" s="30"/>
      <c r="F1185" s="13"/>
      <c r="G1185" s="30"/>
      <c r="H1185" s="30"/>
      <c r="I1185" s="30"/>
      <c r="J1185" s="30"/>
      <c r="K1185" s="30"/>
      <c r="L1185" s="30"/>
      <c r="M1185" s="30"/>
      <c r="N1185" s="30"/>
      <c r="O1185" s="30"/>
      <c r="P1185" s="30"/>
      <c r="Q1185" s="30"/>
    </row>
    <row r="1186" spans="1:17" x14ac:dyDescent="0.2">
      <c r="A1186" s="26"/>
      <c r="B1186" s="26"/>
      <c r="C1186" s="26"/>
      <c r="D1186" s="27"/>
      <c r="E1186" s="30"/>
      <c r="F1186" s="13"/>
      <c r="G1186" s="30"/>
      <c r="H1186" s="30"/>
      <c r="I1186" s="30"/>
      <c r="J1186" s="30"/>
      <c r="K1186" s="30"/>
      <c r="L1186" s="30"/>
      <c r="M1186" s="30"/>
      <c r="N1186" s="30"/>
      <c r="O1186" s="30"/>
      <c r="P1186" s="30"/>
      <c r="Q1186" s="30"/>
    </row>
    <row r="1187" spans="1:17" x14ac:dyDescent="0.2">
      <c r="A1187" s="26"/>
      <c r="B1187" s="26"/>
      <c r="C1187" s="26"/>
      <c r="D1187" s="27"/>
      <c r="E1187" s="30"/>
      <c r="F1187" s="13"/>
      <c r="G1187" s="30"/>
      <c r="H1187" s="30"/>
      <c r="I1187" s="30"/>
      <c r="J1187" s="30"/>
      <c r="K1187" s="30"/>
      <c r="L1187" s="30"/>
      <c r="M1187" s="30"/>
      <c r="N1187" s="30"/>
      <c r="O1187" s="30"/>
      <c r="P1187" s="30"/>
      <c r="Q1187" s="30"/>
    </row>
    <row r="1188" spans="1:17" x14ac:dyDescent="0.2">
      <c r="A1188" s="26"/>
      <c r="B1188" s="26"/>
      <c r="C1188" s="26"/>
      <c r="D1188" s="27"/>
      <c r="E1188" s="30"/>
      <c r="F1188" s="13"/>
      <c r="G1188" s="30"/>
      <c r="H1188" s="30"/>
      <c r="I1188" s="30"/>
      <c r="J1188" s="30"/>
      <c r="K1188" s="30"/>
      <c r="L1188" s="30"/>
      <c r="M1188" s="30"/>
      <c r="N1188" s="30"/>
      <c r="O1188" s="30"/>
      <c r="P1188" s="30"/>
      <c r="Q1188" s="30"/>
    </row>
    <row r="1189" spans="1:17" x14ac:dyDescent="0.2">
      <c r="A1189" s="26"/>
      <c r="B1189" s="26"/>
      <c r="C1189" s="26"/>
      <c r="D1189" s="27"/>
      <c r="E1189" s="30"/>
      <c r="F1189" s="13"/>
      <c r="G1189" s="30"/>
      <c r="H1189" s="30"/>
      <c r="I1189" s="30"/>
      <c r="J1189" s="30"/>
      <c r="K1189" s="30"/>
      <c r="L1189" s="30"/>
      <c r="M1189" s="30"/>
      <c r="N1189" s="30"/>
      <c r="O1189" s="30"/>
      <c r="P1189" s="30"/>
      <c r="Q1189" s="30"/>
    </row>
    <row r="1190" spans="1:17" x14ac:dyDescent="0.2">
      <c r="A1190" s="26"/>
      <c r="B1190" s="26"/>
      <c r="C1190" s="26"/>
      <c r="D1190" s="27"/>
      <c r="E1190" s="30"/>
      <c r="F1190" s="13"/>
      <c r="G1190" s="30"/>
      <c r="H1190" s="30"/>
      <c r="I1190" s="30"/>
      <c r="J1190" s="30"/>
      <c r="K1190" s="30"/>
      <c r="L1190" s="30"/>
      <c r="M1190" s="30"/>
      <c r="N1190" s="30"/>
      <c r="O1190" s="30"/>
      <c r="P1190" s="30"/>
      <c r="Q1190" s="30"/>
    </row>
    <row r="1191" spans="1:17" x14ac:dyDescent="0.2">
      <c r="A1191" s="26"/>
      <c r="B1191" s="26"/>
      <c r="C1191" s="26"/>
      <c r="D1191" s="27"/>
      <c r="E1191" s="30"/>
      <c r="F1191" s="13"/>
      <c r="G1191" s="30"/>
      <c r="H1191" s="30"/>
      <c r="I1191" s="30"/>
      <c r="J1191" s="30"/>
      <c r="K1191" s="30"/>
      <c r="L1191" s="30"/>
      <c r="M1191" s="30"/>
      <c r="N1191" s="30"/>
      <c r="O1191" s="30"/>
      <c r="P1191" s="30"/>
      <c r="Q1191" s="30"/>
    </row>
    <row r="1192" spans="1:17" x14ac:dyDescent="0.2">
      <c r="A1192" s="26"/>
      <c r="B1192" s="26"/>
      <c r="C1192" s="26"/>
      <c r="D1192" s="27"/>
      <c r="E1192" s="30"/>
      <c r="F1192" s="13"/>
      <c r="G1192" s="30"/>
      <c r="H1192" s="30"/>
      <c r="I1192" s="30"/>
      <c r="J1192" s="30"/>
      <c r="K1192" s="30"/>
      <c r="L1192" s="30"/>
      <c r="M1192" s="30"/>
      <c r="N1192" s="30"/>
      <c r="O1192" s="30"/>
      <c r="P1192" s="30"/>
      <c r="Q1192" s="30"/>
    </row>
    <row r="1193" spans="1:17" x14ac:dyDescent="0.2">
      <c r="A1193" s="26"/>
      <c r="B1193" s="26"/>
      <c r="C1193" s="26"/>
      <c r="D1193" s="27"/>
      <c r="E1193" s="30"/>
      <c r="F1193" s="13"/>
      <c r="G1193" s="30"/>
      <c r="H1193" s="30"/>
      <c r="I1193" s="30"/>
      <c r="J1193" s="30"/>
      <c r="K1193" s="30"/>
      <c r="L1193" s="30"/>
      <c r="M1193" s="30"/>
      <c r="N1193" s="30"/>
      <c r="O1193" s="30"/>
      <c r="P1193" s="30"/>
      <c r="Q1193" s="30"/>
    </row>
    <row r="1194" spans="1:17" x14ac:dyDescent="0.2">
      <c r="A1194" s="26"/>
      <c r="B1194" s="26"/>
      <c r="C1194" s="26"/>
      <c r="D1194" s="27"/>
      <c r="E1194" s="30"/>
      <c r="F1194" s="13"/>
      <c r="G1194" s="30"/>
      <c r="H1194" s="30"/>
      <c r="I1194" s="30"/>
      <c r="J1194" s="30"/>
      <c r="K1194" s="30"/>
      <c r="L1194" s="30"/>
      <c r="M1194" s="30"/>
      <c r="N1194" s="30"/>
      <c r="O1194" s="30"/>
      <c r="P1194" s="30"/>
      <c r="Q1194" s="30"/>
    </row>
    <row r="1195" spans="1:17" x14ac:dyDescent="0.2">
      <c r="A1195" s="26"/>
      <c r="B1195" s="26"/>
      <c r="C1195" s="26"/>
      <c r="D1195" s="27"/>
      <c r="E1195" s="30"/>
      <c r="F1195" s="13"/>
      <c r="G1195" s="30"/>
      <c r="H1195" s="30"/>
      <c r="I1195" s="30"/>
      <c r="J1195" s="30"/>
      <c r="K1195" s="30"/>
      <c r="L1195" s="30"/>
      <c r="M1195" s="30"/>
      <c r="N1195" s="30"/>
      <c r="O1195" s="30"/>
      <c r="P1195" s="30"/>
      <c r="Q1195" s="30"/>
    </row>
    <row r="1196" spans="1:17" x14ac:dyDescent="0.2">
      <c r="A1196" s="26"/>
      <c r="B1196" s="26"/>
      <c r="C1196" s="26"/>
      <c r="D1196" s="27"/>
      <c r="E1196" s="30"/>
      <c r="F1196" s="13"/>
      <c r="G1196" s="30"/>
      <c r="H1196" s="30"/>
      <c r="I1196" s="30"/>
      <c r="J1196" s="30"/>
      <c r="K1196" s="30"/>
      <c r="L1196" s="30"/>
      <c r="M1196" s="30"/>
      <c r="N1196" s="30"/>
      <c r="O1196" s="30"/>
      <c r="P1196" s="30"/>
      <c r="Q1196" s="30"/>
    </row>
    <row r="1197" spans="1:17" x14ac:dyDescent="0.2">
      <c r="A1197" s="26"/>
      <c r="B1197" s="26"/>
      <c r="C1197" s="26"/>
      <c r="D1197" s="27"/>
      <c r="E1197" s="30"/>
      <c r="F1197" s="13"/>
      <c r="G1197" s="30"/>
      <c r="H1197" s="30"/>
      <c r="I1197" s="30"/>
      <c r="J1197" s="30"/>
      <c r="K1197" s="30"/>
      <c r="L1197" s="30"/>
      <c r="M1197" s="30"/>
      <c r="N1197" s="30"/>
      <c r="O1197" s="30"/>
      <c r="P1197" s="30"/>
      <c r="Q1197" s="30"/>
    </row>
    <row r="1198" spans="1:17" x14ac:dyDescent="0.2">
      <c r="A1198" s="26"/>
      <c r="B1198" s="26"/>
      <c r="C1198" s="26"/>
      <c r="D1198" s="27"/>
      <c r="E1198" s="30"/>
      <c r="F1198" s="13"/>
      <c r="G1198" s="30"/>
      <c r="H1198" s="30"/>
      <c r="I1198" s="30"/>
      <c r="J1198" s="30"/>
      <c r="K1198" s="30"/>
      <c r="L1198" s="30"/>
      <c r="M1198" s="30"/>
      <c r="N1198" s="30"/>
      <c r="O1198" s="30"/>
      <c r="P1198" s="30"/>
      <c r="Q1198" s="30"/>
    </row>
    <row r="1199" spans="1:17" x14ac:dyDescent="0.2">
      <c r="A1199" s="26"/>
      <c r="B1199" s="26"/>
      <c r="C1199" s="26"/>
      <c r="D1199" s="27"/>
      <c r="E1199" s="30"/>
      <c r="F1199" s="13"/>
      <c r="G1199" s="30"/>
      <c r="H1199" s="30"/>
      <c r="I1199" s="30"/>
      <c r="J1199" s="30"/>
      <c r="K1199" s="30"/>
      <c r="L1199" s="30"/>
      <c r="M1199" s="30"/>
      <c r="N1199" s="30"/>
      <c r="O1199" s="30"/>
      <c r="P1199" s="30"/>
      <c r="Q1199" s="30"/>
    </row>
    <row r="1200" spans="1:17" x14ac:dyDescent="0.2">
      <c r="A1200" s="26"/>
      <c r="B1200" s="26"/>
      <c r="C1200" s="26"/>
      <c r="D1200" s="27"/>
      <c r="E1200" s="30"/>
      <c r="F1200" s="13"/>
      <c r="G1200" s="30"/>
      <c r="H1200" s="30"/>
      <c r="I1200" s="30"/>
      <c r="J1200" s="30"/>
      <c r="K1200" s="30"/>
      <c r="L1200" s="30"/>
      <c r="M1200" s="30"/>
      <c r="N1200" s="30"/>
      <c r="O1200" s="30"/>
      <c r="P1200" s="30"/>
      <c r="Q1200" s="30"/>
    </row>
    <row r="1201" spans="1:17" x14ac:dyDescent="0.2">
      <c r="A1201" s="26"/>
      <c r="B1201" s="26"/>
      <c r="C1201" s="26"/>
      <c r="D1201" s="27"/>
      <c r="E1201" s="30"/>
      <c r="F1201" s="13"/>
      <c r="G1201" s="30"/>
      <c r="H1201" s="30"/>
      <c r="I1201" s="30"/>
      <c r="J1201" s="30"/>
      <c r="K1201" s="30"/>
      <c r="L1201" s="30"/>
      <c r="M1201" s="30"/>
      <c r="N1201" s="30"/>
      <c r="O1201" s="30"/>
      <c r="P1201" s="30"/>
      <c r="Q1201" s="30"/>
    </row>
    <row r="1202" spans="1:17" x14ac:dyDescent="0.2">
      <c r="A1202" s="26"/>
      <c r="B1202" s="26"/>
      <c r="C1202" s="26"/>
      <c r="D1202" s="27"/>
      <c r="E1202" s="30"/>
      <c r="F1202" s="13"/>
      <c r="G1202" s="30"/>
      <c r="H1202" s="30"/>
      <c r="I1202" s="30"/>
      <c r="J1202" s="30"/>
      <c r="K1202" s="30"/>
      <c r="L1202" s="30"/>
      <c r="M1202" s="30"/>
      <c r="N1202" s="30"/>
      <c r="O1202" s="30"/>
      <c r="P1202" s="30"/>
      <c r="Q1202" s="30"/>
    </row>
    <row r="1203" spans="1:17" x14ac:dyDescent="0.2">
      <c r="A1203" s="26"/>
      <c r="B1203" s="26"/>
      <c r="C1203" s="26"/>
      <c r="D1203" s="27"/>
      <c r="E1203" s="30"/>
      <c r="F1203" s="13"/>
      <c r="G1203" s="30"/>
      <c r="H1203" s="30"/>
      <c r="I1203" s="30"/>
      <c r="J1203" s="30"/>
      <c r="K1203" s="30"/>
      <c r="L1203" s="30"/>
      <c r="M1203" s="30"/>
      <c r="N1203" s="30"/>
      <c r="O1203" s="30"/>
      <c r="P1203" s="30"/>
      <c r="Q1203" s="30"/>
    </row>
    <row r="1204" spans="1:17" x14ac:dyDescent="0.2">
      <c r="A1204" s="26"/>
      <c r="B1204" s="26"/>
      <c r="C1204" s="26"/>
      <c r="D1204" s="27"/>
      <c r="E1204" s="30"/>
      <c r="F1204" s="13"/>
      <c r="G1204" s="30"/>
      <c r="H1204" s="30"/>
      <c r="I1204" s="30"/>
      <c r="J1204" s="30"/>
      <c r="K1204" s="30"/>
      <c r="L1204" s="30"/>
      <c r="M1204" s="30"/>
      <c r="N1204" s="30"/>
      <c r="O1204" s="30"/>
      <c r="P1204" s="30"/>
      <c r="Q1204" s="30"/>
    </row>
    <row r="1205" spans="1:17" x14ac:dyDescent="0.2">
      <c r="A1205" s="26"/>
      <c r="B1205" s="26"/>
      <c r="C1205" s="26"/>
      <c r="D1205" s="27"/>
      <c r="E1205" s="30"/>
      <c r="F1205" s="13"/>
      <c r="G1205" s="30"/>
      <c r="H1205" s="30"/>
      <c r="I1205" s="30"/>
      <c r="J1205" s="30"/>
      <c r="K1205" s="30"/>
      <c r="L1205" s="30"/>
      <c r="M1205" s="30"/>
      <c r="N1205" s="30"/>
      <c r="O1205" s="30"/>
      <c r="P1205" s="30"/>
      <c r="Q1205" s="30"/>
    </row>
    <row r="1206" spans="1:17" x14ac:dyDescent="0.2">
      <c r="A1206" s="26"/>
      <c r="B1206" s="26"/>
      <c r="C1206" s="26"/>
      <c r="D1206" s="27"/>
      <c r="E1206" s="30"/>
      <c r="F1206" s="13"/>
      <c r="G1206" s="30"/>
      <c r="H1206" s="30"/>
      <c r="I1206" s="30"/>
      <c r="J1206" s="30"/>
      <c r="K1206" s="30"/>
      <c r="L1206" s="30"/>
      <c r="M1206" s="30"/>
      <c r="N1206" s="30"/>
      <c r="O1206" s="30"/>
      <c r="P1206" s="30"/>
      <c r="Q1206" s="30"/>
    </row>
    <row r="1207" spans="1:17" x14ac:dyDescent="0.2">
      <c r="A1207" s="26"/>
      <c r="B1207" s="26"/>
      <c r="C1207" s="26"/>
      <c r="D1207" s="27"/>
      <c r="E1207" s="30"/>
      <c r="F1207" s="13"/>
      <c r="G1207" s="30"/>
      <c r="H1207" s="30"/>
      <c r="I1207" s="30"/>
      <c r="J1207" s="30"/>
      <c r="K1207" s="30"/>
      <c r="L1207" s="30"/>
      <c r="M1207" s="30"/>
      <c r="N1207" s="30"/>
      <c r="O1207" s="30"/>
      <c r="P1207" s="30"/>
      <c r="Q1207" s="30"/>
    </row>
    <row r="1208" spans="1:17" x14ac:dyDescent="0.2">
      <c r="A1208" s="26"/>
      <c r="B1208" s="26"/>
      <c r="C1208" s="26"/>
      <c r="D1208" s="27"/>
      <c r="E1208" s="30"/>
      <c r="F1208" s="13"/>
      <c r="G1208" s="30"/>
      <c r="H1208" s="30"/>
      <c r="I1208" s="30"/>
      <c r="J1208" s="30"/>
      <c r="K1208" s="30"/>
      <c r="L1208" s="30"/>
      <c r="M1208" s="30"/>
      <c r="N1208" s="30"/>
      <c r="O1208" s="30"/>
      <c r="P1208" s="30"/>
      <c r="Q1208" s="30"/>
    </row>
    <row r="1209" spans="1:17" x14ac:dyDescent="0.2">
      <c r="A1209" s="26"/>
      <c r="B1209" s="26"/>
      <c r="C1209" s="26"/>
      <c r="D1209" s="27"/>
      <c r="E1209" s="30"/>
      <c r="F1209" s="13"/>
      <c r="G1209" s="30"/>
      <c r="H1209" s="30"/>
      <c r="I1209" s="30"/>
      <c r="J1209" s="30"/>
      <c r="K1209" s="30"/>
      <c r="L1209" s="30"/>
      <c r="M1209" s="30"/>
      <c r="N1209" s="30"/>
      <c r="O1209" s="30"/>
      <c r="P1209" s="30"/>
      <c r="Q1209" s="30"/>
    </row>
    <row r="1210" spans="1:17" x14ac:dyDescent="0.2">
      <c r="A1210" s="26"/>
      <c r="B1210" s="26"/>
      <c r="C1210" s="26"/>
      <c r="D1210" s="27"/>
      <c r="E1210" s="30"/>
      <c r="F1210" s="13"/>
      <c r="G1210" s="30"/>
      <c r="H1210" s="30"/>
      <c r="I1210" s="30"/>
      <c r="J1210" s="30"/>
      <c r="K1210" s="30"/>
      <c r="L1210" s="30"/>
      <c r="M1210" s="30"/>
      <c r="N1210" s="30"/>
      <c r="O1210" s="30"/>
      <c r="P1210" s="30"/>
      <c r="Q1210" s="30"/>
    </row>
    <row r="1211" spans="1:17" x14ac:dyDescent="0.2">
      <c r="A1211" s="26"/>
      <c r="B1211" s="26"/>
      <c r="C1211" s="26"/>
      <c r="D1211" s="27"/>
      <c r="E1211" s="30"/>
      <c r="F1211" s="13"/>
      <c r="G1211" s="30"/>
      <c r="H1211" s="30"/>
      <c r="I1211" s="30"/>
      <c r="J1211" s="30"/>
      <c r="K1211" s="30"/>
      <c r="L1211" s="30"/>
      <c r="M1211" s="30"/>
      <c r="N1211" s="30"/>
      <c r="O1211" s="30"/>
      <c r="P1211" s="30"/>
      <c r="Q1211" s="30"/>
    </row>
    <row r="1212" spans="1:17" x14ac:dyDescent="0.2">
      <c r="A1212" s="26"/>
      <c r="B1212" s="26"/>
      <c r="C1212" s="26"/>
      <c r="D1212" s="27"/>
      <c r="E1212" s="30"/>
      <c r="F1212" s="13"/>
      <c r="G1212" s="30"/>
      <c r="H1212" s="30"/>
      <c r="I1212" s="30"/>
      <c r="J1212" s="30"/>
      <c r="K1212" s="30"/>
      <c r="L1212" s="30"/>
      <c r="M1212" s="30"/>
      <c r="N1212" s="30"/>
      <c r="O1212" s="30"/>
      <c r="P1212" s="30"/>
      <c r="Q1212" s="30"/>
    </row>
    <row r="1213" spans="1:17" x14ac:dyDescent="0.2">
      <c r="A1213" s="26"/>
      <c r="B1213" s="26"/>
      <c r="C1213" s="26"/>
      <c r="D1213" s="27"/>
      <c r="E1213" s="30"/>
      <c r="F1213" s="13"/>
      <c r="G1213" s="30"/>
      <c r="H1213" s="30"/>
      <c r="I1213" s="30"/>
      <c r="J1213" s="30"/>
      <c r="K1213" s="30"/>
      <c r="L1213" s="30"/>
      <c r="M1213" s="30"/>
      <c r="N1213" s="30"/>
      <c r="O1213" s="30"/>
      <c r="P1213" s="30"/>
      <c r="Q1213" s="30"/>
    </row>
    <row r="1214" spans="1:17" x14ac:dyDescent="0.2">
      <c r="A1214" s="26"/>
      <c r="B1214" s="26"/>
      <c r="C1214" s="26"/>
      <c r="D1214" s="27"/>
      <c r="E1214" s="30"/>
      <c r="F1214" s="13"/>
      <c r="G1214" s="30"/>
      <c r="H1214" s="30"/>
      <c r="I1214" s="30"/>
      <c r="J1214" s="30"/>
      <c r="K1214" s="30"/>
      <c r="L1214" s="30"/>
      <c r="M1214" s="30"/>
      <c r="N1214" s="30"/>
      <c r="O1214" s="30"/>
      <c r="P1214" s="30"/>
      <c r="Q1214" s="30"/>
    </row>
    <row r="1215" spans="1:17" x14ac:dyDescent="0.2">
      <c r="A1215" s="26"/>
      <c r="B1215" s="26"/>
      <c r="C1215" s="26"/>
      <c r="D1215" s="27"/>
      <c r="E1215" s="30"/>
      <c r="F1215" s="13"/>
      <c r="G1215" s="30"/>
      <c r="H1215" s="30"/>
      <c r="I1215" s="30"/>
      <c r="J1215" s="30"/>
      <c r="K1215" s="30"/>
      <c r="L1215" s="30"/>
      <c r="M1215" s="30"/>
      <c r="N1215" s="30"/>
      <c r="O1215" s="30"/>
      <c r="P1215" s="30"/>
      <c r="Q1215" s="30"/>
    </row>
    <row r="1216" spans="1:17" x14ac:dyDescent="0.2">
      <c r="A1216" s="26"/>
      <c r="B1216" s="26"/>
      <c r="C1216" s="26"/>
      <c r="D1216" s="27"/>
      <c r="E1216" s="30"/>
      <c r="F1216" s="13"/>
      <c r="G1216" s="30"/>
      <c r="H1216" s="30"/>
      <c r="I1216" s="30"/>
      <c r="J1216" s="30"/>
      <c r="K1216" s="30"/>
      <c r="L1216" s="30"/>
      <c r="M1216" s="30"/>
      <c r="N1216" s="30"/>
      <c r="O1216" s="30"/>
      <c r="P1216" s="30"/>
      <c r="Q1216" s="30"/>
    </row>
    <row r="1217" spans="1:17" x14ac:dyDescent="0.2">
      <c r="A1217" s="26"/>
      <c r="B1217" s="26"/>
      <c r="C1217" s="26"/>
      <c r="D1217" s="27"/>
      <c r="E1217" s="30"/>
      <c r="F1217" s="13"/>
      <c r="G1217" s="30"/>
      <c r="H1217" s="30"/>
      <c r="I1217" s="30"/>
      <c r="J1217" s="30"/>
      <c r="K1217" s="30"/>
      <c r="L1217" s="30"/>
      <c r="M1217" s="30"/>
      <c r="N1217" s="30"/>
      <c r="O1217" s="30"/>
      <c r="P1217" s="30"/>
      <c r="Q1217" s="30"/>
    </row>
    <row r="1218" spans="1:17" x14ac:dyDescent="0.2">
      <c r="A1218" s="26"/>
      <c r="B1218" s="26"/>
      <c r="C1218" s="26"/>
      <c r="D1218" s="27"/>
      <c r="E1218" s="30"/>
      <c r="F1218" s="13"/>
      <c r="G1218" s="30"/>
      <c r="H1218" s="30"/>
      <c r="I1218" s="30"/>
      <c r="J1218" s="30"/>
      <c r="K1218" s="30"/>
      <c r="L1218" s="30"/>
      <c r="M1218" s="30"/>
      <c r="N1218" s="30"/>
      <c r="O1218" s="30"/>
      <c r="P1218" s="30"/>
      <c r="Q1218" s="30"/>
    </row>
    <row r="1219" spans="1:17" x14ac:dyDescent="0.2">
      <c r="A1219" s="26"/>
      <c r="B1219" s="26"/>
      <c r="C1219" s="26"/>
      <c r="D1219" s="27"/>
      <c r="E1219" s="30"/>
      <c r="F1219" s="13"/>
      <c r="G1219" s="30"/>
      <c r="H1219" s="30"/>
      <c r="I1219" s="30"/>
      <c r="J1219" s="30"/>
      <c r="K1219" s="30"/>
      <c r="L1219" s="30"/>
      <c r="M1219" s="30"/>
      <c r="N1219" s="30"/>
      <c r="O1219" s="30"/>
      <c r="P1219" s="30"/>
      <c r="Q1219" s="30"/>
    </row>
    <row r="1220" spans="1:17" x14ac:dyDescent="0.2">
      <c r="A1220" s="26"/>
      <c r="B1220" s="26"/>
      <c r="C1220" s="26"/>
      <c r="D1220" s="27"/>
      <c r="E1220" s="30"/>
      <c r="F1220" s="13"/>
      <c r="G1220" s="30"/>
      <c r="H1220" s="30"/>
      <c r="I1220" s="30"/>
      <c r="J1220" s="30"/>
      <c r="K1220" s="30"/>
      <c r="L1220" s="30"/>
      <c r="M1220" s="30"/>
      <c r="N1220" s="30"/>
      <c r="O1220" s="30"/>
      <c r="P1220" s="30"/>
      <c r="Q1220" s="30"/>
    </row>
    <row r="1221" spans="1:17" x14ac:dyDescent="0.2">
      <c r="A1221" s="26"/>
      <c r="B1221" s="26"/>
      <c r="C1221" s="26"/>
      <c r="D1221" s="27"/>
      <c r="E1221" s="30"/>
      <c r="F1221" s="13"/>
      <c r="G1221" s="30"/>
      <c r="H1221" s="30"/>
      <c r="I1221" s="30"/>
      <c r="J1221" s="30"/>
      <c r="K1221" s="30"/>
      <c r="L1221" s="30"/>
      <c r="M1221" s="30"/>
      <c r="N1221" s="30"/>
      <c r="O1221" s="30"/>
      <c r="P1221" s="30"/>
      <c r="Q1221" s="30"/>
    </row>
    <row r="1222" spans="1:17" x14ac:dyDescent="0.2">
      <c r="A1222" s="26"/>
      <c r="B1222" s="26"/>
      <c r="C1222" s="26"/>
      <c r="D1222" s="27"/>
      <c r="E1222" s="30"/>
      <c r="F1222" s="13"/>
      <c r="G1222" s="30"/>
      <c r="H1222" s="30"/>
      <c r="I1222" s="30"/>
      <c r="J1222" s="30"/>
      <c r="K1222" s="30"/>
      <c r="L1222" s="30"/>
      <c r="M1222" s="30"/>
      <c r="N1222" s="30"/>
      <c r="O1222" s="30"/>
      <c r="P1222" s="30"/>
      <c r="Q1222" s="30"/>
    </row>
    <row r="1223" spans="1:17" x14ac:dyDescent="0.2">
      <c r="A1223" s="26"/>
      <c r="B1223" s="26"/>
      <c r="C1223" s="26"/>
      <c r="D1223" s="27"/>
      <c r="E1223" s="30"/>
      <c r="F1223" s="13"/>
      <c r="G1223" s="30"/>
      <c r="H1223" s="30"/>
      <c r="I1223" s="30"/>
      <c r="J1223" s="30"/>
      <c r="K1223" s="30"/>
      <c r="L1223" s="30"/>
      <c r="M1223" s="30"/>
      <c r="N1223" s="30"/>
      <c r="O1223" s="30"/>
      <c r="P1223" s="30"/>
      <c r="Q1223" s="30"/>
    </row>
    <row r="1224" spans="1:17" x14ac:dyDescent="0.2">
      <c r="A1224" s="26"/>
      <c r="B1224" s="26"/>
      <c r="C1224" s="26"/>
      <c r="D1224" s="27"/>
      <c r="E1224" s="30"/>
      <c r="F1224" s="13"/>
      <c r="G1224" s="30"/>
      <c r="H1224" s="30"/>
      <c r="I1224" s="30"/>
      <c r="J1224" s="30"/>
      <c r="K1224" s="30"/>
      <c r="L1224" s="30"/>
      <c r="M1224" s="30"/>
      <c r="N1224" s="30"/>
      <c r="O1224" s="30"/>
      <c r="P1224" s="30"/>
      <c r="Q1224" s="30"/>
    </row>
    <row r="1225" spans="1:17" x14ac:dyDescent="0.2">
      <c r="A1225" s="26"/>
      <c r="B1225" s="26"/>
      <c r="C1225" s="26"/>
      <c r="D1225" s="27"/>
      <c r="E1225" s="30"/>
      <c r="F1225" s="13"/>
      <c r="G1225" s="30"/>
      <c r="H1225" s="30"/>
      <c r="I1225" s="30"/>
      <c r="J1225" s="30"/>
      <c r="K1225" s="30"/>
      <c r="L1225" s="30"/>
      <c r="M1225" s="30"/>
      <c r="N1225" s="30"/>
      <c r="O1225" s="30"/>
      <c r="P1225" s="30"/>
      <c r="Q1225" s="30"/>
    </row>
    <row r="1226" spans="1:17" x14ac:dyDescent="0.2">
      <c r="A1226" s="26"/>
      <c r="B1226" s="26"/>
      <c r="C1226" s="26"/>
      <c r="D1226" s="27"/>
      <c r="E1226" s="30"/>
      <c r="F1226" s="13"/>
      <c r="G1226" s="30"/>
      <c r="H1226" s="30"/>
      <c r="I1226" s="30"/>
      <c r="J1226" s="30"/>
      <c r="K1226" s="30"/>
      <c r="L1226" s="30"/>
      <c r="M1226" s="30"/>
      <c r="N1226" s="30"/>
      <c r="O1226" s="30"/>
      <c r="P1226" s="30"/>
      <c r="Q1226" s="30"/>
    </row>
    <row r="1227" spans="1:17" x14ac:dyDescent="0.2">
      <c r="A1227" s="26"/>
      <c r="B1227" s="26"/>
      <c r="C1227" s="26"/>
      <c r="D1227" s="27"/>
      <c r="E1227" s="30"/>
      <c r="F1227" s="13"/>
      <c r="G1227" s="30"/>
      <c r="H1227" s="30"/>
      <c r="I1227" s="30"/>
      <c r="J1227" s="30"/>
      <c r="K1227" s="30"/>
      <c r="L1227" s="30"/>
      <c r="M1227" s="30"/>
      <c r="N1227" s="30"/>
      <c r="O1227" s="30"/>
      <c r="P1227" s="30"/>
      <c r="Q1227" s="30"/>
    </row>
    <row r="1228" spans="1:17" x14ac:dyDescent="0.2">
      <c r="A1228" s="26"/>
      <c r="B1228" s="26"/>
      <c r="C1228" s="26"/>
      <c r="D1228" s="27"/>
      <c r="E1228" s="30"/>
      <c r="F1228" s="13"/>
      <c r="G1228" s="30"/>
      <c r="H1228" s="30"/>
      <c r="I1228" s="30"/>
      <c r="J1228" s="30"/>
      <c r="K1228" s="30"/>
      <c r="L1228" s="30"/>
      <c r="M1228" s="30"/>
      <c r="N1228" s="30"/>
      <c r="O1228" s="30"/>
      <c r="P1228" s="30"/>
      <c r="Q1228" s="30"/>
    </row>
    <row r="1229" spans="1:17" x14ac:dyDescent="0.2">
      <c r="A1229" s="26"/>
      <c r="B1229" s="26"/>
      <c r="C1229" s="26"/>
      <c r="D1229" s="27"/>
      <c r="E1229" s="30"/>
      <c r="F1229" s="13"/>
      <c r="G1229" s="30"/>
      <c r="H1229" s="30"/>
      <c r="I1229" s="30"/>
      <c r="J1229" s="30"/>
      <c r="K1229" s="30"/>
      <c r="L1229" s="30"/>
      <c r="M1229" s="30"/>
      <c r="N1229" s="30"/>
      <c r="O1229" s="30"/>
      <c r="P1229" s="30"/>
      <c r="Q1229" s="30"/>
    </row>
    <row r="1230" spans="1:17" x14ac:dyDescent="0.2">
      <c r="A1230" s="26"/>
      <c r="B1230" s="26"/>
      <c r="C1230" s="26"/>
      <c r="D1230" s="27"/>
      <c r="E1230" s="30"/>
      <c r="F1230" s="13"/>
      <c r="G1230" s="30"/>
      <c r="H1230" s="30"/>
      <c r="I1230" s="30"/>
      <c r="J1230" s="30"/>
      <c r="K1230" s="30"/>
      <c r="L1230" s="30"/>
      <c r="M1230" s="30"/>
      <c r="N1230" s="30"/>
      <c r="O1230" s="30"/>
      <c r="P1230" s="30"/>
      <c r="Q1230" s="30"/>
    </row>
    <row r="1231" spans="1:17" x14ac:dyDescent="0.2">
      <c r="A1231" s="26"/>
      <c r="B1231" s="26"/>
      <c r="C1231" s="26"/>
      <c r="D1231" s="27"/>
      <c r="E1231" s="30"/>
      <c r="F1231" s="13"/>
      <c r="G1231" s="30"/>
      <c r="H1231" s="30"/>
      <c r="I1231" s="30"/>
      <c r="J1231" s="30"/>
      <c r="K1231" s="30"/>
      <c r="L1231" s="30"/>
      <c r="M1231" s="30"/>
      <c r="N1231" s="30"/>
      <c r="O1231" s="30"/>
      <c r="P1231" s="30"/>
      <c r="Q1231" s="30"/>
    </row>
    <row r="1232" spans="1:17" x14ac:dyDescent="0.2">
      <c r="A1232" s="26"/>
      <c r="B1232" s="26"/>
      <c r="C1232" s="26"/>
      <c r="D1232" s="27"/>
      <c r="E1232" s="30"/>
      <c r="F1232" s="13"/>
      <c r="G1232" s="30"/>
      <c r="H1232" s="30"/>
      <c r="I1232" s="30"/>
      <c r="J1232" s="30"/>
      <c r="K1232" s="30"/>
      <c r="L1232" s="30"/>
      <c r="M1232" s="30"/>
      <c r="N1232" s="30"/>
      <c r="O1232" s="30"/>
      <c r="P1232" s="30"/>
      <c r="Q1232" s="30"/>
    </row>
    <row r="1233" spans="1:17" x14ac:dyDescent="0.2">
      <c r="A1233" s="26"/>
      <c r="B1233" s="26"/>
      <c r="C1233" s="26"/>
      <c r="D1233" s="27"/>
      <c r="E1233" s="30"/>
      <c r="F1233" s="13"/>
      <c r="G1233" s="30"/>
      <c r="H1233" s="30"/>
      <c r="I1233" s="30"/>
      <c r="J1233" s="30"/>
      <c r="K1233" s="30"/>
      <c r="L1233" s="30"/>
      <c r="M1233" s="30"/>
      <c r="N1233" s="30"/>
      <c r="O1233" s="30"/>
      <c r="P1233" s="30"/>
      <c r="Q1233" s="30"/>
    </row>
    <row r="1234" spans="1:17" x14ac:dyDescent="0.2">
      <c r="A1234" s="26"/>
      <c r="B1234" s="26"/>
      <c r="C1234" s="26"/>
      <c r="D1234" s="27"/>
      <c r="E1234" s="30"/>
      <c r="F1234" s="13"/>
      <c r="G1234" s="30"/>
      <c r="H1234" s="30"/>
      <c r="I1234" s="30"/>
      <c r="J1234" s="30"/>
      <c r="K1234" s="30"/>
      <c r="L1234" s="30"/>
      <c r="M1234" s="30"/>
      <c r="N1234" s="30"/>
      <c r="O1234" s="30"/>
      <c r="P1234" s="30"/>
      <c r="Q1234" s="30"/>
    </row>
    <row r="1235" spans="1:17" x14ac:dyDescent="0.2">
      <c r="A1235" s="26"/>
      <c r="B1235" s="26"/>
      <c r="C1235" s="26"/>
      <c r="D1235" s="27"/>
      <c r="E1235" s="30"/>
      <c r="F1235" s="13"/>
      <c r="G1235" s="30"/>
      <c r="H1235" s="30"/>
      <c r="I1235" s="30"/>
      <c r="J1235" s="30"/>
      <c r="K1235" s="30"/>
      <c r="L1235" s="30"/>
      <c r="M1235" s="30"/>
      <c r="N1235" s="30"/>
      <c r="O1235" s="30"/>
      <c r="P1235" s="30"/>
      <c r="Q1235" s="30"/>
    </row>
    <row r="1236" spans="1:17" x14ac:dyDescent="0.2">
      <c r="A1236" s="26"/>
      <c r="B1236" s="26"/>
      <c r="C1236" s="26"/>
      <c r="D1236" s="27"/>
      <c r="E1236" s="30"/>
      <c r="F1236" s="13"/>
      <c r="G1236" s="30"/>
      <c r="H1236" s="30"/>
      <c r="I1236" s="30"/>
      <c r="J1236" s="30"/>
      <c r="K1236" s="30"/>
      <c r="L1236" s="30"/>
      <c r="M1236" s="30"/>
      <c r="N1236" s="30"/>
      <c r="O1236" s="30"/>
      <c r="P1236" s="30"/>
      <c r="Q1236" s="30"/>
    </row>
    <row r="1237" spans="1:17" x14ac:dyDescent="0.2">
      <c r="A1237" s="26"/>
      <c r="B1237" s="26"/>
      <c r="C1237" s="26"/>
      <c r="D1237" s="27"/>
      <c r="E1237" s="30"/>
      <c r="F1237" s="13"/>
      <c r="G1237" s="30"/>
      <c r="H1237" s="30"/>
      <c r="I1237" s="30"/>
      <c r="J1237" s="30"/>
      <c r="K1237" s="30"/>
      <c r="L1237" s="30"/>
      <c r="M1237" s="30"/>
      <c r="N1237" s="30"/>
      <c r="O1237" s="30"/>
      <c r="P1237" s="30"/>
      <c r="Q1237" s="30"/>
    </row>
    <row r="1238" spans="1:17" x14ac:dyDescent="0.2">
      <c r="A1238" s="26"/>
      <c r="B1238" s="26"/>
      <c r="C1238" s="26"/>
      <c r="D1238" s="27"/>
      <c r="E1238" s="30"/>
      <c r="F1238" s="13"/>
      <c r="G1238" s="30"/>
      <c r="H1238" s="30"/>
      <c r="I1238" s="30"/>
      <c r="J1238" s="30"/>
      <c r="K1238" s="30"/>
      <c r="L1238" s="30"/>
      <c r="M1238" s="30"/>
      <c r="N1238" s="30"/>
      <c r="O1238" s="30"/>
      <c r="P1238" s="30"/>
      <c r="Q1238" s="30"/>
    </row>
    <row r="1239" spans="1:17" x14ac:dyDescent="0.2">
      <c r="A1239" s="26"/>
      <c r="B1239" s="26"/>
      <c r="C1239" s="26"/>
      <c r="D1239" s="27"/>
      <c r="E1239" s="30"/>
      <c r="F1239" s="13"/>
      <c r="G1239" s="30"/>
      <c r="H1239" s="30"/>
      <c r="I1239" s="30"/>
      <c r="J1239" s="30"/>
      <c r="K1239" s="30"/>
      <c r="L1239" s="30"/>
      <c r="M1239" s="30"/>
      <c r="N1239" s="30"/>
      <c r="O1239" s="30"/>
      <c r="P1239" s="30"/>
      <c r="Q1239" s="30"/>
    </row>
    <row r="1240" spans="1:17" x14ac:dyDescent="0.2">
      <c r="A1240" s="26"/>
      <c r="B1240" s="26"/>
      <c r="C1240" s="26"/>
      <c r="D1240" s="27"/>
      <c r="E1240" s="30"/>
      <c r="F1240" s="13"/>
      <c r="G1240" s="30"/>
      <c r="H1240" s="30"/>
      <c r="I1240" s="30"/>
      <c r="J1240" s="30"/>
      <c r="K1240" s="30"/>
      <c r="L1240" s="30"/>
      <c r="M1240" s="30"/>
      <c r="N1240" s="30"/>
      <c r="O1240" s="30"/>
      <c r="P1240" s="30"/>
      <c r="Q1240" s="30"/>
    </row>
    <row r="1241" spans="1:17" x14ac:dyDescent="0.2">
      <c r="A1241" s="26"/>
      <c r="B1241" s="26"/>
      <c r="C1241" s="26"/>
      <c r="D1241" s="27"/>
      <c r="E1241" s="30"/>
      <c r="F1241" s="13"/>
      <c r="G1241" s="30"/>
      <c r="H1241" s="30"/>
      <c r="I1241" s="30"/>
      <c r="J1241" s="30"/>
      <c r="K1241" s="30"/>
      <c r="L1241" s="30"/>
      <c r="M1241" s="30"/>
      <c r="N1241" s="30"/>
      <c r="O1241" s="30"/>
      <c r="P1241" s="30"/>
      <c r="Q1241" s="30"/>
    </row>
    <row r="1242" spans="1:17" x14ac:dyDescent="0.2">
      <c r="A1242" s="26"/>
      <c r="B1242" s="26"/>
      <c r="C1242" s="26"/>
      <c r="D1242" s="27"/>
      <c r="E1242" s="30"/>
      <c r="F1242" s="13"/>
      <c r="G1242" s="30"/>
      <c r="H1242" s="30"/>
      <c r="I1242" s="30"/>
      <c r="J1242" s="30"/>
      <c r="K1242" s="30"/>
      <c r="L1242" s="30"/>
      <c r="M1242" s="30"/>
      <c r="N1242" s="30"/>
      <c r="O1242" s="30"/>
      <c r="P1242" s="30"/>
      <c r="Q1242" s="30"/>
    </row>
    <row r="1243" spans="1:17" x14ac:dyDescent="0.2">
      <c r="A1243" s="26"/>
      <c r="B1243" s="26"/>
      <c r="C1243" s="26"/>
      <c r="D1243" s="27"/>
      <c r="E1243" s="30"/>
      <c r="F1243" s="13"/>
      <c r="G1243" s="30"/>
      <c r="H1243" s="30"/>
      <c r="I1243" s="30"/>
      <c r="J1243" s="30"/>
      <c r="K1243" s="30"/>
      <c r="L1243" s="30"/>
      <c r="M1243" s="30"/>
      <c r="N1243" s="30"/>
      <c r="O1243" s="30"/>
      <c r="P1243" s="30"/>
      <c r="Q1243" s="30"/>
    </row>
    <row r="1244" spans="1:17" x14ac:dyDescent="0.2">
      <c r="A1244" s="26"/>
      <c r="B1244" s="26"/>
      <c r="C1244" s="26"/>
      <c r="D1244" s="27"/>
      <c r="E1244" s="30"/>
      <c r="F1244" s="13"/>
      <c r="G1244" s="30"/>
      <c r="H1244" s="30"/>
      <c r="I1244" s="30"/>
      <c r="J1244" s="30"/>
      <c r="K1244" s="30"/>
      <c r="L1244" s="30"/>
      <c r="M1244" s="30"/>
      <c r="N1244" s="30"/>
      <c r="O1244" s="30"/>
      <c r="P1244" s="30"/>
      <c r="Q1244" s="30"/>
    </row>
    <row r="1245" spans="1:17" x14ac:dyDescent="0.2">
      <c r="A1245" s="26"/>
      <c r="B1245" s="26"/>
      <c r="C1245" s="26"/>
      <c r="D1245" s="27"/>
      <c r="E1245" s="30"/>
      <c r="F1245" s="13"/>
      <c r="G1245" s="30"/>
      <c r="H1245" s="30"/>
      <c r="I1245" s="30"/>
      <c r="J1245" s="30"/>
      <c r="K1245" s="30"/>
      <c r="L1245" s="30"/>
      <c r="M1245" s="30"/>
      <c r="N1245" s="30"/>
      <c r="O1245" s="30"/>
      <c r="P1245" s="30"/>
      <c r="Q1245" s="30"/>
    </row>
    <row r="1246" spans="1:17" x14ac:dyDescent="0.2">
      <c r="A1246" s="26"/>
      <c r="B1246" s="26"/>
      <c r="C1246" s="26"/>
      <c r="D1246" s="27"/>
      <c r="E1246" s="30"/>
      <c r="F1246" s="13"/>
      <c r="G1246" s="30"/>
      <c r="H1246" s="30"/>
      <c r="I1246" s="30"/>
      <c r="J1246" s="30"/>
      <c r="K1246" s="30"/>
      <c r="L1246" s="30"/>
      <c r="M1246" s="30"/>
      <c r="N1246" s="30"/>
      <c r="O1246" s="30"/>
      <c r="P1246" s="30"/>
      <c r="Q1246" s="30"/>
    </row>
    <row r="1247" spans="1:17" x14ac:dyDescent="0.2">
      <c r="A1247" s="26"/>
      <c r="B1247" s="26"/>
      <c r="C1247" s="26"/>
      <c r="D1247" s="27"/>
      <c r="E1247" s="30"/>
      <c r="F1247" s="13"/>
      <c r="G1247" s="30"/>
      <c r="H1247" s="30"/>
      <c r="I1247" s="30"/>
      <c r="J1247" s="30"/>
      <c r="K1247" s="30"/>
      <c r="L1247" s="30"/>
      <c r="M1247" s="30"/>
      <c r="N1247" s="30"/>
      <c r="O1247" s="30"/>
      <c r="P1247" s="30"/>
      <c r="Q1247" s="30"/>
    </row>
    <row r="1248" spans="1:17" x14ac:dyDescent="0.2">
      <c r="A1248" s="26"/>
      <c r="B1248" s="26"/>
      <c r="C1248" s="26"/>
      <c r="D1248" s="27"/>
      <c r="E1248" s="30"/>
      <c r="F1248" s="13"/>
      <c r="G1248" s="30"/>
      <c r="H1248" s="30"/>
      <c r="I1248" s="30"/>
      <c r="J1248" s="30"/>
      <c r="K1248" s="30"/>
      <c r="L1248" s="30"/>
      <c r="M1248" s="30"/>
      <c r="N1248" s="30"/>
      <c r="O1248" s="30"/>
      <c r="P1248" s="30"/>
      <c r="Q1248" s="30"/>
    </row>
    <row r="1249" spans="1:17" x14ac:dyDescent="0.2">
      <c r="A1249" s="26"/>
      <c r="B1249" s="26"/>
      <c r="C1249" s="26"/>
      <c r="D1249" s="27"/>
      <c r="E1249" s="30"/>
      <c r="F1249" s="13"/>
      <c r="G1249" s="30"/>
      <c r="H1249" s="30"/>
      <c r="I1249" s="30"/>
      <c r="J1249" s="30"/>
      <c r="K1249" s="30"/>
      <c r="L1249" s="30"/>
      <c r="M1249" s="30"/>
      <c r="N1249" s="30"/>
      <c r="O1249" s="30"/>
      <c r="P1249" s="30"/>
      <c r="Q1249" s="30"/>
    </row>
    <row r="1250" spans="1:17" x14ac:dyDescent="0.2">
      <c r="A1250" s="26"/>
      <c r="B1250" s="26"/>
      <c r="C1250" s="26"/>
      <c r="D1250" s="27"/>
      <c r="E1250" s="30"/>
      <c r="F1250" s="13"/>
      <c r="G1250" s="30"/>
      <c r="H1250" s="30"/>
      <c r="I1250" s="30"/>
      <c r="J1250" s="30"/>
      <c r="K1250" s="30"/>
      <c r="L1250" s="30"/>
      <c r="M1250" s="30"/>
      <c r="N1250" s="30"/>
      <c r="O1250" s="30"/>
      <c r="P1250" s="30"/>
      <c r="Q1250" s="30"/>
    </row>
    <row r="1251" spans="1:17" x14ac:dyDescent="0.2">
      <c r="A1251" s="26"/>
      <c r="B1251" s="26"/>
      <c r="C1251" s="26"/>
      <c r="D1251" s="27"/>
      <c r="E1251" s="30"/>
      <c r="F1251" s="13"/>
      <c r="G1251" s="30"/>
      <c r="H1251" s="30"/>
      <c r="I1251" s="30"/>
      <c r="J1251" s="30"/>
      <c r="K1251" s="30"/>
      <c r="L1251" s="30"/>
      <c r="M1251" s="30"/>
      <c r="N1251" s="30"/>
      <c r="O1251" s="30"/>
      <c r="P1251" s="30"/>
      <c r="Q1251" s="30"/>
    </row>
    <row r="1252" spans="1:17" x14ac:dyDescent="0.2">
      <c r="A1252" s="26"/>
      <c r="B1252" s="26"/>
      <c r="C1252" s="26"/>
      <c r="D1252" s="27"/>
      <c r="E1252" s="30"/>
      <c r="F1252" s="13"/>
      <c r="G1252" s="30"/>
      <c r="H1252" s="30"/>
      <c r="I1252" s="30"/>
      <c r="J1252" s="30"/>
      <c r="K1252" s="30"/>
      <c r="L1252" s="30"/>
      <c r="M1252" s="30"/>
      <c r="N1252" s="30"/>
      <c r="O1252" s="30"/>
      <c r="P1252" s="30"/>
      <c r="Q1252" s="30"/>
    </row>
    <row r="1253" spans="1:17" x14ac:dyDescent="0.2">
      <c r="A1253" s="26"/>
      <c r="B1253" s="26"/>
      <c r="C1253" s="26"/>
      <c r="D1253" s="27"/>
      <c r="E1253" s="30"/>
      <c r="F1253" s="13"/>
      <c r="G1253" s="30"/>
      <c r="H1253" s="30"/>
      <c r="I1253" s="30"/>
      <c r="J1253" s="30"/>
      <c r="K1253" s="30"/>
      <c r="L1253" s="30"/>
      <c r="M1253" s="30"/>
      <c r="N1253" s="30"/>
      <c r="O1253" s="30"/>
      <c r="P1253" s="30"/>
      <c r="Q1253" s="30"/>
    </row>
    <row r="1254" spans="1:17" x14ac:dyDescent="0.2">
      <c r="A1254" s="26"/>
      <c r="B1254" s="26"/>
      <c r="C1254" s="26"/>
      <c r="D1254" s="27"/>
      <c r="E1254" s="30"/>
      <c r="F1254" s="13"/>
      <c r="G1254" s="30"/>
      <c r="H1254" s="30"/>
      <c r="I1254" s="30"/>
      <c r="J1254" s="30"/>
      <c r="K1254" s="30"/>
      <c r="L1254" s="30"/>
      <c r="M1254" s="30"/>
      <c r="N1254" s="30"/>
      <c r="O1254" s="30"/>
      <c r="P1254" s="30"/>
      <c r="Q1254" s="30"/>
    </row>
    <row r="1255" spans="1:17" x14ac:dyDescent="0.2">
      <c r="A1255" s="26"/>
      <c r="B1255" s="26"/>
      <c r="C1255" s="26"/>
      <c r="D1255" s="27"/>
      <c r="E1255" s="30"/>
      <c r="F1255" s="13"/>
      <c r="G1255" s="30"/>
      <c r="H1255" s="30"/>
      <c r="I1255" s="30"/>
      <c r="J1255" s="30"/>
      <c r="K1255" s="30"/>
      <c r="L1255" s="30"/>
      <c r="M1255" s="30"/>
      <c r="N1255" s="30"/>
      <c r="O1255" s="30"/>
      <c r="P1255" s="30"/>
      <c r="Q1255" s="30"/>
    </row>
    <row r="1256" spans="1:17" x14ac:dyDescent="0.2">
      <c r="A1256" s="26"/>
      <c r="B1256" s="26"/>
      <c r="C1256" s="26"/>
      <c r="D1256" s="27"/>
      <c r="E1256" s="30"/>
      <c r="F1256" s="13"/>
      <c r="G1256" s="30"/>
      <c r="H1256" s="30"/>
      <c r="I1256" s="30"/>
      <c r="J1256" s="30"/>
      <c r="K1256" s="30"/>
      <c r="L1256" s="30"/>
      <c r="M1256" s="30"/>
      <c r="N1256" s="30"/>
      <c r="O1256" s="30"/>
      <c r="P1256" s="30"/>
      <c r="Q1256" s="30"/>
    </row>
    <row r="1257" spans="1:17" x14ac:dyDescent="0.2">
      <c r="A1257" s="26"/>
      <c r="B1257" s="26"/>
      <c r="C1257" s="26"/>
      <c r="D1257" s="27"/>
      <c r="E1257" s="30"/>
      <c r="F1257" s="13"/>
      <c r="G1257" s="30"/>
      <c r="H1257" s="30"/>
      <c r="I1257" s="30"/>
      <c r="J1257" s="30"/>
      <c r="K1257" s="30"/>
      <c r="L1257" s="30"/>
      <c r="M1257" s="30"/>
      <c r="N1257" s="30"/>
      <c r="O1257" s="30"/>
      <c r="P1257" s="30"/>
      <c r="Q1257" s="30"/>
    </row>
    <row r="1258" spans="1:17" x14ac:dyDescent="0.2">
      <c r="A1258" s="26"/>
      <c r="B1258" s="26"/>
      <c r="C1258" s="26"/>
      <c r="D1258" s="27"/>
      <c r="E1258" s="30"/>
      <c r="F1258" s="13"/>
      <c r="G1258" s="30"/>
      <c r="H1258" s="30"/>
      <c r="I1258" s="30"/>
      <c r="J1258" s="30"/>
      <c r="K1258" s="30"/>
      <c r="L1258" s="30"/>
      <c r="M1258" s="30"/>
      <c r="N1258" s="30"/>
      <c r="O1258" s="30"/>
      <c r="P1258" s="30"/>
      <c r="Q1258" s="30"/>
    </row>
    <row r="1259" spans="1:17" x14ac:dyDescent="0.2">
      <c r="A1259" s="26"/>
      <c r="B1259" s="26"/>
      <c r="C1259" s="26"/>
      <c r="D1259" s="27"/>
      <c r="E1259" s="30"/>
      <c r="F1259" s="13"/>
      <c r="G1259" s="30"/>
      <c r="H1259" s="30"/>
      <c r="I1259" s="30"/>
      <c r="J1259" s="30"/>
      <c r="K1259" s="30"/>
      <c r="L1259" s="30"/>
      <c r="M1259" s="30"/>
      <c r="N1259" s="30"/>
      <c r="O1259" s="30"/>
      <c r="P1259" s="30"/>
      <c r="Q1259" s="30"/>
    </row>
    <row r="1260" spans="1:17" x14ac:dyDescent="0.2">
      <c r="A1260" s="26"/>
      <c r="B1260" s="26"/>
      <c r="C1260" s="26"/>
      <c r="D1260" s="27"/>
      <c r="E1260" s="30"/>
      <c r="F1260" s="13"/>
      <c r="G1260" s="30"/>
      <c r="H1260" s="30"/>
      <c r="I1260" s="30"/>
      <c r="J1260" s="30"/>
      <c r="K1260" s="30"/>
      <c r="L1260" s="30"/>
      <c r="M1260" s="30"/>
      <c r="N1260" s="30"/>
      <c r="O1260" s="30"/>
      <c r="P1260" s="30"/>
      <c r="Q1260" s="30"/>
    </row>
    <row r="1261" spans="1:17" x14ac:dyDescent="0.2">
      <c r="A1261" s="26"/>
      <c r="B1261" s="26"/>
      <c r="C1261" s="26"/>
      <c r="D1261" s="27"/>
      <c r="E1261" s="30"/>
      <c r="F1261" s="13"/>
      <c r="G1261" s="30"/>
      <c r="H1261" s="30"/>
      <c r="I1261" s="30"/>
      <c r="J1261" s="30"/>
      <c r="K1261" s="30"/>
      <c r="L1261" s="30"/>
      <c r="M1261" s="30"/>
      <c r="N1261" s="30"/>
      <c r="O1261" s="30"/>
      <c r="P1261" s="30"/>
      <c r="Q1261" s="30"/>
    </row>
    <row r="1262" spans="1:17" x14ac:dyDescent="0.2">
      <c r="A1262" s="26"/>
      <c r="B1262" s="26"/>
      <c r="C1262" s="26"/>
      <c r="D1262" s="27"/>
      <c r="E1262" s="30"/>
      <c r="F1262" s="13"/>
      <c r="G1262" s="30"/>
      <c r="H1262" s="30"/>
      <c r="I1262" s="30"/>
      <c r="J1262" s="30"/>
      <c r="K1262" s="30"/>
      <c r="L1262" s="30"/>
      <c r="M1262" s="30"/>
      <c r="N1262" s="30"/>
      <c r="O1262" s="30"/>
      <c r="P1262" s="30"/>
      <c r="Q1262" s="30"/>
    </row>
    <row r="1263" spans="1:17" x14ac:dyDescent="0.2">
      <c r="A1263" s="26"/>
      <c r="B1263" s="26"/>
      <c r="C1263" s="26"/>
      <c r="D1263" s="27"/>
      <c r="E1263" s="30"/>
      <c r="F1263" s="13"/>
      <c r="G1263" s="30"/>
      <c r="H1263" s="30"/>
      <c r="I1263" s="30"/>
      <c r="J1263" s="30"/>
      <c r="K1263" s="30"/>
      <c r="L1263" s="30"/>
      <c r="M1263" s="30"/>
      <c r="N1263" s="30"/>
      <c r="O1263" s="30"/>
      <c r="P1263" s="30"/>
      <c r="Q1263" s="30"/>
    </row>
    <row r="1264" spans="1:17" x14ac:dyDescent="0.2">
      <c r="A1264" s="26"/>
      <c r="B1264" s="26"/>
      <c r="C1264" s="26"/>
      <c r="D1264" s="27"/>
      <c r="E1264" s="30"/>
      <c r="F1264" s="13"/>
      <c r="G1264" s="30"/>
      <c r="H1264" s="30"/>
      <c r="I1264" s="30"/>
      <c r="J1264" s="30"/>
      <c r="K1264" s="30"/>
      <c r="L1264" s="30"/>
      <c r="M1264" s="30"/>
      <c r="N1264" s="30"/>
      <c r="O1264" s="30"/>
      <c r="P1264" s="30"/>
      <c r="Q1264" s="30"/>
    </row>
    <row r="1265" spans="1:17" x14ac:dyDescent="0.2">
      <c r="A1265" s="26"/>
      <c r="B1265" s="26"/>
      <c r="C1265" s="26"/>
      <c r="D1265" s="27"/>
      <c r="E1265" s="30"/>
      <c r="F1265" s="13"/>
      <c r="G1265" s="30"/>
      <c r="H1265" s="30"/>
      <c r="I1265" s="30"/>
      <c r="J1265" s="30"/>
      <c r="K1265" s="30"/>
      <c r="L1265" s="30"/>
      <c r="M1265" s="30"/>
      <c r="N1265" s="30"/>
      <c r="O1265" s="30"/>
      <c r="P1265" s="30"/>
      <c r="Q1265" s="30"/>
    </row>
    <row r="1266" spans="1:17" x14ac:dyDescent="0.2">
      <c r="A1266" s="26"/>
      <c r="B1266" s="26"/>
      <c r="C1266" s="26"/>
      <c r="D1266" s="27"/>
      <c r="E1266" s="30"/>
      <c r="F1266" s="13"/>
      <c r="G1266" s="30"/>
      <c r="H1266" s="30"/>
      <c r="I1266" s="30"/>
      <c r="J1266" s="30"/>
      <c r="K1266" s="30"/>
      <c r="L1266" s="30"/>
      <c r="M1266" s="30"/>
      <c r="N1266" s="30"/>
      <c r="O1266" s="30"/>
      <c r="P1266" s="30"/>
      <c r="Q1266" s="30"/>
    </row>
    <row r="1267" spans="1:17" x14ac:dyDescent="0.2">
      <c r="A1267" s="26"/>
      <c r="B1267" s="26"/>
      <c r="C1267" s="26"/>
      <c r="D1267" s="27"/>
      <c r="E1267" s="30"/>
      <c r="F1267" s="13"/>
      <c r="G1267" s="30"/>
      <c r="H1267" s="30"/>
      <c r="I1267" s="30"/>
      <c r="J1267" s="30"/>
      <c r="K1267" s="30"/>
      <c r="L1267" s="30"/>
      <c r="M1267" s="30"/>
      <c r="N1267" s="30"/>
      <c r="O1267" s="30"/>
      <c r="P1267" s="30"/>
      <c r="Q1267" s="30"/>
    </row>
    <row r="1268" spans="1:17" x14ac:dyDescent="0.2">
      <c r="A1268" s="26"/>
      <c r="B1268" s="26"/>
      <c r="C1268" s="26"/>
      <c r="D1268" s="27"/>
      <c r="E1268" s="30"/>
      <c r="F1268" s="13"/>
      <c r="G1268" s="30"/>
      <c r="H1268" s="30"/>
      <c r="I1268" s="30"/>
      <c r="J1268" s="30"/>
      <c r="K1268" s="30"/>
      <c r="L1268" s="30"/>
      <c r="M1268" s="30"/>
      <c r="N1268" s="30"/>
      <c r="O1268" s="30"/>
      <c r="P1268" s="30"/>
      <c r="Q1268" s="30"/>
    </row>
    <row r="1269" spans="1:17" x14ac:dyDescent="0.2">
      <c r="E1269" s="51"/>
      <c r="F1269" s="51"/>
      <c r="H1269" s="30"/>
      <c r="I1269" s="30"/>
      <c r="J1269" s="30"/>
      <c r="K1269" s="30"/>
      <c r="L1269" s="30"/>
      <c r="M1269" s="30"/>
      <c r="N1269" s="30"/>
      <c r="O1269" s="30"/>
      <c r="P1269" s="30"/>
      <c r="Q1269" s="30"/>
    </row>
    <row r="1270" spans="1:17" x14ac:dyDescent="0.2">
      <c r="E1270" s="51"/>
    </row>
  </sheetData>
  <autoFilter ref="A4:Q1269"/>
  <sortState ref="A5:Q1270">
    <sortCondition ref="A5:A1270"/>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8"/>
  <sheetViews>
    <sheetView workbookViewId="0">
      <selection activeCell="F28" sqref="F28"/>
    </sheetView>
  </sheetViews>
  <sheetFormatPr baseColWidth="10" defaultColWidth="11.140625" defaultRowHeight="12" x14ac:dyDescent="0.2"/>
  <cols>
    <col min="1" max="1" width="20.7109375" style="39" customWidth="1"/>
    <col min="2" max="2" width="27.7109375" style="39" customWidth="1"/>
    <col min="3" max="4" width="11.140625" style="39"/>
    <col min="5" max="9" width="17.7109375" style="33" customWidth="1"/>
    <col min="10" max="16384" width="11.140625" style="4"/>
  </cols>
  <sheetData>
    <row r="1" spans="1:9" s="28" customFormat="1" ht="60.95" customHeight="1" x14ac:dyDescent="0.25">
      <c r="A1" s="79" t="s">
        <v>5129</v>
      </c>
      <c r="B1" s="79" t="s">
        <v>5130</v>
      </c>
      <c r="C1" s="79" t="s">
        <v>5133</v>
      </c>
      <c r="D1" s="79" t="s">
        <v>5132</v>
      </c>
      <c r="E1" s="75" t="s">
        <v>5022</v>
      </c>
      <c r="F1" s="75" t="s">
        <v>5179</v>
      </c>
      <c r="G1" s="75" t="s">
        <v>5180</v>
      </c>
      <c r="H1" s="75" t="s">
        <v>5181</v>
      </c>
      <c r="I1" s="75" t="s">
        <v>5045</v>
      </c>
    </row>
    <row r="2" spans="1:9" s="28" customFormat="1" x14ac:dyDescent="0.25">
      <c r="A2" s="101"/>
      <c r="B2" s="101"/>
      <c r="C2" s="101"/>
      <c r="D2" s="101"/>
      <c r="E2" s="95" t="s">
        <v>5097</v>
      </c>
      <c r="F2" s="95" t="s">
        <v>5070</v>
      </c>
      <c r="G2" s="95" t="s">
        <v>5098</v>
      </c>
      <c r="H2" s="95" t="s">
        <v>5070</v>
      </c>
      <c r="I2" s="95" t="s">
        <v>5083</v>
      </c>
    </row>
    <row r="3" spans="1:9" s="28" customFormat="1" ht="33.75" x14ac:dyDescent="0.25">
      <c r="A3" s="101"/>
      <c r="B3" s="101"/>
      <c r="C3" s="101"/>
      <c r="D3" s="101"/>
      <c r="E3" s="95" t="s">
        <v>5218</v>
      </c>
      <c r="F3" s="95" t="s">
        <v>5219</v>
      </c>
      <c r="G3" s="95" t="s">
        <v>5219</v>
      </c>
      <c r="H3" s="95" t="s">
        <v>5218</v>
      </c>
      <c r="I3" s="95" t="s">
        <v>5219</v>
      </c>
    </row>
    <row r="4" spans="1:9" s="41" customFormat="1" x14ac:dyDescent="0.25">
      <c r="A4" s="91" t="s">
        <v>2</v>
      </c>
      <c r="B4" s="91" t="s">
        <v>3</v>
      </c>
      <c r="C4" s="91" t="s">
        <v>4970</v>
      </c>
      <c r="D4" s="91" t="s">
        <v>5054</v>
      </c>
      <c r="E4" s="92" t="s">
        <v>5024</v>
      </c>
      <c r="F4" s="92" t="s">
        <v>5025</v>
      </c>
      <c r="G4" s="92" t="s">
        <v>5026</v>
      </c>
      <c r="H4" s="92" t="s">
        <v>5043</v>
      </c>
      <c r="I4" s="92" t="s">
        <v>5044</v>
      </c>
    </row>
    <row r="5" spans="1:9" x14ac:dyDescent="0.2">
      <c r="A5" s="37" t="s">
        <v>3633</v>
      </c>
      <c r="B5" s="37" t="s">
        <v>3634</v>
      </c>
      <c r="C5" s="37" t="s">
        <v>4975</v>
      </c>
      <c r="D5" s="38" t="s">
        <v>8</v>
      </c>
      <c r="E5" s="34">
        <v>47781</v>
      </c>
      <c r="F5" s="35">
        <v>16.712787657217039</v>
      </c>
      <c r="G5" s="35">
        <v>3.5019462826002337</v>
      </c>
      <c r="H5" s="35">
        <v>9.7626208553658564</v>
      </c>
      <c r="I5" s="36">
        <v>1678.5</v>
      </c>
    </row>
    <row r="6" spans="1:9" x14ac:dyDescent="0.2">
      <c r="A6" s="37" t="s">
        <v>3177</v>
      </c>
      <c r="B6" s="37" t="s">
        <v>3178</v>
      </c>
      <c r="C6" s="37" t="s">
        <v>4972</v>
      </c>
      <c r="D6" s="38" t="s">
        <v>295</v>
      </c>
      <c r="E6" s="34">
        <v>32385</v>
      </c>
      <c r="F6" s="35">
        <v>22.453172820275995</v>
      </c>
      <c r="G6" s="35">
        <v>3.5422213477135354</v>
      </c>
      <c r="H6" s="35">
        <v>12.133348819260497</v>
      </c>
      <c r="I6" s="36">
        <v>1509</v>
      </c>
    </row>
    <row r="7" spans="1:9" x14ac:dyDescent="0.2">
      <c r="A7" s="37" t="s">
        <v>6</v>
      </c>
      <c r="B7" s="37" t="s">
        <v>7</v>
      </c>
      <c r="C7" s="37" t="s">
        <v>4975</v>
      </c>
      <c r="D7" s="38" t="s">
        <v>8</v>
      </c>
      <c r="E7" s="34">
        <v>43097</v>
      </c>
      <c r="F7" s="35">
        <v>17.607576107976097</v>
      </c>
      <c r="G7" s="35">
        <v>3.8965099858785557</v>
      </c>
      <c r="H7" s="35">
        <v>8.0020572846071296</v>
      </c>
      <c r="I7" s="36">
        <v>1699.5833333333333</v>
      </c>
    </row>
    <row r="8" spans="1:9" x14ac:dyDescent="0.2">
      <c r="A8" s="37" t="s">
        <v>2160</v>
      </c>
      <c r="B8" s="37" t="s">
        <v>2161</v>
      </c>
      <c r="C8" s="37" t="s">
        <v>4975</v>
      </c>
      <c r="D8" s="38" t="s">
        <v>8</v>
      </c>
      <c r="E8" s="34">
        <v>28817</v>
      </c>
      <c r="F8" s="35">
        <v>17.201997178960315</v>
      </c>
      <c r="G8" s="35">
        <v>3.961925416057706</v>
      </c>
      <c r="H8" s="35">
        <v>13.063424496697538</v>
      </c>
      <c r="I8" s="36">
        <v>1721.7333333333333</v>
      </c>
    </row>
    <row r="9" spans="1:9" x14ac:dyDescent="0.2">
      <c r="A9" s="37" t="s">
        <v>1147</v>
      </c>
      <c r="B9" s="37" t="s">
        <v>1148</v>
      </c>
      <c r="C9" s="37" t="s">
        <v>4975</v>
      </c>
      <c r="D9" s="38" t="s">
        <v>8</v>
      </c>
      <c r="E9" s="34">
        <v>39803</v>
      </c>
      <c r="F9" s="35">
        <v>13.701881560515055</v>
      </c>
      <c r="G9" s="35">
        <v>3.537803552011598</v>
      </c>
      <c r="H9" s="35">
        <v>8.9341348009948014</v>
      </c>
      <c r="I9" s="36">
        <v>1805.9166666666667</v>
      </c>
    </row>
    <row r="10" spans="1:9" x14ac:dyDescent="0.2">
      <c r="A10" s="37" t="s">
        <v>2108</v>
      </c>
      <c r="B10" s="37" t="s">
        <v>2109</v>
      </c>
      <c r="C10" s="37" t="s">
        <v>4973</v>
      </c>
      <c r="D10" s="38" t="s">
        <v>295</v>
      </c>
      <c r="E10" s="34">
        <v>9856</v>
      </c>
      <c r="F10" s="35">
        <v>12.38519112871883</v>
      </c>
      <c r="G10" s="35">
        <v>2.9862216566404438</v>
      </c>
      <c r="H10" s="35">
        <v>4.8842372343799552</v>
      </c>
      <c r="I10" s="36">
        <v>1696.5555555555557</v>
      </c>
    </row>
    <row r="11" spans="1:9" x14ac:dyDescent="0.2">
      <c r="A11" s="37" t="s">
        <v>3399</v>
      </c>
      <c r="B11" s="37" t="s">
        <v>3400</v>
      </c>
      <c r="C11" s="37" t="s">
        <v>4976</v>
      </c>
      <c r="D11" s="38" t="s">
        <v>8</v>
      </c>
      <c r="E11" s="34">
        <v>157934</v>
      </c>
      <c r="F11" s="35">
        <v>15.704028229475842</v>
      </c>
      <c r="G11" s="35">
        <v>3.9162672639719371</v>
      </c>
      <c r="H11" s="35">
        <v>11.522326906830051</v>
      </c>
      <c r="I11" s="36">
        <v>1777.3127104377102</v>
      </c>
    </row>
    <row r="12" spans="1:9" x14ac:dyDescent="0.2">
      <c r="A12" s="37" t="s">
        <v>3629</v>
      </c>
      <c r="B12" s="37" t="s">
        <v>3630</v>
      </c>
      <c r="C12" s="37" t="s">
        <v>4975</v>
      </c>
      <c r="D12" s="38" t="s">
        <v>8</v>
      </c>
      <c r="E12" s="34">
        <v>896432</v>
      </c>
      <c r="F12" s="35">
        <v>18.534550138092666</v>
      </c>
      <c r="G12" s="35">
        <v>5.2334903192046047</v>
      </c>
      <c r="H12" s="35">
        <v>12.76930462194151</v>
      </c>
      <c r="I12" s="36">
        <v>1847.86231884058</v>
      </c>
    </row>
    <row r="13" spans="1:9" x14ac:dyDescent="0.2">
      <c r="A13" s="37" t="s">
        <v>111</v>
      </c>
      <c r="B13" s="37" t="s">
        <v>112</v>
      </c>
      <c r="C13" s="37" t="s">
        <v>4975</v>
      </c>
      <c r="D13" s="38" t="s">
        <v>8</v>
      </c>
      <c r="E13" s="34">
        <v>301949</v>
      </c>
      <c r="F13" s="35">
        <v>18.508656769117277</v>
      </c>
      <c r="G13" s="35">
        <v>3.9298065047344588</v>
      </c>
      <c r="H13" s="35">
        <v>16.155169323535155</v>
      </c>
      <c r="I13" s="36">
        <v>1702.2395833333333</v>
      </c>
    </row>
    <row r="14" spans="1:9" x14ac:dyDescent="0.2">
      <c r="A14" s="37" t="s">
        <v>3825</v>
      </c>
      <c r="B14" s="37" t="s">
        <v>3826</v>
      </c>
      <c r="C14" s="37" t="s">
        <v>4973</v>
      </c>
      <c r="D14" s="38" t="s">
        <v>295</v>
      </c>
      <c r="E14" s="34">
        <v>117708</v>
      </c>
      <c r="F14" s="35">
        <v>22.891829799921144</v>
      </c>
      <c r="G14" s="35">
        <v>3.4767047868637064</v>
      </c>
      <c r="H14" s="35">
        <v>33.75430144528562</v>
      </c>
      <c r="I14" s="36">
        <v>1523.5</v>
      </c>
    </row>
    <row r="15" spans="1:9" x14ac:dyDescent="0.2">
      <c r="A15" s="37" t="s">
        <v>4407</v>
      </c>
      <c r="B15" s="37" t="s">
        <v>4408</v>
      </c>
      <c r="C15" s="37" t="s">
        <v>4973</v>
      </c>
      <c r="D15" s="38" t="s">
        <v>295</v>
      </c>
      <c r="E15" s="34">
        <v>14382</v>
      </c>
      <c r="F15" s="35">
        <v>9.6637250696801313</v>
      </c>
      <c r="G15" s="35">
        <v>3.6625745474404083</v>
      </c>
      <c r="H15" s="35">
        <v>4.6395793344839262</v>
      </c>
      <c r="I15" s="36">
        <v>2119.5277777777778</v>
      </c>
    </row>
    <row r="16" spans="1:9" x14ac:dyDescent="0.2">
      <c r="A16" s="37" t="s">
        <v>4790</v>
      </c>
      <c r="B16" s="37" t="s">
        <v>4791</v>
      </c>
      <c r="C16" s="37" t="s">
        <v>4973</v>
      </c>
      <c r="D16" s="38" t="s">
        <v>295</v>
      </c>
      <c r="E16" s="34">
        <v>8046</v>
      </c>
      <c r="F16" s="35">
        <v>11.898225369828552</v>
      </c>
      <c r="G16" s="35">
        <v>3.8093706293706298</v>
      </c>
      <c r="H16" s="35">
        <v>4.4353549496709039</v>
      </c>
      <c r="I16" s="36">
        <v>1976.0869565217392</v>
      </c>
    </row>
    <row r="17" spans="1:9" x14ac:dyDescent="0.2">
      <c r="A17" s="37" t="s">
        <v>4399</v>
      </c>
      <c r="B17" s="37" t="s">
        <v>4400</v>
      </c>
      <c r="C17" s="37" t="s">
        <v>4973</v>
      </c>
      <c r="D17" s="38" t="s">
        <v>295</v>
      </c>
      <c r="E17" s="34">
        <v>13132</v>
      </c>
      <c r="F17" s="35">
        <v>11.840418796423553</v>
      </c>
      <c r="G17" s="35">
        <v>3.3578547357854736</v>
      </c>
      <c r="H17" s="35">
        <v>6.7061929639105493</v>
      </c>
      <c r="I17" s="36">
        <v>1932.8333333333333</v>
      </c>
    </row>
    <row r="18" spans="1:9" x14ac:dyDescent="0.2">
      <c r="A18" s="37" t="s">
        <v>3813</v>
      </c>
      <c r="B18" s="37" t="s">
        <v>3814</v>
      </c>
      <c r="C18" s="37" t="s">
        <v>4973</v>
      </c>
      <c r="D18" s="38" t="s">
        <v>295</v>
      </c>
      <c r="E18" s="34">
        <v>14380</v>
      </c>
      <c r="F18" s="35">
        <v>14.178082041636801</v>
      </c>
      <c r="G18" s="35">
        <v>3.3513003948939293</v>
      </c>
      <c r="H18" s="35">
        <v>6.3113358262670936</v>
      </c>
      <c r="I18" s="36">
        <v>1800.089285714286</v>
      </c>
    </row>
    <row r="19" spans="1:9" x14ac:dyDescent="0.2">
      <c r="A19" s="37" t="s">
        <v>4800</v>
      </c>
      <c r="B19" s="37" t="s">
        <v>4801</v>
      </c>
      <c r="C19" s="37" t="s">
        <v>4973</v>
      </c>
      <c r="D19" s="38" t="s">
        <v>295</v>
      </c>
      <c r="E19" s="34">
        <v>17494</v>
      </c>
      <c r="F19" s="35">
        <v>12.0172257063366</v>
      </c>
      <c r="G19" s="35">
        <v>3.5162384037165815</v>
      </c>
      <c r="H19" s="35">
        <v>6.4925328820403196</v>
      </c>
      <c r="I19" s="36">
        <v>1966.5</v>
      </c>
    </row>
    <row r="20" spans="1:9" x14ac:dyDescent="0.2">
      <c r="A20" s="37" t="s">
        <v>3896</v>
      </c>
      <c r="B20" s="37" t="s">
        <v>3897</v>
      </c>
      <c r="C20" s="37" t="s">
        <v>4973</v>
      </c>
      <c r="D20" s="38" t="s">
        <v>295</v>
      </c>
      <c r="E20" s="34">
        <v>13629</v>
      </c>
      <c r="F20" s="35">
        <v>8.9701538597187316</v>
      </c>
      <c r="G20" s="35">
        <v>4.4261737087057078</v>
      </c>
      <c r="H20" s="35">
        <v>4.0765600043071739</v>
      </c>
      <c r="I20" s="36">
        <v>2315.1666666666665</v>
      </c>
    </row>
    <row r="21" spans="1:9" x14ac:dyDescent="0.2">
      <c r="A21" s="37" t="s">
        <v>3950</v>
      </c>
      <c r="B21" s="37" t="s">
        <v>3951</v>
      </c>
      <c r="C21" s="37" t="s">
        <v>4973</v>
      </c>
      <c r="D21" s="38" t="s">
        <v>295</v>
      </c>
      <c r="E21" s="34">
        <v>34502</v>
      </c>
      <c r="F21" s="35">
        <v>11.59460934584278</v>
      </c>
      <c r="G21" s="35">
        <v>3.5141152758802603</v>
      </c>
      <c r="H21" s="35">
        <v>15.129005665374565</v>
      </c>
      <c r="I21" s="36">
        <v>1965.6521739130437</v>
      </c>
    </row>
    <row r="22" spans="1:9" x14ac:dyDescent="0.2">
      <c r="A22" s="37" t="s">
        <v>3817</v>
      </c>
      <c r="B22" s="37" t="s">
        <v>3818</v>
      </c>
      <c r="C22" s="37" t="s">
        <v>4973</v>
      </c>
      <c r="D22" s="38" t="s">
        <v>295</v>
      </c>
      <c r="E22" s="34">
        <v>84449</v>
      </c>
      <c r="F22" s="35">
        <v>19.516331812427737</v>
      </c>
      <c r="G22" s="35">
        <v>3.6147040928748781</v>
      </c>
      <c r="H22" s="35">
        <v>24.349097241844614</v>
      </c>
      <c r="I22" s="36">
        <v>1652.0454545454547</v>
      </c>
    </row>
    <row r="23" spans="1:9" x14ac:dyDescent="0.2">
      <c r="A23" s="37" t="s">
        <v>3892</v>
      </c>
      <c r="B23" s="37" t="s">
        <v>3893</v>
      </c>
      <c r="C23" s="37" t="s">
        <v>4972</v>
      </c>
      <c r="D23" s="38" t="s">
        <v>295</v>
      </c>
      <c r="E23" s="34">
        <v>61170</v>
      </c>
      <c r="F23" s="35">
        <v>14.813140827466679</v>
      </c>
      <c r="G23" s="35">
        <v>3.6842274210854762</v>
      </c>
      <c r="H23" s="35">
        <v>14.967993892412498</v>
      </c>
      <c r="I23" s="36">
        <v>1813.8333333333333</v>
      </c>
    </row>
    <row r="24" spans="1:9" x14ac:dyDescent="0.2">
      <c r="A24" s="37" t="s">
        <v>293</v>
      </c>
      <c r="B24" s="37" t="s">
        <v>294</v>
      </c>
      <c r="C24" s="37" t="s">
        <v>4972</v>
      </c>
      <c r="D24" s="38" t="s">
        <v>295</v>
      </c>
      <c r="E24" s="34">
        <v>25816</v>
      </c>
      <c r="F24" s="35">
        <v>14.108853407757394</v>
      </c>
      <c r="G24" s="35">
        <v>3.3535479653538154</v>
      </c>
      <c r="H24" s="35">
        <v>9.7648803219656859</v>
      </c>
      <c r="I24" s="36">
        <v>1722.0555555555557</v>
      </c>
    </row>
    <row r="25" spans="1:9" x14ac:dyDescent="0.2">
      <c r="A25" s="37" t="s">
        <v>3319</v>
      </c>
      <c r="B25" s="37" t="s">
        <v>3320</v>
      </c>
      <c r="C25" s="37" t="s">
        <v>4973</v>
      </c>
      <c r="D25" s="38" t="s">
        <v>295</v>
      </c>
      <c r="E25" s="34">
        <v>54403</v>
      </c>
      <c r="F25" s="35">
        <v>18.640526589951222</v>
      </c>
      <c r="G25" s="35">
        <v>3.920956314428663</v>
      </c>
      <c r="H25" s="35">
        <v>19.928933824202797</v>
      </c>
      <c r="I25" s="36">
        <v>1673.5</v>
      </c>
    </row>
    <row r="26" spans="1:9" x14ac:dyDescent="0.2">
      <c r="A26" s="37" t="s">
        <v>3559</v>
      </c>
      <c r="B26" s="37" t="s">
        <v>3560</v>
      </c>
      <c r="C26" s="37" t="s">
        <v>4973</v>
      </c>
      <c r="D26" s="38" t="s">
        <v>295</v>
      </c>
      <c r="E26" s="34">
        <v>0</v>
      </c>
      <c r="F26" s="35">
        <v>7.9808600229679723</v>
      </c>
      <c r="G26" s="35">
        <v>3.7976867393664051</v>
      </c>
      <c r="H26" s="35">
        <v>0</v>
      </c>
      <c r="I26" s="36">
        <v>2067.6666666666665</v>
      </c>
    </row>
    <row r="27" spans="1:9" x14ac:dyDescent="0.2">
      <c r="A27" s="37" t="s">
        <v>2859</v>
      </c>
      <c r="B27" s="37" t="s">
        <v>2860</v>
      </c>
      <c r="C27" s="37" t="s">
        <v>4973</v>
      </c>
      <c r="D27" s="38" t="s">
        <v>295</v>
      </c>
      <c r="E27" s="34">
        <v>5452</v>
      </c>
      <c r="F27" s="35">
        <v>12.027884785595671</v>
      </c>
      <c r="G27" s="35">
        <v>3.1972404928277425</v>
      </c>
      <c r="H27" s="35">
        <v>1.7994587101458841</v>
      </c>
      <c r="I27" s="36">
        <v>1725.7936507936508</v>
      </c>
    </row>
    <row r="28" spans="1:9" x14ac:dyDescent="0.2">
      <c r="A28" s="37" t="s">
        <v>1515</v>
      </c>
      <c r="B28" s="37" t="s">
        <v>1516</v>
      </c>
      <c r="C28" s="37" t="s">
        <v>4973</v>
      </c>
      <c r="D28" s="38" t="s">
        <v>295</v>
      </c>
      <c r="E28" s="34">
        <v>9855</v>
      </c>
      <c r="F28" s="35">
        <v>12.261646895096575</v>
      </c>
      <c r="G28" s="35">
        <v>2.8833325158189043</v>
      </c>
      <c r="H28" s="35">
        <v>5.4351123146243401</v>
      </c>
      <c r="I28" s="36">
        <v>1688.6666666666667</v>
      </c>
    </row>
    <row r="29" spans="1:9" x14ac:dyDescent="0.2">
      <c r="A29" s="37" t="s">
        <v>1780</v>
      </c>
      <c r="B29" s="37" t="s">
        <v>1781</v>
      </c>
      <c r="C29" s="37" t="s">
        <v>4972</v>
      </c>
      <c r="D29" s="38" t="s">
        <v>295</v>
      </c>
      <c r="E29" s="34">
        <v>35052</v>
      </c>
      <c r="F29" s="35">
        <v>16.155774510794206</v>
      </c>
      <c r="G29" s="35">
        <v>3.7116539719572721</v>
      </c>
      <c r="H29" s="35">
        <v>11.893161059160434</v>
      </c>
      <c r="I29" s="36">
        <v>1718.8333333333333</v>
      </c>
    </row>
    <row r="30" spans="1:9" x14ac:dyDescent="0.2">
      <c r="A30" s="37" t="s">
        <v>588</v>
      </c>
      <c r="B30" s="37" t="s">
        <v>589</v>
      </c>
      <c r="C30" s="37" t="s">
        <v>4973</v>
      </c>
      <c r="D30" s="38" t="s">
        <v>295</v>
      </c>
      <c r="E30" s="34">
        <v>19468</v>
      </c>
      <c r="F30" s="35">
        <v>15.564200551691274</v>
      </c>
      <c r="G30" s="35">
        <v>3.2973828436643657</v>
      </c>
      <c r="H30" s="35">
        <v>8.8746660831669448</v>
      </c>
      <c r="I30" s="36">
        <v>1665.6388888888887</v>
      </c>
    </row>
    <row r="31" spans="1:9" x14ac:dyDescent="0.2">
      <c r="A31" s="37" t="s">
        <v>4275</v>
      </c>
      <c r="B31" s="37" t="s">
        <v>4276</v>
      </c>
      <c r="C31" s="37" t="s">
        <v>4972</v>
      </c>
      <c r="D31" s="38" t="s">
        <v>295</v>
      </c>
      <c r="E31" s="34">
        <v>16360</v>
      </c>
      <c r="F31" s="35">
        <v>14.443913830958191</v>
      </c>
      <c r="G31" s="35">
        <v>3.3487619956524042</v>
      </c>
      <c r="H31" s="35">
        <v>8.5621725727863183</v>
      </c>
      <c r="I31" s="36">
        <v>1719.9722222222219</v>
      </c>
    </row>
    <row r="32" spans="1:9" x14ac:dyDescent="0.2">
      <c r="A32" s="37" t="s">
        <v>2547</v>
      </c>
      <c r="B32" s="37" t="s">
        <v>2548</v>
      </c>
      <c r="C32" s="37" t="s">
        <v>4973</v>
      </c>
      <c r="D32" s="38" t="s">
        <v>295</v>
      </c>
      <c r="E32" s="34">
        <v>35008</v>
      </c>
      <c r="F32" s="35">
        <v>20.236348329214785</v>
      </c>
      <c r="G32" s="35">
        <v>3.0372908600663719</v>
      </c>
      <c r="H32" s="35">
        <v>12.60504806826774</v>
      </c>
      <c r="I32" s="36">
        <v>1499.2777777777776</v>
      </c>
    </row>
    <row r="33" spans="1:9" x14ac:dyDescent="0.2">
      <c r="A33" s="37" t="s">
        <v>396</v>
      </c>
      <c r="B33" s="37" t="s">
        <v>397</v>
      </c>
      <c r="C33" s="37" t="s">
        <v>4975</v>
      </c>
      <c r="D33" s="38" t="s">
        <v>8</v>
      </c>
      <c r="E33" s="34">
        <v>20454</v>
      </c>
      <c r="F33" s="35">
        <v>13.506076997637095</v>
      </c>
      <c r="G33" s="35">
        <v>3.39768155390805</v>
      </c>
      <c r="H33" s="35">
        <v>8.1279554937413074</v>
      </c>
      <c r="I33" s="36">
        <v>1765.5</v>
      </c>
    </row>
    <row r="34" spans="1:9" x14ac:dyDescent="0.2">
      <c r="A34" s="37" t="s">
        <v>446</v>
      </c>
      <c r="B34" s="37" t="s">
        <v>447</v>
      </c>
      <c r="C34" s="37" t="s">
        <v>4973</v>
      </c>
      <c r="D34" s="38" t="s">
        <v>295</v>
      </c>
      <c r="E34" s="34">
        <v>22880</v>
      </c>
      <c r="F34" s="35">
        <v>14.677391721972413</v>
      </c>
      <c r="G34" s="35">
        <v>3.4401492189321519</v>
      </c>
      <c r="H34" s="35">
        <v>11.866235167206041</v>
      </c>
      <c r="I34" s="36">
        <v>1736.6333333333332</v>
      </c>
    </row>
    <row r="35" spans="1:9" x14ac:dyDescent="0.2">
      <c r="A35" s="37" t="s">
        <v>702</v>
      </c>
      <c r="B35" s="37" t="s">
        <v>703</v>
      </c>
      <c r="C35" s="37" t="s">
        <v>4975</v>
      </c>
      <c r="D35" s="38" t="s">
        <v>8</v>
      </c>
      <c r="E35" s="34">
        <v>17552</v>
      </c>
      <c r="F35" s="35">
        <v>13.180725518802536</v>
      </c>
      <c r="G35" s="35">
        <v>3.1173465434973822</v>
      </c>
      <c r="H35" s="35">
        <v>8.4183465469527139</v>
      </c>
      <c r="I35" s="36">
        <v>1707.5462962962963</v>
      </c>
    </row>
    <row r="36" spans="1:9" x14ac:dyDescent="0.2">
      <c r="A36" s="37" t="s">
        <v>724</v>
      </c>
      <c r="B36" s="37" t="s">
        <v>725</v>
      </c>
      <c r="C36" s="37" t="s">
        <v>4973</v>
      </c>
      <c r="D36" s="38" t="s">
        <v>295</v>
      </c>
      <c r="E36" s="34">
        <v>41105</v>
      </c>
      <c r="F36" s="35">
        <v>22.990781615164892</v>
      </c>
      <c r="G36" s="35">
        <v>3.712687043213589</v>
      </c>
      <c r="H36" s="35">
        <v>16.019595310843677</v>
      </c>
      <c r="I36" s="36">
        <v>1542.0430107526881</v>
      </c>
    </row>
    <row r="37" spans="1:9" x14ac:dyDescent="0.2">
      <c r="A37" s="37" t="s">
        <v>816</v>
      </c>
      <c r="B37" s="37" t="s">
        <v>817</v>
      </c>
      <c r="C37" s="37" t="s">
        <v>4975</v>
      </c>
      <c r="D37" s="38" t="s">
        <v>8</v>
      </c>
      <c r="E37" s="34">
        <v>62394</v>
      </c>
      <c r="F37" s="35">
        <v>15.163370102838842</v>
      </c>
      <c r="G37" s="35">
        <v>3.8856763208864469</v>
      </c>
      <c r="H37" s="35">
        <v>8.2544629981928388</v>
      </c>
      <c r="I37" s="36">
        <v>1825.8796296296296</v>
      </c>
    </row>
    <row r="38" spans="1:9" x14ac:dyDescent="0.2">
      <c r="A38" s="37" t="s">
        <v>892</v>
      </c>
      <c r="B38" s="37" t="s">
        <v>893</v>
      </c>
      <c r="C38" s="37" t="s">
        <v>4975</v>
      </c>
      <c r="D38" s="38" t="s">
        <v>8</v>
      </c>
      <c r="E38" s="34">
        <v>67831</v>
      </c>
      <c r="F38" s="35">
        <v>14.088381329309071</v>
      </c>
      <c r="G38" s="35">
        <v>3.6177027351226592</v>
      </c>
      <c r="H38" s="35">
        <v>8.7688839132199679</v>
      </c>
      <c r="I38" s="36">
        <v>1786.1111111111111</v>
      </c>
    </row>
    <row r="39" spans="1:9" x14ac:dyDescent="0.2">
      <c r="A39" s="37" t="s">
        <v>950</v>
      </c>
      <c r="B39" s="37" t="s">
        <v>951</v>
      </c>
      <c r="C39" s="37" t="s">
        <v>4975</v>
      </c>
      <c r="D39" s="38" t="s">
        <v>8</v>
      </c>
      <c r="E39" s="34">
        <v>52402</v>
      </c>
      <c r="F39" s="35">
        <v>19.351594640316812</v>
      </c>
      <c r="G39" s="35">
        <v>3.9757449140487595</v>
      </c>
      <c r="H39" s="35">
        <v>11.445508137139912</v>
      </c>
      <c r="I39" s="36">
        <v>1669.6875</v>
      </c>
    </row>
    <row r="40" spans="1:9" x14ac:dyDescent="0.2">
      <c r="A40" s="37" t="s">
        <v>1014</v>
      </c>
      <c r="B40" s="37" t="s">
        <v>1015</v>
      </c>
      <c r="C40" s="37" t="s">
        <v>4975</v>
      </c>
      <c r="D40" s="38" t="s">
        <v>8</v>
      </c>
      <c r="E40" s="34">
        <v>33023</v>
      </c>
      <c r="F40" s="35">
        <v>13.026643660109629</v>
      </c>
      <c r="G40" s="35">
        <v>3.4777972709551652</v>
      </c>
      <c r="H40" s="35">
        <v>7.524637416973329</v>
      </c>
      <c r="I40" s="36">
        <v>1827.1666666666667</v>
      </c>
    </row>
    <row r="41" spans="1:9" x14ac:dyDescent="0.2">
      <c r="A41" s="37" t="s">
        <v>1101</v>
      </c>
      <c r="B41" s="37" t="s">
        <v>1102</v>
      </c>
      <c r="C41" s="37" t="s">
        <v>4975</v>
      </c>
      <c r="D41" s="38" t="s">
        <v>8</v>
      </c>
      <c r="E41" s="34">
        <v>35338</v>
      </c>
      <c r="F41" s="35">
        <v>15.175606028228799</v>
      </c>
      <c r="G41" s="35">
        <v>3.5600765076507654</v>
      </c>
      <c r="H41" s="35">
        <v>12.090957614244461</v>
      </c>
      <c r="I41" s="36">
        <v>1727.6111111111111</v>
      </c>
    </row>
    <row r="42" spans="1:9" x14ac:dyDescent="0.2">
      <c r="A42" s="37" t="s">
        <v>1247</v>
      </c>
      <c r="B42" s="37" t="s">
        <v>1248</v>
      </c>
      <c r="C42" s="37" t="s">
        <v>4975</v>
      </c>
      <c r="D42" s="38" t="s">
        <v>8</v>
      </c>
      <c r="E42" s="34">
        <v>44199</v>
      </c>
      <c r="F42" s="35">
        <v>17.996447143180131</v>
      </c>
      <c r="G42" s="35">
        <v>3.2920192064695479</v>
      </c>
      <c r="H42" s="35">
        <v>10.970706062817399</v>
      </c>
      <c r="I42" s="36">
        <v>1600.6333333333332</v>
      </c>
    </row>
    <row r="43" spans="1:9" x14ac:dyDescent="0.2">
      <c r="A43" s="37" t="s">
        <v>1355</v>
      </c>
      <c r="B43" s="37" t="s">
        <v>1356</v>
      </c>
      <c r="C43" s="37" t="s">
        <v>4975</v>
      </c>
      <c r="D43" s="38" t="s">
        <v>8</v>
      </c>
      <c r="E43" s="34">
        <v>53902</v>
      </c>
      <c r="F43" s="35">
        <v>11.904855960160535</v>
      </c>
      <c r="G43" s="35">
        <v>3.3662181467325865</v>
      </c>
      <c r="H43" s="35">
        <v>8.5508239579169132</v>
      </c>
      <c r="I43" s="36">
        <v>1842.8</v>
      </c>
    </row>
    <row r="44" spans="1:9" x14ac:dyDescent="0.2">
      <c r="A44" s="37" t="s">
        <v>1405</v>
      </c>
      <c r="B44" s="37" t="s">
        <v>1406</v>
      </c>
      <c r="C44" s="37" t="s">
        <v>4975</v>
      </c>
      <c r="D44" s="38" t="s">
        <v>8</v>
      </c>
      <c r="E44" s="34">
        <v>31666</v>
      </c>
      <c r="F44" s="35">
        <v>15.208286446697441</v>
      </c>
      <c r="G44" s="35">
        <v>3.5440394956133452</v>
      </c>
      <c r="H44" s="35">
        <v>11.233101217102579</v>
      </c>
      <c r="I44" s="36">
        <v>1762.5462962962963</v>
      </c>
    </row>
    <row r="45" spans="1:9" x14ac:dyDescent="0.2">
      <c r="A45" s="37" t="s">
        <v>1451</v>
      </c>
      <c r="B45" s="37" t="s">
        <v>1452</v>
      </c>
      <c r="C45" s="37" t="s">
        <v>4972</v>
      </c>
      <c r="D45" s="38" t="s">
        <v>295</v>
      </c>
      <c r="E45" s="34">
        <v>32464</v>
      </c>
      <c r="F45" s="35">
        <v>13.711416067440391</v>
      </c>
      <c r="G45" s="35">
        <v>3.2765318113144204</v>
      </c>
      <c r="H45" s="35">
        <v>11.091560724450018</v>
      </c>
      <c r="I45" s="36">
        <v>1725.4166666666667</v>
      </c>
    </row>
    <row r="46" spans="1:9" x14ac:dyDescent="0.2">
      <c r="A46" s="37" t="s">
        <v>2066</v>
      </c>
      <c r="B46" s="37" t="s">
        <v>2067</v>
      </c>
      <c r="C46" s="37" t="s">
        <v>4975</v>
      </c>
      <c r="D46" s="38" t="s">
        <v>8</v>
      </c>
      <c r="E46" s="34">
        <v>34131</v>
      </c>
      <c r="F46" s="35">
        <v>17.76347385272145</v>
      </c>
      <c r="G46" s="35">
        <v>3.933881715689362</v>
      </c>
      <c r="H46" s="35">
        <v>13.30342456676463</v>
      </c>
      <c r="I46" s="36">
        <v>1712.75</v>
      </c>
    </row>
    <row r="47" spans="1:9" x14ac:dyDescent="0.2">
      <c r="A47" s="37" t="s">
        <v>2250</v>
      </c>
      <c r="B47" s="37" t="s">
        <v>2251</v>
      </c>
      <c r="C47" s="37" t="s">
        <v>4975</v>
      </c>
      <c r="D47" s="38" t="s">
        <v>8</v>
      </c>
      <c r="E47" s="34">
        <v>207627</v>
      </c>
      <c r="F47" s="35">
        <v>19.212668479300223</v>
      </c>
      <c r="G47" s="35">
        <v>3.7411947346291927</v>
      </c>
      <c r="H47" s="35">
        <v>18.189917998317913</v>
      </c>
      <c r="I47" s="36">
        <v>1627.572463768116</v>
      </c>
    </row>
    <row r="48" spans="1:9" x14ac:dyDescent="0.2">
      <c r="A48" s="37" t="s">
        <v>2260</v>
      </c>
      <c r="B48" s="37" t="s">
        <v>2261</v>
      </c>
      <c r="C48" s="37" t="s">
        <v>4972</v>
      </c>
      <c r="D48" s="38" t="s">
        <v>295</v>
      </c>
      <c r="E48" s="34">
        <v>25854</v>
      </c>
      <c r="F48" s="35">
        <v>18.588647325680231</v>
      </c>
      <c r="G48" s="35">
        <v>3.1187270501835984</v>
      </c>
      <c r="H48" s="35">
        <v>12.933919647011155</v>
      </c>
      <c r="I48" s="36">
        <v>1540.0555555555557</v>
      </c>
    </row>
    <row r="49" spans="1:9" x14ac:dyDescent="0.2">
      <c r="A49" s="37" t="s">
        <v>2256</v>
      </c>
      <c r="B49" s="37" t="s">
        <v>2257</v>
      </c>
      <c r="C49" s="37" t="s">
        <v>4973</v>
      </c>
      <c r="D49" s="38" t="s">
        <v>295</v>
      </c>
      <c r="E49" s="34">
        <v>32720</v>
      </c>
      <c r="F49" s="35">
        <v>23.656093219837715</v>
      </c>
      <c r="G49" s="35">
        <v>3.3418720959889994</v>
      </c>
      <c r="H49" s="35">
        <v>16.994665794079918</v>
      </c>
      <c r="I49" s="36">
        <v>1455.9583333333333</v>
      </c>
    </row>
    <row r="50" spans="1:9" x14ac:dyDescent="0.2">
      <c r="A50" s="37" t="s">
        <v>2539</v>
      </c>
      <c r="B50" s="37" t="s">
        <v>2540</v>
      </c>
      <c r="C50" s="37" t="s">
        <v>4973</v>
      </c>
      <c r="D50" s="38" t="s">
        <v>295</v>
      </c>
      <c r="E50" s="34">
        <v>54448</v>
      </c>
      <c r="F50" s="35">
        <v>25.913396904799125</v>
      </c>
      <c r="G50" s="35">
        <v>3.0143483889528193</v>
      </c>
      <c r="H50" s="35">
        <v>22.439366152197657</v>
      </c>
      <c r="I50" s="36">
        <v>1379.6726190476193</v>
      </c>
    </row>
    <row r="51" spans="1:9" x14ac:dyDescent="0.2">
      <c r="A51" s="37" t="s">
        <v>2815</v>
      </c>
      <c r="B51" s="37" t="s">
        <v>2816</v>
      </c>
      <c r="C51" s="37" t="s">
        <v>4975</v>
      </c>
      <c r="D51" s="38" t="s">
        <v>8</v>
      </c>
      <c r="E51" s="34">
        <v>18879</v>
      </c>
      <c r="F51" s="35">
        <v>14.421440859930771</v>
      </c>
      <c r="G51" s="35">
        <v>3.5676899149521626</v>
      </c>
      <c r="H51" s="35">
        <v>6.5966665501939277</v>
      </c>
      <c r="I51" s="36">
        <v>1759.4333333333334</v>
      </c>
    </row>
    <row r="52" spans="1:9" x14ac:dyDescent="0.2">
      <c r="A52" s="37" t="s">
        <v>3251</v>
      </c>
      <c r="B52" s="37" t="s">
        <v>3252</v>
      </c>
      <c r="C52" s="37" t="s">
        <v>4975</v>
      </c>
      <c r="D52" s="38" t="s">
        <v>8</v>
      </c>
      <c r="E52" s="34">
        <v>79109</v>
      </c>
      <c r="F52" s="35">
        <v>19.240167382767641</v>
      </c>
      <c r="G52" s="35">
        <v>4.0004139346090373</v>
      </c>
      <c r="H52" s="35">
        <v>16.234180657050395</v>
      </c>
      <c r="I52" s="36">
        <v>1670</v>
      </c>
    </row>
    <row r="53" spans="1:9" x14ac:dyDescent="0.2">
      <c r="A53" s="37" t="s">
        <v>3519</v>
      </c>
      <c r="B53" s="37" t="s">
        <v>3520</v>
      </c>
      <c r="C53" s="37" t="s">
        <v>4972</v>
      </c>
      <c r="D53" s="38" t="s">
        <v>295</v>
      </c>
      <c r="E53" s="34">
        <v>26265</v>
      </c>
      <c r="F53" s="35">
        <v>17.320950070156066</v>
      </c>
      <c r="G53" s="35">
        <v>3.4612553466626879</v>
      </c>
      <c r="H53" s="35">
        <v>12.800456167027313</v>
      </c>
      <c r="I53" s="36">
        <v>1673.9444444444443</v>
      </c>
    </row>
    <row r="54" spans="1:9" x14ac:dyDescent="0.2">
      <c r="A54" s="37" t="s">
        <v>3661</v>
      </c>
      <c r="B54" s="37" t="s">
        <v>3662</v>
      </c>
      <c r="C54" s="37" t="s">
        <v>4973</v>
      </c>
      <c r="D54" s="38" t="s">
        <v>295</v>
      </c>
      <c r="E54" s="34">
        <v>43134</v>
      </c>
      <c r="F54" s="35">
        <v>17.469286932190791</v>
      </c>
      <c r="G54" s="35">
        <v>3.3797654678376921</v>
      </c>
      <c r="H54" s="35">
        <v>18.266824205003111</v>
      </c>
      <c r="I54" s="36">
        <v>1630.601851851852</v>
      </c>
    </row>
    <row r="55" spans="1:9" x14ac:dyDescent="0.2">
      <c r="A55" s="37" t="s">
        <v>3912</v>
      </c>
      <c r="B55" s="37" t="s">
        <v>3913</v>
      </c>
      <c r="C55" s="37" t="s">
        <v>4973</v>
      </c>
      <c r="D55" s="38" t="s">
        <v>295</v>
      </c>
      <c r="E55" s="34">
        <v>0</v>
      </c>
      <c r="F55" s="35">
        <v>6.294234359749824</v>
      </c>
      <c r="G55" s="35">
        <v>3.9076993374457389</v>
      </c>
      <c r="H55" s="35">
        <v>0</v>
      </c>
      <c r="I55" s="36">
        <v>2445</v>
      </c>
    </row>
    <row r="56" spans="1:9" x14ac:dyDescent="0.2">
      <c r="A56" s="37" t="s">
        <v>4147</v>
      </c>
      <c r="B56" s="37" t="s">
        <v>4148</v>
      </c>
      <c r="C56" s="37" t="s">
        <v>4973</v>
      </c>
      <c r="D56" s="38" t="s">
        <v>295</v>
      </c>
      <c r="E56" s="34">
        <v>31300</v>
      </c>
      <c r="F56" s="35">
        <v>20.548796980559551</v>
      </c>
      <c r="G56" s="35">
        <v>3.822765040921198</v>
      </c>
      <c r="H56" s="35">
        <v>17.525490349781911</v>
      </c>
      <c r="I56" s="36">
        <v>1606.8888888888889</v>
      </c>
    </row>
    <row r="57" spans="1:9" x14ac:dyDescent="0.2">
      <c r="A57" s="37" t="s">
        <v>4227</v>
      </c>
      <c r="B57" s="37" t="s">
        <v>4228</v>
      </c>
      <c r="C57" s="37" t="s">
        <v>4975</v>
      </c>
      <c r="D57" s="38" t="s">
        <v>8</v>
      </c>
      <c r="E57" s="34">
        <v>42145</v>
      </c>
      <c r="F57" s="35">
        <v>16.836587031996427</v>
      </c>
      <c r="G57" s="35">
        <v>3.5330756545042261</v>
      </c>
      <c r="H57" s="35">
        <v>9.7775602151086449</v>
      </c>
      <c r="I57" s="36">
        <v>1680.5</v>
      </c>
    </row>
    <row r="58" spans="1:9" x14ac:dyDescent="0.2">
      <c r="A58" s="37" t="s">
        <v>720</v>
      </c>
      <c r="B58" s="37" t="s">
        <v>721</v>
      </c>
      <c r="C58" s="37" t="s">
        <v>4973</v>
      </c>
      <c r="D58" s="38" t="s">
        <v>295</v>
      </c>
      <c r="E58" s="34">
        <v>28314</v>
      </c>
      <c r="F58" s="35">
        <v>21.529090691291284</v>
      </c>
      <c r="G58" s="35">
        <v>3.7643086816720257</v>
      </c>
      <c r="H58" s="35">
        <v>14.702308626974482</v>
      </c>
      <c r="I58" s="36">
        <v>1581.1458333333333</v>
      </c>
    </row>
    <row r="59" spans="1:9" x14ac:dyDescent="0.2">
      <c r="A59" s="37" t="s">
        <v>4357</v>
      </c>
      <c r="B59" s="37" t="s">
        <v>4358</v>
      </c>
      <c r="C59" s="37" t="s">
        <v>4973</v>
      </c>
      <c r="D59" s="38" t="s">
        <v>295</v>
      </c>
      <c r="E59" s="34">
        <v>25514</v>
      </c>
      <c r="F59" s="35">
        <v>16.565425944157013</v>
      </c>
      <c r="G59" s="35">
        <v>3.5432499418039405</v>
      </c>
      <c r="H59" s="35">
        <v>12.243389797974951</v>
      </c>
      <c r="I59" s="36">
        <v>1704.648148148148</v>
      </c>
    </row>
    <row r="60" spans="1:9" x14ac:dyDescent="0.2">
      <c r="A60" s="37" t="s">
        <v>4044</v>
      </c>
      <c r="B60" s="37" t="s">
        <v>4045</v>
      </c>
      <c r="C60" s="37" t="s">
        <v>4973</v>
      </c>
      <c r="D60" s="38" t="s">
        <v>295</v>
      </c>
      <c r="E60" s="34">
        <v>25413</v>
      </c>
      <c r="F60" s="35">
        <v>16.226942979524129</v>
      </c>
      <c r="G60" s="35">
        <v>3.5162156274826377</v>
      </c>
      <c r="H60" s="35">
        <v>12.442227096470955</v>
      </c>
      <c r="I60" s="36">
        <v>1744.6151315789473</v>
      </c>
    </row>
    <row r="61" spans="1:9" x14ac:dyDescent="0.2">
      <c r="A61" s="37" t="s">
        <v>4938</v>
      </c>
      <c r="B61" s="37" t="s">
        <v>4939</v>
      </c>
      <c r="C61" s="37" t="s">
        <v>4973</v>
      </c>
      <c r="D61" s="38" t="s">
        <v>295</v>
      </c>
      <c r="E61" s="34">
        <v>38414</v>
      </c>
      <c r="F61" s="35">
        <v>42.948448708454457</v>
      </c>
      <c r="G61" s="35">
        <v>4.6627047483886228</v>
      </c>
      <c r="H61" s="35">
        <v>21.275158120936208</v>
      </c>
      <c r="I61" s="36">
        <v>1138.1349206349207</v>
      </c>
    </row>
    <row r="62" spans="1:9" x14ac:dyDescent="0.2">
      <c r="A62" s="37" t="s">
        <v>4946</v>
      </c>
      <c r="B62" s="37" t="s">
        <v>4947</v>
      </c>
      <c r="C62" s="37" t="s">
        <v>4973</v>
      </c>
      <c r="D62" s="38" t="s">
        <v>295</v>
      </c>
      <c r="E62" s="34">
        <v>43362</v>
      </c>
      <c r="F62" s="35">
        <v>37.129883843716996</v>
      </c>
      <c r="G62" s="35">
        <v>4.8507626807276125</v>
      </c>
      <c r="H62" s="35">
        <v>20.187620754673059</v>
      </c>
      <c r="I62" s="36">
        <v>1249.4166666666667</v>
      </c>
    </row>
    <row r="63" spans="1:9" x14ac:dyDescent="0.2">
      <c r="A63" s="37" t="s">
        <v>4951</v>
      </c>
      <c r="B63" s="37" t="s">
        <v>4952</v>
      </c>
      <c r="C63" s="37" t="s">
        <v>4973</v>
      </c>
      <c r="D63" s="38" t="s">
        <v>295</v>
      </c>
      <c r="E63" s="34">
        <v>41403</v>
      </c>
      <c r="F63" s="35">
        <v>34.941283012924629</v>
      </c>
      <c r="G63" s="35">
        <v>4.9235218796259046</v>
      </c>
      <c r="H63" s="35">
        <v>20.396269822112092</v>
      </c>
      <c r="I63" s="36">
        <v>1317.125</v>
      </c>
    </row>
    <row r="64" spans="1:9" x14ac:dyDescent="0.2">
      <c r="A64" s="37"/>
      <c r="B64" s="37"/>
      <c r="C64" s="37"/>
      <c r="D64" s="38"/>
      <c r="E64" s="34"/>
      <c r="F64" s="35"/>
      <c r="G64" s="35"/>
      <c r="H64" s="35"/>
      <c r="I64" s="36"/>
    </row>
    <row r="65" spans="1:9" x14ac:dyDescent="0.2">
      <c r="A65" s="37"/>
      <c r="B65" s="37"/>
      <c r="C65" s="37"/>
      <c r="D65" s="38"/>
      <c r="E65" s="34"/>
      <c r="F65" s="35"/>
      <c r="G65" s="35"/>
      <c r="H65" s="35"/>
      <c r="I65" s="36"/>
    </row>
    <row r="66" spans="1:9" x14ac:dyDescent="0.2">
      <c r="A66" s="37"/>
      <c r="B66" s="37"/>
      <c r="C66" s="37"/>
      <c r="D66" s="38"/>
      <c r="E66" s="34"/>
      <c r="F66" s="35"/>
      <c r="G66" s="35"/>
      <c r="H66" s="35"/>
      <c r="I66" s="36"/>
    </row>
    <row r="67" spans="1:9" x14ac:dyDescent="0.2">
      <c r="A67" s="37"/>
      <c r="B67" s="37"/>
      <c r="C67" s="37"/>
      <c r="D67" s="38"/>
      <c r="E67" s="34"/>
      <c r="F67" s="35"/>
      <c r="G67" s="35"/>
      <c r="H67" s="35"/>
      <c r="I67" s="36"/>
    </row>
    <row r="68" spans="1:9" x14ac:dyDescent="0.2">
      <c r="A68" s="37"/>
      <c r="B68" s="37"/>
      <c r="C68" s="37"/>
      <c r="D68" s="38"/>
      <c r="E68" s="34"/>
      <c r="F68" s="35"/>
      <c r="G68" s="35"/>
      <c r="H68" s="35"/>
      <c r="I68" s="36"/>
    </row>
    <row r="69" spans="1:9" x14ac:dyDescent="0.2">
      <c r="A69" s="37"/>
      <c r="B69" s="37"/>
      <c r="C69" s="37"/>
      <c r="D69" s="38"/>
      <c r="E69" s="34"/>
      <c r="F69" s="35"/>
      <c r="G69" s="35"/>
      <c r="H69" s="35"/>
      <c r="I69" s="36"/>
    </row>
    <row r="70" spans="1:9" x14ac:dyDescent="0.2">
      <c r="A70" s="37"/>
      <c r="B70" s="37"/>
      <c r="C70" s="37"/>
      <c r="D70" s="38"/>
      <c r="E70" s="34"/>
      <c r="F70" s="35"/>
      <c r="G70" s="35"/>
      <c r="H70" s="35"/>
      <c r="I70" s="36"/>
    </row>
    <row r="71" spans="1:9" x14ac:dyDescent="0.2">
      <c r="A71" s="37"/>
      <c r="B71" s="37"/>
      <c r="C71" s="37"/>
      <c r="D71" s="38"/>
      <c r="E71" s="34"/>
      <c r="F71" s="35"/>
      <c r="G71" s="35"/>
      <c r="H71" s="35"/>
      <c r="I71" s="36"/>
    </row>
    <row r="72" spans="1:9" x14ac:dyDescent="0.2">
      <c r="A72" s="37"/>
      <c r="B72" s="37"/>
      <c r="C72" s="37"/>
      <c r="D72" s="38"/>
      <c r="E72" s="34"/>
      <c r="F72" s="35"/>
      <c r="G72" s="35"/>
      <c r="H72" s="35"/>
      <c r="I72" s="36"/>
    </row>
    <row r="73" spans="1:9" x14ac:dyDescent="0.2">
      <c r="A73" s="37"/>
      <c r="B73" s="37"/>
      <c r="C73" s="37"/>
      <c r="D73" s="38"/>
      <c r="E73" s="34"/>
      <c r="F73" s="35"/>
      <c r="G73" s="35"/>
      <c r="H73" s="35"/>
      <c r="I73" s="36"/>
    </row>
    <row r="74" spans="1:9" x14ac:dyDescent="0.2">
      <c r="A74" s="37"/>
      <c r="B74" s="37"/>
      <c r="C74" s="37"/>
      <c r="D74" s="38"/>
      <c r="E74" s="34"/>
      <c r="F74" s="35"/>
      <c r="G74" s="35"/>
      <c r="H74" s="35"/>
      <c r="I74" s="36"/>
    </row>
    <row r="75" spans="1:9" x14ac:dyDescent="0.2">
      <c r="A75" s="37"/>
      <c r="B75" s="37"/>
      <c r="C75" s="37"/>
      <c r="D75" s="38"/>
      <c r="E75" s="34"/>
      <c r="F75" s="35"/>
      <c r="G75" s="35"/>
      <c r="H75" s="35"/>
      <c r="I75" s="36"/>
    </row>
    <row r="76" spans="1:9" x14ac:dyDescent="0.2">
      <c r="A76" s="37"/>
      <c r="B76" s="37"/>
      <c r="C76" s="37"/>
      <c r="D76" s="38"/>
      <c r="E76" s="34"/>
      <c r="F76" s="35"/>
      <c r="G76" s="35"/>
      <c r="H76" s="35"/>
      <c r="I76" s="36"/>
    </row>
    <row r="77" spans="1:9" x14ac:dyDescent="0.2">
      <c r="A77" s="37"/>
      <c r="B77" s="37"/>
      <c r="C77" s="37"/>
      <c r="D77" s="38"/>
      <c r="E77" s="34"/>
      <c r="F77" s="35"/>
      <c r="G77" s="35"/>
      <c r="H77" s="35"/>
      <c r="I77" s="36"/>
    </row>
    <row r="78" spans="1:9" x14ac:dyDescent="0.2">
      <c r="A78" s="37"/>
      <c r="B78" s="37"/>
      <c r="C78" s="37"/>
      <c r="D78" s="38"/>
      <c r="E78" s="34"/>
      <c r="F78" s="35"/>
      <c r="G78" s="35"/>
      <c r="H78" s="35"/>
      <c r="I78" s="36"/>
    </row>
    <row r="79" spans="1:9" x14ac:dyDescent="0.2">
      <c r="A79" s="37"/>
      <c r="B79" s="37"/>
      <c r="C79" s="37"/>
      <c r="D79" s="38"/>
      <c r="E79" s="34"/>
      <c r="F79" s="35"/>
      <c r="G79" s="35"/>
      <c r="H79" s="35"/>
      <c r="I79" s="36"/>
    </row>
    <row r="80" spans="1:9" x14ac:dyDescent="0.2">
      <c r="A80" s="37"/>
      <c r="B80" s="37"/>
      <c r="C80" s="37"/>
      <c r="D80" s="38"/>
      <c r="E80" s="34"/>
      <c r="F80" s="35"/>
      <c r="G80" s="35"/>
      <c r="H80" s="35"/>
      <c r="I80" s="36"/>
    </row>
    <row r="81" spans="1:9" x14ac:dyDescent="0.2">
      <c r="A81" s="37"/>
      <c r="B81" s="37"/>
      <c r="C81" s="37"/>
      <c r="D81" s="38"/>
      <c r="E81" s="34"/>
      <c r="F81" s="35"/>
      <c r="G81" s="35"/>
      <c r="H81" s="35"/>
      <c r="I81" s="36"/>
    </row>
    <row r="82" spans="1:9" x14ac:dyDescent="0.2">
      <c r="A82" s="37"/>
      <c r="B82" s="37"/>
      <c r="C82" s="37"/>
      <c r="D82" s="38"/>
      <c r="E82" s="34"/>
      <c r="F82" s="35"/>
      <c r="G82" s="35"/>
      <c r="H82" s="35"/>
      <c r="I82" s="36"/>
    </row>
    <row r="83" spans="1:9" x14ac:dyDescent="0.2">
      <c r="A83" s="37"/>
      <c r="B83" s="37"/>
      <c r="C83" s="37"/>
      <c r="D83" s="38"/>
      <c r="E83" s="34"/>
      <c r="F83" s="35"/>
      <c r="G83" s="35"/>
      <c r="H83" s="35"/>
      <c r="I83" s="36"/>
    </row>
    <row r="84" spans="1:9" x14ac:dyDescent="0.2">
      <c r="A84" s="37"/>
      <c r="B84" s="37"/>
      <c r="C84" s="37"/>
      <c r="D84" s="38"/>
      <c r="E84" s="34"/>
      <c r="F84" s="35"/>
      <c r="G84" s="35"/>
      <c r="H84" s="35"/>
      <c r="I84" s="36"/>
    </row>
    <row r="85" spans="1:9" x14ac:dyDescent="0.2">
      <c r="A85" s="37"/>
      <c r="B85" s="37"/>
      <c r="C85" s="37"/>
      <c r="D85" s="38"/>
      <c r="E85" s="34"/>
      <c r="F85" s="35"/>
      <c r="G85" s="35"/>
      <c r="H85" s="35"/>
      <c r="I85" s="36"/>
    </row>
    <row r="86" spans="1:9" x14ac:dyDescent="0.2">
      <c r="A86" s="37"/>
      <c r="B86" s="37"/>
      <c r="C86" s="37"/>
      <c r="D86" s="38"/>
      <c r="E86" s="34"/>
      <c r="F86" s="35"/>
      <c r="G86" s="35"/>
      <c r="H86" s="35"/>
      <c r="I86" s="36"/>
    </row>
    <row r="87" spans="1:9" x14ac:dyDescent="0.2">
      <c r="A87" s="37"/>
      <c r="B87" s="37"/>
      <c r="C87" s="37"/>
      <c r="D87" s="38"/>
      <c r="E87" s="34"/>
      <c r="F87" s="35"/>
      <c r="G87" s="35"/>
      <c r="H87" s="35"/>
      <c r="I87" s="36"/>
    </row>
    <row r="88" spans="1:9" x14ac:dyDescent="0.2">
      <c r="A88" s="37"/>
      <c r="B88" s="37"/>
      <c r="C88" s="37"/>
      <c r="D88" s="38"/>
      <c r="E88" s="34"/>
      <c r="F88" s="35"/>
      <c r="G88" s="35"/>
      <c r="H88" s="35"/>
      <c r="I88" s="36"/>
    </row>
    <row r="89" spans="1:9" x14ac:dyDescent="0.2">
      <c r="A89" s="37"/>
      <c r="B89" s="37"/>
      <c r="C89" s="37"/>
      <c r="D89" s="38"/>
      <c r="E89" s="34"/>
      <c r="F89" s="35"/>
      <c r="G89" s="35"/>
      <c r="H89" s="35"/>
      <c r="I89" s="36"/>
    </row>
    <row r="90" spans="1:9" x14ac:dyDescent="0.2">
      <c r="A90" s="37"/>
      <c r="B90" s="37"/>
      <c r="C90" s="37"/>
      <c r="D90" s="38"/>
      <c r="E90" s="34"/>
      <c r="F90" s="35"/>
      <c r="G90" s="35"/>
      <c r="H90" s="35"/>
      <c r="I90" s="36"/>
    </row>
    <row r="91" spans="1:9" x14ac:dyDescent="0.2">
      <c r="A91" s="37"/>
      <c r="B91" s="37"/>
      <c r="C91" s="37"/>
      <c r="D91" s="38"/>
      <c r="E91" s="34"/>
      <c r="F91" s="35"/>
      <c r="G91" s="35"/>
      <c r="H91" s="35"/>
      <c r="I91" s="36"/>
    </row>
    <row r="92" spans="1:9" x14ac:dyDescent="0.2">
      <c r="A92" s="37"/>
      <c r="B92" s="37"/>
      <c r="C92" s="37"/>
      <c r="D92" s="38"/>
      <c r="E92" s="34"/>
      <c r="F92" s="35"/>
      <c r="G92" s="35"/>
      <c r="H92" s="35"/>
      <c r="I92" s="36"/>
    </row>
    <row r="93" spans="1:9" x14ac:dyDescent="0.2">
      <c r="A93" s="37"/>
      <c r="B93" s="37"/>
      <c r="C93" s="37"/>
      <c r="D93" s="38"/>
      <c r="E93" s="34"/>
      <c r="F93" s="35"/>
      <c r="G93" s="35"/>
      <c r="H93" s="35"/>
      <c r="I93" s="36"/>
    </row>
    <row r="94" spans="1:9" x14ac:dyDescent="0.2">
      <c r="A94" s="37"/>
      <c r="B94" s="37"/>
      <c r="C94" s="37"/>
      <c r="D94" s="38"/>
      <c r="E94" s="34"/>
      <c r="F94" s="35"/>
      <c r="G94" s="35"/>
      <c r="H94" s="35"/>
      <c r="I94" s="35"/>
    </row>
    <row r="95" spans="1:9" x14ac:dyDescent="0.2">
      <c r="A95" s="37"/>
      <c r="B95" s="37"/>
      <c r="C95" s="37"/>
      <c r="D95" s="38"/>
      <c r="E95" s="34"/>
      <c r="F95" s="35"/>
      <c r="G95" s="35"/>
      <c r="H95" s="35"/>
      <c r="I95" s="36"/>
    </row>
    <row r="96" spans="1:9" x14ac:dyDescent="0.2">
      <c r="A96" s="37"/>
      <c r="B96" s="37"/>
      <c r="C96" s="37"/>
      <c r="D96" s="38"/>
      <c r="E96" s="34"/>
      <c r="F96" s="35"/>
      <c r="G96" s="35"/>
      <c r="H96" s="35"/>
      <c r="I96" s="36"/>
    </row>
    <row r="97" spans="1:9" x14ac:dyDescent="0.2">
      <c r="A97" s="37"/>
      <c r="B97" s="37"/>
      <c r="C97" s="37"/>
      <c r="D97" s="38"/>
      <c r="E97" s="34"/>
      <c r="F97" s="35"/>
      <c r="G97" s="35"/>
      <c r="H97" s="35"/>
      <c r="I97" s="36"/>
    </row>
    <row r="98" spans="1:9" x14ac:dyDescent="0.2">
      <c r="A98" s="37"/>
      <c r="B98" s="37"/>
      <c r="C98" s="37"/>
      <c r="D98" s="38"/>
      <c r="E98" s="34"/>
      <c r="F98" s="35"/>
      <c r="G98" s="35"/>
      <c r="H98" s="35"/>
      <c r="I98" s="36"/>
    </row>
    <row r="99" spans="1:9" x14ac:dyDescent="0.2">
      <c r="A99" s="37"/>
      <c r="B99" s="37"/>
      <c r="C99" s="37"/>
      <c r="D99" s="38"/>
      <c r="E99" s="34"/>
      <c r="F99" s="35"/>
      <c r="G99" s="35"/>
      <c r="H99" s="35"/>
      <c r="I99" s="36"/>
    </row>
    <row r="100" spans="1:9" x14ac:dyDescent="0.2">
      <c r="A100" s="37"/>
      <c r="B100" s="37"/>
      <c r="C100" s="37"/>
      <c r="D100" s="38"/>
      <c r="E100" s="34"/>
      <c r="F100" s="35"/>
      <c r="G100" s="35"/>
      <c r="H100" s="35"/>
      <c r="I100" s="36"/>
    </row>
    <row r="101" spans="1:9" x14ac:dyDescent="0.2">
      <c r="A101" s="37"/>
      <c r="B101" s="37"/>
      <c r="C101" s="37"/>
      <c r="D101" s="38"/>
      <c r="E101" s="34"/>
      <c r="F101" s="35"/>
      <c r="G101" s="35"/>
      <c r="H101" s="35"/>
      <c r="I101" s="36"/>
    </row>
    <row r="102" spans="1:9" x14ac:dyDescent="0.2">
      <c r="A102" s="37"/>
      <c r="B102" s="37"/>
      <c r="C102" s="37"/>
      <c r="D102" s="38"/>
      <c r="E102" s="34"/>
      <c r="F102" s="35"/>
      <c r="G102" s="35"/>
      <c r="H102" s="35"/>
      <c r="I102" s="36"/>
    </row>
    <row r="103" spans="1:9" x14ac:dyDescent="0.2">
      <c r="A103" s="37"/>
      <c r="B103" s="37"/>
      <c r="C103" s="37"/>
      <c r="D103" s="38"/>
      <c r="E103" s="34"/>
      <c r="F103" s="35"/>
      <c r="G103" s="35"/>
      <c r="H103" s="35"/>
      <c r="I103" s="36"/>
    </row>
    <row r="104" spans="1:9" x14ac:dyDescent="0.2">
      <c r="A104" s="37"/>
      <c r="B104" s="37"/>
      <c r="C104" s="37"/>
      <c r="D104" s="38"/>
      <c r="E104" s="34"/>
      <c r="F104" s="35"/>
      <c r="G104" s="35"/>
      <c r="H104" s="35"/>
      <c r="I104" s="36"/>
    </row>
    <row r="105" spans="1:9" x14ac:dyDescent="0.2">
      <c r="A105" s="37"/>
      <c r="B105" s="37"/>
      <c r="C105" s="37"/>
      <c r="D105" s="38"/>
      <c r="E105" s="34"/>
      <c r="F105" s="35"/>
      <c r="G105" s="35"/>
      <c r="H105" s="35"/>
      <c r="I105" s="36"/>
    </row>
    <row r="106" spans="1:9" x14ac:dyDescent="0.2">
      <c r="A106" s="37"/>
      <c r="B106" s="37"/>
      <c r="C106" s="37"/>
      <c r="D106" s="38"/>
      <c r="E106" s="34"/>
      <c r="F106" s="35"/>
      <c r="G106" s="35"/>
      <c r="H106" s="35"/>
      <c r="I106" s="36"/>
    </row>
    <row r="107" spans="1:9" x14ac:dyDescent="0.2">
      <c r="A107" s="37"/>
      <c r="B107" s="37"/>
      <c r="C107" s="37"/>
      <c r="D107" s="38"/>
      <c r="E107" s="34"/>
      <c r="F107" s="35"/>
      <c r="G107" s="35"/>
      <c r="H107" s="35"/>
      <c r="I107" s="36"/>
    </row>
    <row r="108" spans="1:9" x14ac:dyDescent="0.2">
      <c r="A108" s="37"/>
      <c r="B108" s="37"/>
      <c r="C108" s="37"/>
      <c r="D108" s="38"/>
      <c r="E108" s="34"/>
      <c r="F108" s="35"/>
      <c r="G108" s="35"/>
      <c r="H108" s="35"/>
      <c r="I108" s="36"/>
    </row>
    <row r="109" spans="1:9" x14ac:dyDescent="0.2">
      <c r="A109" s="37"/>
      <c r="B109" s="37"/>
      <c r="C109" s="37"/>
      <c r="D109" s="38"/>
      <c r="E109" s="34"/>
      <c r="F109" s="35"/>
      <c r="G109" s="35"/>
      <c r="H109" s="35"/>
      <c r="I109" s="36"/>
    </row>
    <row r="110" spans="1:9" x14ac:dyDescent="0.2">
      <c r="A110" s="37"/>
      <c r="B110" s="37"/>
      <c r="C110" s="37"/>
      <c r="D110" s="38"/>
      <c r="E110" s="34"/>
      <c r="F110" s="35"/>
      <c r="G110" s="35"/>
      <c r="H110" s="35"/>
      <c r="I110" s="36"/>
    </row>
    <row r="111" spans="1:9" x14ac:dyDescent="0.2">
      <c r="A111" s="37"/>
      <c r="B111" s="37"/>
      <c r="C111" s="37"/>
      <c r="D111" s="38"/>
      <c r="E111" s="34"/>
      <c r="F111" s="35"/>
      <c r="G111" s="35"/>
      <c r="H111" s="35"/>
      <c r="I111" s="36"/>
    </row>
    <row r="112" spans="1:9" x14ac:dyDescent="0.2">
      <c r="A112" s="37"/>
      <c r="B112" s="37"/>
      <c r="C112" s="37"/>
      <c r="D112" s="38"/>
      <c r="E112" s="34"/>
      <c r="F112" s="35"/>
      <c r="G112" s="35"/>
      <c r="H112" s="35"/>
      <c r="I112" s="36"/>
    </row>
    <row r="113" spans="1:9" x14ac:dyDescent="0.2">
      <c r="A113" s="37"/>
      <c r="B113" s="37"/>
      <c r="C113" s="37"/>
      <c r="D113" s="38"/>
      <c r="E113" s="34"/>
      <c r="F113" s="35"/>
      <c r="G113" s="35"/>
      <c r="H113" s="35"/>
      <c r="I113" s="35"/>
    </row>
    <row r="114" spans="1:9" x14ac:dyDescent="0.2">
      <c r="A114" s="37"/>
      <c r="B114" s="37"/>
      <c r="C114" s="37"/>
      <c r="D114" s="38"/>
      <c r="E114" s="34"/>
      <c r="F114" s="35"/>
      <c r="G114" s="35"/>
      <c r="H114" s="35"/>
      <c r="I114" s="36"/>
    </row>
    <row r="115" spans="1:9" x14ac:dyDescent="0.2">
      <c r="A115" s="37"/>
      <c r="B115" s="37"/>
      <c r="C115" s="37"/>
      <c r="D115" s="38"/>
      <c r="E115" s="34"/>
      <c r="F115" s="35"/>
      <c r="G115" s="35"/>
      <c r="H115" s="35"/>
      <c r="I115" s="36"/>
    </row>
    <row r="116" spans="1:9" x14ac:dyDescent="0.2">
      <c r="A116" s="37"/>
      <c r="B116" s="37"/>
      <c r="C116" s="37"/>
      <c r="D116" s="38"/>
      <c r="E116" s="34"/>
      <c r="F116" s="35"/>
      <c r="G116" s="35"/>
      <c r="H116" s="35"/>
      <c r="I116" s="36"/>
    </row>
    <row r="117" spans="1:9" x14ac:dyDescent="0.2">
      <c r="A117" s="37"/>
      <c r="B117" s="37"/>
      <c r="C117" s="37"/>
      <c r="D117" s="38"/>
      <c r="E117" s="34"/>
      <c r="F117" s="35"/>
      <c r="G117" s="35"/>
      <c r="H117" s="35"/>
      <c r="I117" s="36"/>
    </row>
    <row r="118" spans="1:9" x14ac:dyDescent="0.2">
      <c r="A118" s="37"/>
      <c r="B118" s="37"/>
      <c r="C118" s="37"/>
      <c r="D118" s="38"/>
      <c r="E118" s="34"/>
      <c r="F118" s="35"/>
      <c r="G118" s="35"/>
      <c r="H118" s="35"/>
      <c r="I118" s="36"/>
    </row>
    <row r="119" spans="1:9" x14ac:dyDescent="0.2">
      <c r="A119" s="37"/>
      <c r="B119" s="37"/>
      <c r="C119" s="37"/>
      <c r="D119" s="38"/>
      <c r="E119" s="34"/>
      <c r="F119" s="35"/>
      <c r="G119" s="35"/>
      <c r="H119" s="35"/>
      <c r="I119" s="36"/>
    </row>
    <row r="120" spans="1:9" x14ac:dyDescent="0.2">
      <c r="A120" s="37"/>
      <c r="B120" s="37"/>
      <c r="C120" s="37"/>
      <c r="D120" s="38"/>
      <c r="E120" s="34"/>
      <c r="F120" s="35"/>
      <c r="G120" s="35"/>
      <c r="H120" s="35"/>
      <c r="I120" s="36"/>
    </row>
    <row r="121" spans="1:9" x14ac:dyDescent="0.2">
      <c r="A121" s="37"/>
      <c r="B121" s="37"/>
      <c r="C121" s="37"/>
      <c r="D121" s="38"/>
      <c r="E121" s="34"/>
      <c r="F121" s="35"/>
      <c r="G121" s="35"/>
      <c r="H121" s="35"/>
      <c r="I121" s="36"/>
    </row>
    <row r="122" spans="1:9" x14ac:dyDescent="0.2">
      <c r="A122" s="37"/>
      <c r="B122" s="37"/>
      <c r="C122" s="37"/>
      <c r="D122" s="38"/>
      <c r="E122" s="34"/>
      <c r="F122" s="35"/>
      <c r="G122" s="35"/>
      <c r="H122" s="35"/>
      <c r="I122" s="36"/>
    </row>
    <row r="123" spans="1:9" x14ac:dyDescent="0.2">
      <c r="A123" s="37"/>
      <c r="B123" s="37"/>
      <c r="C123" s="37"/>
      <c r="D123" s="38"/>
      <c r="E123" s="34"/>
      <c r="F123" s="35"/>
      <c r="G123" s="35"/>
      <c r="H123" s="35"/>
      <c r="I123" s="36"/>
    </row>
    <row r="124" spans="1:9" x14ac:dyDescent="0.2">
      <c r="A124" s="37"/>
      <c r="B124" s="37"/>
      <c r="C124" s="37"/>
      <c r="D124" s="38"/>
      <c r="E124" s="34"/>
      <c r="F124" s="35"/>
      <c r="G124" s="35"/>
      <c r="H124" s="35"/>
      <c r="I124" s="36"/>
    </row>
    <row r="125" spans="1:9" x14ac:dyDescent="0.2">
      <c r="A125" s="37"/>
      <c r="B125" s="37"/>
      <c r="C125" s="37"/>
      <c r="D125" s="38"/>
      <c r="E125" s="34"/>
      <c r="F125" s="35"/>
      <c r="G125" s="35"/>
      <c r="H125" s="35"/>
      <c r="I125" s="36"/>
    </row>
    <row r="126" spans="1:9" x14ac:dyDescent="0.2">
      <c r="A126" s="37"/>
      <c r="B126" s="37"/>
      <c r="C126" s="37"/>
      <c r="D126" s="38"/>
      <c r="E126" s="34"/>
      <c r="F126" s="35"/>
      <c r="G126" s="35"/>
      <c r="H126" s="35"/>
      <c r="I126" s="36"/>
    </row>
    <row r="127" spans="1:9" x14ac:dyDescent="0.2">
      <c r="A127" s="37"/>
      <c r="B127" s="37"/>
      <c r="C127" s="37"/>
      <c r="D127" s="38"/>
      <c r="E127" s="34"/>
      <c r="F127" s="35"/>
      <c r="G127" s="35"/>
      <c r="H127" s="35"/>
      <c r="I127" s="36"/>
    </row>
    <row r="128" spans="1:9" x14ac:dyDescent="0.2">
      <c r="A128" s="37"/>
      <c r="B128" s="37"/>
      <c r="C128" s="37"/>
      <c r="D128" s="38"/>
      <c r="E128" s="34"/>
      <c r="F128" s="35"/>
      <c r="G128" s="35"/>
      <c r="H128" s="35"/>
      <c r="I128" s="36"/>
    </row>
    <row r="129" spans="1:9" x14ac:dyDescent="0.2">
      <c r="A129" s="37"/>
      <c r="B129" s="37"/>
      <c r="C129" s="37"/>
      <c r="D129" s="38"/>
      <c r="E129" s="34"/>
      <c r="F129" s="35"/>
      <c r="G129" s="35"/>
      <c r="H129" s="35"/>
      <c r="I129" s="36"/>
    </row>
    <row r="130" spans="1:9" x14ac:dyDescent="0.2">
      <c r="A130" s="37"/>
      <c r="B130" s="37"/>
      <c r="C130" s="37"/>
      <c r="D130" s="38"/>
      <c r="E130" s="34"/>
      <c r="F130" s="35"/>
      <c r="G130" s="35"/>
      <c r="H130" s="35"/>
      <c r="I130" s="36"/>
    </row>
    <row r="131" spans="1:9" x14ac:dyDescent="0.2">
      <c r="A131" s="37"/>
      <c r="B131" s="37"/>
      <c r="C131" s="37"/>
      <c r="D131" s="38"/>
      <c r="E131" s="34"/>
      <c r="F131" s="35"/>
      <c r="G131" s="35"/>
      <c r="H131" s="35"/>
      <c r="I131" s="36"/>
    </row>
    <row r="132" spans="1:9" x14ac:dyDescent="0.2">
      <c r="A132" s="37"/>
      <c r="B132" s="37"/>
      <c r="C132" s="37"/>
      <c r="D132" s="38"/>
      <c r="E132" s="34"/>
      <c r="F132" s="35"/>
      <c r="G132" s="35"/>
      <c r="H132" s="35"/>
      <c r="I132" s="36"/>
    </row>
    <row r="133" spans="1:9" x14ac:dyDescent="0.2">
      <c r="A133" s="37"/>
      <c r="B133" s="37"/>
      <c r="C133" s="37"/>
      <c r="D133" s="38"/>
      <c r="E133" s="34"/>
      <c r="F133" s="35"/>
      <c r="G133" s="35"/>
      <c r="H133" s="35"/>
      <c r="I133" s="36"/>
    </row>
    <row r="134" spans="1:9" x14ac:dyDescent="0.2">
      <c r="A134" s="37"/>
      <c r="B134" s="37"/>
      <c r="C134" s="37"/>
      <c r="D134" s="38"/>
      <c r="E134" s="34"/>
      <c r="F134" s="35"/>
      <c r="G134" s="35"/>
      <c r="H134" s="35"/>
      <c r="I134" s="36"/>
    </row>
    <row r="135" spans="1:9" x14ac:dyDescent="0.2">
      <c r="A135" s="37"/>
      <c r="B135" s="37"/>
      <c r="C135" s="37"/>
      <c r="D135" s="38"/>
      <c r="E135" s="34"/>
      <c r="F135" s="35"/>
      <c r="G135" s="35"/>
      <c r="H135" s="35"/>
      <c r="I135" s="36"/>
    </row>
    <row r="136" spans="1:9" x14ac:dyDescent="0.2">
      <c r="A136" s="37"/>
      <c r="B136" s="37"/>
      <c r="C136" s="37"/>
      <c r="D136" s="38"/>
      <c r="E136" s="34"/>
      <c r="F136" s="35"/>
      <c r="G136" s="35"/>
      <c r="H136" s="35"/>
      <c r="I136" s="36"/>
    </row>
    <row r="137" spans="1:9" x14ac:dyDescent="0.2">
      <c r="A137" s="37"/>
      <c r="B137" s="37"/>
      <c r="C137" s="37"/>
      <c r="D137" s="38"/>
      <c r="E137" s="34"/>
      <c r="F137" s="35"/>
      <c r="G137" s="35"/>
      <c r="H137" s="35"/>
      <c r="I137" s="36"/>
    </row>
    <row r="138" spans="1:9" x14ac:dyDescent="0.2">
      <c r="A138" s="37"/>
      <c r="B138" s="37"/>
      <c r="C138" s="37"/>
      <c r="D138" s="38"/>
      <c r="E138" s="34"/>
      <c r="F138" s="35"/>
      <c r="G138" s="35"/>
      <c r="H138" s="35"/>
      <c r="I138" s="36"/>
    </row>
    <row r="139" spans="1:9" x14ac:dyDescent="0.2">
      <c r="A139" s="37"/>
      <c r="B139" s="37"/>
      <c r="C139" s="37"/>
      <c r="D139" s="38"/>
      <c r="E139" s="34"/>
      <c r="F139" s="35"/>
      <c r="G139" s="35"/>
      <c r="H139" s="35"/>
      <c r="I139" s="36"/>
    </row>
    <row r="140" spans="1:9" x14ac:dyDescent="0.2">
      <c r="A140" s="37"/>
      <c r="B140" s="37"/>
      <c r="C140" s="37"/>
      <c r="D140" s="38"/>
      <c r="E140" s="34"/>
      <c r="F140" s="35"/>
      <c r="G140" s="35"/>
      <c r="H140" s="35"/>
      <c r="I140" s="36"/>
    </row>
    <row r="141" spans="1:9" x14ac:dyDescent="0.2">
      <c r="A141" s="37"/>
      <c r="B141" s="37"/>
      <c r="C141" s="37"/>
      <c r="D141" s="38"/>
      <c r="E141" s="34"/>
      <c r="F141" s="35"/>
      <c r="G141" s="35"/>
      <c r="H141" s="35"/>
      <c r="I141" s="36"/>
    </row>
    <row r="142" spans="1:9" x14ac:dyDescent="0.2">
      <c r="A142" s="37"/>
      <c r="B142" s="37"/>
      <c r="C142" s="37"/>
      <c r="D142" s="38"/>
      <c r="E142" s="34"/>
      <c r="F142" s="35"/>
      <c r="G142" s="35"/>
      <c r="H142" s="35"/>
      <c r="I142" s="36"/>
    </row>
    <row r="143" spans="1:9" x14ac:dyDescent="0.2">
      <c r="A143" s="37"/>
      <c r="B143" s="37"/>
      <c r="C143" s="37"/>
      <c r="D143" s="38"/>
      <c r="E143" s="34"/>
      <c r="F143" s="35"/>
      <c r="G143" s="35"/>
      <c r="H143" s="35"/>
      <c r="I143" s="36"/>
    </row>
    <row r="144" spans="1:9" x14ac:dyDescent="0.2">
      <c r="A144" s="37"/>
      <c r="B144" s="37"/>
      <c r="C144" s="37"/>
      <c r="D144" s="38"/>
      <c r="E144" s="34"/>
      <c r="F144" s="35"/>
      <c r="G144" s="35"/>
      <c r="H144" s="35"/>
      <c r="I144" s="36"/>
    </row>
    <row r="145" spans="1:9" x14ac:dyDescent="0.2">
      <c r="A145" s="37"/>
      <c r="B145" s="37"/>
      <c r="C145" s="37"/>
      <c r="D145" s="38"/>
      <c r="E145" s="34"/>
      <c r="F145" s="35"/>
      <c r="G145" s="35"/>
      <c r="H145" s="35"/>
      <c r="I145" s="36"/>
    </row>
    <row r="146" spans="1:9" x14ac:dyDescent="0.2">
      <c r="A146" s="37"/>
      <c r="B146" s="37"/>
      <c r="C146" s="37"/>
      <c r="D146" s="38"/>
      <c r="E146" s="34"/>
      <c r="F146" s="35"/>
      <c r="G146" s="35"/>
      <c r="H146" s="35"/>
      <c r="I146" s="36"/>
    </row>
    <row r="147" spans="1:9" x14ac:dyDescent="0.2">
      <c r="A147" s="37"/>
      <c r="B147" s="37"/>
      <c r="C147" s="37"/>
      <c r="D147" s="38"/>
      <c r="E147" s="34"/>
      <c r="F147" s="35"/>
      <c r="G147" s="35"/>
      <c r="H147" s="35"/>
      <c r="I147" s="36"/>
    </row>
    <row r="148" spans="1:9" x14ac:dyDescent="0.2">
      <c r="A148" s="37"/>
      <c r="B148" s="37"/>
      <c r="C148" s="37"/>
      <c r="D148" s="38"/>
      <c r="E148" s="34"/>
      <c r="F148" s="35"/>
      <c r="G148" s="35"/>
      <c r="H148" s="35"/>
      <c r="I148" s="36"/>
    </row>
    <row r="149" spans="1:9" x14ac:dyDescent="0.2">
      <c r="A149" s="37"/>
      <c r="B149" s="37"/>
      <c r="C149" s="37"/>
      <c r="D149" s="38"/>
      <c r="E149" s="34"/>
      <c r="F149" s="35"/>
      <c r="G149" s="35"/>
      <c r="H149" s="35"/>
      <c r="I149" s="36"/>
    </row>
    <row r="150" spans="1:9" x14ac:dyDescent="0.2">
      <c r="A150" s="37"/>
      <c r="B150" s="37"/>
      <c r="C150" s="37"/>
      <c r="D150" s="38"/>
      <c r="E150" s="34"/>
      <c r="F150" s="35"/>
      <c r="G150" s="35"/>
      <c r="H150" s="35"/>
      <c r="I150" s="36"/>
    </row>
    <row r="151" spans="1:9" x14ac:dyDescent="0.2">
      <c r="A151" s="37"/>
      <c r="B151" s="37"/>
      <c r="C151" s="37"/>
      <c r="D151" s="38"/>
      <c r="E151" s="34"/>
      <c r="F151" s="35"/>
      <c r="G151" s="35"/>
      <c r="H151" s="35"/>
      <c r="I151" s="36"/>
    </row>
    <row r="152" spans="1:9" x14ac:dyDescent="0.2">
      <c r="A152" s="37"/>
      <c r="B152" s="37"/>
      <c r="C152" s="37"/>
      <c r="D152" s="38"/>
      <c r="E152" s="34"/>
      <c r="F152" s="35"/>
      <c r="G152" s="35"/>
      <c r="H152" s="35"/>
      <c r="I152" s="36"/>
    </row>
    <row r="153" spans="1:9" x14ac:dyDescent="0.2">
      <c r="A153" s="37"/>
      <c r="B153" s="37"/>
      <c r="C153" s="37"/>
      <c r="D153" s="38"/>
      <c r="E153" s="34"/>
      <c r="F153" s="35"/>
      <c r="G153" s="35"/>
      <c r="H153" s="35"/>
      <c r="I153" s="36"/>
    </row>
    <row r="154" spans="1:9" x14ac:dyDescent="0.2">
      <c r="A154" s="37"/>
      <c r="B154" s="37"/>
      <c r="C154" s="37"/>
      <c r="D154" s="38"/>
      <c r="E154" s="34"/>
      <c r="F154" s="35"/>
      <c r="G154" s="35"/>
      <c r="H154" s="35"/>
      <c r="I154" s="36"/>
    </row>
    <row r="155" spans="1:9" x14ac:dyDescent="0.2">
      <c r="A155" s="37"/>
      <c r="B155" s="37"/>
      <c r="C155" s="37"/>
      <c r="D155" s="38"/>
      <c r="E155" s="34"/>
      <c r="F155" s="35"/>
      <c r="G155" s="35"/>
      <c r="H155" s="35"/>
      <c r="I155" s="36"/>
    </row>
    <row r="156" spans="1:9" x14ac:dyDescent="0.2">
      <c r="A156" s="37"/>
      <c r="B156" s="37"/>
      <c r="C156" s="37"/>
      <c r="D156" s="38"/>
      <c r="E156" s="34"/>
      <c r="F156" s="35"/>
      <c r="G156" s="35"/>
      <c r="H156" s="35"/>
      <c r="I156" s="36"/>
    </row>
    <row r="157" spans="1:9" x14ac:dyDescent="0.2">
      <c r="A157" s="37"/>
      <c r="B157" s="37"/>
      <c r="C157" s="37"/>
      <c r="D157" s="38"/>
      <c r="E157" s="34"/>
      <c r="F157" s="35"/>
      <c r="G157" s="35"/>
      <c r="H157" s="35"/>
      <c r="I157" s="36"/>
    </row>
    <row r="158" spans="1:9" x14ac:dyDescent="0.2">
      <c r="A158" s="37"/>
      <c r="B158" s="37"/>
      <c r="C158" s="37"/>
      <c r="D158" s="38"/>
      <c r="E158" s="34"/>
      <c r="F158" s="35"/>
      <c r="G158" s="35"/>
      <c r="H158" s="35"/>
      <c r="I158" s="36"/>
    </row>
    <row r="159" spans="1:9" x14ac:dyDescent="0.2">
      <c r="A159" s="37"/>
      <c r="B159" s="37"/>
      <c r="C159" s="37"/>
      <c r="D159" s="38"/>
      <c r="E159" s="34"/>
      <c r="F159" s="35"/>
      <c r="G159" s="35"/>
      <c r="H159" s="35"/>
      <c r="I159" s="36"/>
    </row>
    <row r="160" spans="1:9" x14ac:dyDescent="0.2">
      <c r="A160" s="37"/>
      <c r="B160" s="37"/>
      <c r="C160" s="37"/>
      <c r="D160" s="38"/>
      <c r="E160" s="34"/>
      <c r="F160" s="35"/>
      <c r="G160" s="35"/>
      <c r="H160" s="35"/>
      <c r="I160" s="36"/>
    </row>
    <row r="161" spans="1:9" x14ac:dyDescent="0.2">
      <c r="A161" s="37"/>
      <c r="B161" s="37"/>
      <c r="C161" s="37"/>
      <c r="D161" s="38"/>
      <c r="E161" s="34"/>
      <c r="F161" s="35"/>
      <c r="G161" s="35"/>
      <c r="H161" s="35"/>
      <c r="I161" s="36"/>
    </row>
    <row r="162" spans="1:9" x14ac:dyDescent="0.2">
      <c r="A162" s="37"/>
      <c r="B162" s="37"/>
      <c r="C162" s="37"/>
      <c r="D162" s="38"/>
      <c r="E162" s="34"/>
      <c r="F162" s="35"/>
      <c r="G162" s="35"/>
      <c r="H162" s="35"/>
      <c r="I162" s="36"/>
    </row>
    <row r="163" spans="1:9" x14ac:dyDescent="0.2">
      <c r="A163" s="37"/>
      <c r="B163" s="37"/>
      <c r="C163" s="37"/>
      <c r="D163" s="38"/>
      <c r="E163" s="34"/>
      <c r="F163" s="35"/>
      <c r="G163" s="35"/>
      <c r="H163" s="35"/>
      <c r="I163" s="36"/>
    </row>
    <row r="164" spans="1:9" x14ac:dyDescent="0.2">
      <c r="A164" s="37"/>
      <c r="B164" s="37"/>
      <c r="C164" s="37"/>
      <c r="D164" s="38"/>
      <c r="E164" s="34"/>
      <c r="F164" s="35"/>
      <c r="G164" s="35"/>
      <c r="H164" s="35"/>
      <c r="I164" s="36"/>
    </row>
    <row r="165" spans="1:9" x14ac:dyDescent="0.2">
      <c r="A165" s="37"/>
      <c r="B165" s="37"/>
      <c r="C165" s="37"/>
      <c r="D165" s="38"/>
      <c r="E165" s="34"/>
      <c r="F165" s="35"/>
      <c r="G165" s="35"/>
      <c r="H165" s="35"/>
      <c r="I165" s="36"/>
    </row>
    <row r="166" spans="1:9" x14ac:dyDescent="0.2">
      <c r="A166" s="37"/>
      <c r="B166" s="37"/>
      <c r="C166" s="37"/>
      <c r="D166" s="38"/>
      <c r="E166" s="34"/>
      <c r="F166" s="35"/>
      <c r="G166" s="35"/>
      <c r="H166" s="35"/>
      <c r="I166" s="36"/>
    </row>
    <row r="167" spans="1:9" x14ac:dyDescent="0.2">
      <c r="A167" s="37"/>
      <c r="B167" s="37"/>
      <c r="C167" s="37"/>
      <c r="D167" s="38"/>
      <c r="E167" s="34"/>
      <c r="F167" s="35"/>
      <c r="G167" s="35"/>
      <c r="H167" s="35"/>
      <c r="I167" s="36"/>
    </row>
    <row r="168" spans="1:9" x14ac:dyDescent="0.2">
      <c r="A168" s="37"/>
      <c r="B168" s="37"/>
      <c r="C168" s="37"/>
      <c r="D168" s="38"/>
      <c r="E168" s="34"/>
      <c r="F168" s="35"/>
      <c r="G168" s="35"/>
      <c r="H168" s="35"/>
      <c r="I168" s="36"/>
    </row>
    <row r="169" spans="1:9" x14ac:dyDescent="0.2">
      <c r="A169" s="37"/>
      <c r="B169" s="37"/>
      <c r="C169" s="37"/>
      <c r="D169" s="38"/>
      <c r="E169" s="34"/>
      <c r="F169" s="35"/>
      <c r="G169" s="35"/>
      <c r="H169" s="35"/>
      <c r="I169" s="36"/>
    </row>
    <row r="170" spans="1:9" x14ac:dyDescent="0.2">
      <c r="A170" s="37"/>
      <c r="B170" s="37"/>
      <c r="C170" s="37"/>
      <c r="D170" s="38"/>
      <c r="E170" s="34"/>
      <c r="F170" s="35"/>
      <c r="G170" s="35"/>
      <c r="H170" s="35"/>
      <c r="I170" s="36"/>
    </row>
    <row r="171" spans="1:9" x14ac:dyDescent="0.2">
      <c r="A171" s="37"/>
      <c r="B171" s="37"/>
      <c r="C171" s="37"/>
      <c r="D171" s="38"/>
      <c r="E171" s="34"/>
      <c r="F171" s="35"/>
      <c r="G171" s="35"/>
      <c r="H171" s="35"/>
      <c r="I171" s="36"/>
    </row>
    <row r="172" spans="1:9" x14ac:dyDescent="0.2">
      <c r="A172" s="37"/>
      <c r="B172" s="37"/>
      <c r="C172" s="37"/>
      <c r="D172" s="38"/>
      <c r="E172" s="34"/>
      <c r="F172" s="35"/>
      <c r="G172" s="35"/>
      <c r="H172" s="35"/>
      <c r="I172" s="36"/>
    </row>
    <row r="173" spans="1:9" x14ac:dyDescent="0.2">
      <c r="A173" s="37"/>
      <c r="B173" s="37"/>
      <c r="C173" s="37"/>
      <c r="D173" s="38"/>
      <c r="E173" s="34"/>
      <c r="F173" s="35"/>
      <c r="G173" s="35"/>
      <c r="H173" s="35"/>
      <c r="I173" s="36"/>
    </row>
    <row r="174" spans="1:9" x14ac:dyDescent="0.2">
      <c r="A174" s="37"/>
      <c r="B174" s="37"/>
      <c r="C174" s="37"/>
      <c r="D174" s="38"/>
      <c r="E174" s="34"/>
      <c r="F174" s="35"/>
      <c r="G174" s="35"/>
      <c r="H174" s="35"/>
      <c r="I174" s="36"/>
    </row>
    <row r="175" spans="1:9" x14ac:dyDescent="0.2">
      <c r="A175" s="37"/>
      <c r="B175" s="37"/>
      <c r="C175" s="37"/>
      <c r="D175" s="38"/>
      <c r="E175" s="34"/>
      <c r="F175" s="35"/>
      <c r="G175" s="35"/>
      <c r="H175" s="35"/>
      <c r="I175" s="36"/>
    </row>
    <row r="176" spans="1:9" x14ac:dyDescent="0.2">
      <c r="A176" s="37"/>
      <c r="B176" s="37"/>
      <c r="C176" s="37"/>
      <c r="D176" s="38"/>
      <c r="E176" s="34"/>
      <c r="F176" s="35"/>
      <c r="G176" s="35"/>
      <c r="H176" s="35"/>
      <c r="I176" s="36"/>
    </row>
    <row r="177" spans="1:9" x14ac:dyDescent="0.2">
      <c r="A177" s="37"/>
      <c r="B177" s="37"/>
      <c r="C177" s="37"/>
      <c r="D177" s="38"/>
      <c r="E177" s="34"/>
      <c r="F177" s="35"/>
      <c r="G177" s="35"/>
      <c r="H177" s="35"/>
      <c r="I177" s="36"/>
    </row>
    <row r="178" spans="1:9" x14ac:dyDescent="0.2">
      <c r="A178" s="37"/>
      <c r="B178" s="37"/>
      <c r="C178" s="37"/>
      <c r="D178" s="38"/>
      <c r="E178" s="34"/>
      <c r="F178" s="35"/>
      <c r="G178" s="35"/>
      <c r="H178" s="35"/>
      <c r="I178" s="36"/>
    </row>
    <row r="179" spans="1:9" x14ac:dyDescent="0.2">
      <c r="A179" s="37"/>
      <c r="B179" s="37"/>
      <c r="C179" s="37"/>
      <c r="D179" s="38"/>
      <c r="E179" s="34"/>
      <c r="F179" s="35"/>
      <c r="G179" s="35"/>
      <c r="H179" s="35"/>
      <c r="I179" s="36"/>
    </row>
    <row r="180" spans="1:9" x14ac:dyDescent="0.2">
      <c r="A180" s="37"/>
      <c r="B180" s="37"/>
      <c r="C180" s="37"/>
      <c r="D180" s="38"/>
      <c r="E180" s="34"/>
      <c r="F180" s="35"/>
      <c r="G180" s="35"/>
      <c r="H180" s="35"/>
      <c r="I180" s="36"/>
    </row>
    <row r="181" spans="1:9" x14ac:dyDescent="0.2">
      <c r="A181" s="37"/>
      <c r="B181" s="37"/>
      <c r="C181" s="37"/>
      <c r="D181" s="38"/>
      <c r="E181" s="34"/>
      <c r="F181" s="35"/>
      <c r="G181" s="35"/>
      <c r="H181" s="35"/>
      <c r="I181" s="36"/>
    </row>
    <row r="182" spans="1:9" x14ac:dyDescent="0.2">
      <c r="A182" s="37"/>
      <c r="B182" s="37"/>
      <c r="C182" s="37"/>
      <c r="D182" s="38"/>
      <c r="E182" s="34"/>
      <c r="F182" s="35"/>
      <c r="G182" s="35"/>
      <c r="H182" s="35"/>
      <c r="I182" s="36"/>
    </row>
    <row r="183" spans="1:9" x14ac:dyDescent="0.2">
      <c r="A183" s="37"/>
      <c r="B183" s="37"/>
      <c r="C183" s="37"/>
      <c r="D183" s="38"/>
      <c r="E183" s="34"/>
      <c r="F183" s="35"/>
      <c r="G183" s="35"/>
      <c r="H183" s="35"/>
      <c r="I183" s="36"/>
    </row>
    <row r="184" spans="1:9" x14ac:dyDescent="0.2">
      <c r="A184" s="37"/>
      <c r="B184" s="37"/>
      <c r="C184" s="37"/>
      <c r="D184" s="38"/>
      <c r="E184" s="34"/>
      <c r="F184" s="35"/>
      <c r="G184" s="35"/>
      <c r="H184" s="35"/>
      <c r="I184" s="36"/>
    </row>
    <row r="185" spans="1:9" x14ac:dyDescent="0.2">
      <c r="A185" s="37"/>
      <c r="B185" s="37"/>
      <c r="C185" s="37"/>
      <c r="D185" s="38"/>
      <c r="E185" s="34"/>
      <c r="F185" s="35"/>
      <c r="G185" s="35"/>
      <c r="H185" s="35"/>
      <c r="I185" s="36"/>
    </row>
    <row r="186" spans="1:9" x14ac:dyDescent="0.2">
      <c r="A186" s="37"/>
      <c r="B186" s="37"/>
      <c r="C186" s="37"/>
      <c r="D186" s="38"/>
      <c r="E186" s="34"/>
      <c r="F186" s="35"/>
      <c r="G186" s="35"/>
      <c r="H186" s="35"/>
      <c r="I186" s="36"/>
    </row>
    <row r="187" spans="1:9" x14ac:dyDescent="0.2">
      <c r="A187" s="37"/>
      <c r="B187" s="37"/>
      <c r="C187" s="37"/>
      <c r="D187" s="38"/>
      <c r="E187" s="34"/>
      <c r="F187" s="35"/>
      <c r="G187" s="35"/>
      <c r="H187" s="35"/>
      <c r="I187" s="36"/>
    </row>
    <row r="188" spans="1:9" x14ac:dyDescent="0.2">
      <c r="A188" s="37"/>
      <c r="B188" s="37"/>
      <c r="C188" s="37"/>
      <c r="D188" s="38"/>
      <c r="E188" s="34"/>
      <c r="F188" s="35"/>
      <c r="G188" s="35"/>
      <c r="H188" s="35"/>
      <c r="I188" s="36"/>
    </row>
    <row r="189" spans="1:9" x14ac:dyDescent="0.2">
      <c r="A189" s="37"/>
      <c r="B189" s="37"/>
      <c r="C189" s="37"/>
      <c r="D189" s="38"/>
      <c r="E189" s="34"/>
      <c r="F189" s="35"/>
      <c r="G189" s="35"/>
      <c r="H189" s="35"/>
      <c r="I189" s="36"/>
    </row>
    <row r="190" spans="1:9" x14ac:dyDescent="0.2">
      <c r="A190" s="37"/>
      <c r="B190" s="37"/>
      <c r="C190" s="37"/>
      <c r="D190" s="38"/>
      <c r="E190" s="34"/>
      <c r="F190" s="35"/>
      <c r="G190" s="35"/>
      <c r="H190" s="35"/>
      <c r="I190" s="36"/>
    </row>
    <row r="191" spans="1:9" x14ac:dyDescent="0.2">
      <c r="A191" s="37"/>
      <c r="B191" s="37"/>
      <c r="C191" s="37"/>
      <c r="D191" s="38"/>
      <c r="E191" s="34"/>
      <c r="F191" s="35"/>
      <c r="G191" s="35"/>
      <c r="H191" s="35"/>
      <c r="I191" s="36"/>
    </row>
    <row r="192" spans="1:9" x14ac:dyDescent="0.2">
      <c r="A192" s="37"/>
      <c r="B192" s="37"/>
      <c r="C192" s="37"/>
      <c r="D192" s="38"/>
      <c r="E192" s="34"/>
      <c r="F192" s="35"/>
      <c r="G192" s="35"/>
      <c r="H192" s="35"/>
      <c r="I192" s="36"/>
    </row>
    <row r="193" spans="1:9" x14ac:dyDescent="0.2">
      <c r="A193" s="37"/>
      <c r="B193" s="37"/>
      <c r="C193" s="37"/>
      <c r="D193" s="38"/>
      <c r="E193" s="34"/>
      <c r="F193" s="35"/>
      <c r="G193" s="35"/>
      <c r="H193" s="35"/>
      <c r="I193" s="36"/>
    </row>
    <row r="194" spans="1:9" x14ac:dyDescent="0.2">
      <c r="A194" s="37"/>
      <c r="B194" s="37"/>
      <c r="C194" s="37"/>
      <c r="D194" s="38"/>
      <c r="E194" s="34"/>
      <c r="F194" s="35"/>
      <c r="G194" s="35"/>
      <c r="H194" s="35"/>
      <c r="I194" s="36"/>
    </row>
    <row r="195" spans="1:9" x14ac:dyDescent="0.2">
      <c r="A195" s="37"/>
      <c r="B195" s="37"/>
      <c r="C195" s="37"/>
      <c r="D195" s="38"/>
      <c r="E195" s="34"/>
      <c r="F195" s="35"/>
      <c r="G195" s="35"/>
      <c r="H195" s="35"/>
      <c r="I195" s="36"/>
    </row>
    <row r="196" spans="1:9" x14ac:dyDescent="0.2">
      <c r="A196" s="37"/>
      <c r="B196" s="37"/>
      <c r="C196" s="37"/>
      <c r="D196" s="38"/>
      <c r="E196" s="34"/>
      <c r="F196" s="35"/>
      <c r="G196" s="35"/>
      <c r="H196" s="35"/>
      <c r="I196" s="36"/>
    </row>
    <row r="197" spans="1:9" x14ac:dyDescent="0.2">
      <c r="A197" s="37"/>
      <c r="B197" s="37"/>
      <c r="C197" s="37"/>
      <c r="D197" s="38"/>
      <c r="E197" s="34"/>
      <c r="F197" s="35"/>
      <c r="G197" s="35"/>
      <c r="H197" s="35"/>
      <c r="I197" s="36"/>
    </row>
    <row r="198" spans="1:9" x14ac:dyDescent="0.2">
      <c r="A198" s="37"/>
      <c r="B198" s="37"/>
      <c r="C198" s="37"/>
      <c r="D198" s="38"/>
      <c r="E198" s="34"/>
      <c r="F198" s="35"/>
      <c r="G198" s="35"/>
      <c r="H198" s="35"/>
      <c r="I198" s="36"/>
    </row>
    <row r="199" spans="1:9" x14ac:dyDescent="0.2">
      <c r="A199" s="37"/>
      <c r="B199" s="37"/>
      <c r="C199" s="37"/>
      <c r="D199" s="38"/>
      <c r="E199" s="34"/>
      <c r="F199" s="35"/>
      <c r="G199" s="35"/>
      <c r="H199" s="35"/>
      <c r="I199" s="36"/>
    </row>
    <row r="200" spans="1:9" x14ac:dyDescent="0.2">
      <c r="A200" s="37"/>
      <c r="B200" s="37"/>
      <c r="C200" s="37"/>
      <c r="D200" s="38"/>
      <c r="E200" s="34"/>
      <c r="F200" s="35"/>
      <c r="G200" s="35"/>
      <c r="H200" s="35"/>
      <c r="I200" s="36"/>
    </row>
    <row r="201" spans="1:9" x14ac:dyDescent="0.2">
      <c r="A201" s="37"/>
      <c r="B201" s="37"/>
      <c r="C201" s="37"/>
      <c r="D201" s="38"/>
      <c r="E201" s="34"/>
      <c r="F201" s="35"/>
      <c r="G201" s="35"/>
      <c r="H201" s="35"/>
      <c r="I201" s="36"/>
    </row>
    <row r="202" spans="1:9" x14ac:dyDescent="0.2">
      <c r="A202" s="37"/>
      <c r="B202" s="37"/>
      <c r="C202" s="37"/>
      <c r="D202" s="38"/>
      <c r="E202" s="34"/>
      <c r="F202" s="35"/>
      <c r="G202" s="35"/>
      <c r="H202" s="35"/>
      <c r="I202" s="36"/>
    </row>
    <row r="203" spans="1:9" x14ac:dyDescent="0.2">
      <c r="A203" s="37"/>
      <c r="B203" s="37"/>
      <c r="C203" s="37"/>
      <c r="D203" s="38"/>
      <c r="E203" s="34"/>
      <c r="F203" s="35"/>
      <c r="G203" s="35"/>
      <c r="H203" s="35"/>
      <c r="I203" s="36"/>
    </row>
    <row r="204" spans="1:9" x14ac:dyDescent="0.2">
      <c r="A204" s="37"/>
      <c r="B204" s="37"/>
      <c r="C204" s="37"/>
      <c r="D204" s="38"/>
      <c r="E204" s="34"/>
      <c r="F204" s="35"/>
      <c r="G204" s="35"/>
      <c r="H204" s="35"/>
      <c r="I204" s="36"/>
    </row>
    <row r="205" spans="1:9" x14ac:dyDescent="0.2">
      <c r="A205" s="37"/>
      <c r="B205" s="37"/>
      <c r="C205" s="37"/>
      <c r="D205" s="38"/>
      <c r="E205" s="34"/>
      <c r="F205" s="35"/>
      <c r="G205" s="35"/>
      <c r="H205" s="35"/>
      <c r="I205" s="36"/>
    </row>
    <row r="206" spans="1:9" x14ac:dyDescent="0.2">
      <c r="A206" s="37"/>
      <c r="B206" s="37"/>
      <c r="C206" s="37"/>
      <c r="D206" s="38"/>
      <c r="E206" s="34"/>
      <c r="F206" s="35"/>
      <c r="G206" s="35"/>
      <c r="H206" s="35"/>
      <c r="I206" s="36"/>
    </row>
    <row r="207" spans="1:9" x14ac:dyDescent="0.2">
      <c r="A207" s="37"/>
      <c r="B207" s="37"/>
      <c r="C207" s="37"/>
      <c r="D207" s="38"/>
      <c r="E207" s="34"/>
      <c r="F207" s="35"/>
      <c r="G207" s="35"/>
      <c r="H207" s="35"/>
      <c r="I207" s="36"/>
    </row>
    <row r="208" spans="1:9" x14ac:dyDescent="0.2">
      <c r="A208" s="37"/>
      <c r="B208" s="37"/>
      <c r="C208" s="37"/>
      <c r="D208" s="38"/>
      <c r="E208" s="34"/>
      <c r="F208" s="35"/>
      <c r="G208" s="35"/>
      <c r="H208" s="35"/>
      <c r="I208" s="36"/>
    </row>
    <row r="209" spans="1:9" x14ac:dyDescent="0.2">
      <c r="A209" s="37"/>
      <c r="B209" s="37"/>
      <c r="C209" s="37"/>
      <c r="D209" s="38"/>
      <c r="E209" s="34"/>
      <c r="F209" s="35"/>
      <c r="G209" s="35"/>
      <c r="H209" s="35"/>
      <c r="I209" s="36"/>
    </row>
    <row r="210" spans="1:9" x14ac:dyDescent="0.2">
      <c r="A210" s="37"/>
      <c r="B210" s="37"/>
      <c r="C210" s="37"/>
      <c r="D210" s="38"/>
      <c r="E210" s="34"/>
      <c r="F210" s="35"/>
      <c r="G210" s="35"/>
      <c r="H210" s="35"/>
      <c r="I210" s="36"/>
    </row>
    <row r="211" spans="1:9" x14ac:dyDescent="0.2">
      <c r="A211" s="37"/>
      <c r="B211" s="37"/>
      <c r="C211" s="37"/>
      <c r="D211" s="38"/>
      <c r="E211" s="34"/>
      <c r="F211" s="35"/>
      <c r="G211" s="35"/>
      <c r="H211" s="35"/>
      <c r="I211" s="36"/>
    </row>
    <row r="212" spans="1:9" x14ac:dyDescent="0.2">
      <c r="A212" s="37"/>
      <c r="B212" s="37"/>
      <c r="C212" s="37"/>
      <c r="D212" s="38"/>
      <c r="E212" s="34"/>
      <c r="F212" s="35"/>
      <c r="G212" s="35"/>
      <c r="H212" s="35"/>
      <c r="I212" s="36"/>
    </row>
    <row r="213" spans="1:9" x14ac:dyDescent="0.2">
      <c r="A213" s="37"/>
      <c r="B213" s="37"/>
      <c r="C213" s="37"/>
      <c r="D213" s="38"/>
      <c r="E213" s="34"/>
      <c r="F213" s="35"/>
      <c r="G213" s="35"/>
      <c r="H213" s="35"/>
      <c r="I213" s="36"/>
    </row>
    <row r="214" spans="1:9" x14ac:dyDescent="0.2">
      <c r="A214" s="37"/>
      <c r="B214" s="37"/>
      <c r="C214" s="37"/>
      <c r="D214" s="38"/>
      <c r="E214" s="34"/>
      <c r="F214" s="35"/>
      <c r="G214" s="35"/>
      <c r="H214" s="35"/>
      <c r="I214" s="36"/>
    </row>
    <row r="215" spans="1:9" x14ac:dyDescent="0.2">
      <c r="A215" s="37"/>
      <c r="B215" s="37"/>
      <c r="C215" s="37"/>
      <c r="D215" s="38"/>
      <c r="E215" s="34"/>
      <c r="F215" s="35"/>
      <c r="G215" s="35"/>
      <c r="H215" s="35"/>
      <c r="I215" s="36"/>
    </row>
    <row r="216" spans="1:9" x14ac:dyDescent="0.2">
      <c r="A216" s="37"/>
      <c r="B216" s="37"/>
      <c r="C216" s="37"/>
      <c r="D216" s="38"/>
      <c r="E216" s="34"/>
      <c r="F216" s="35"/>
      <c r="G216" s="35"/>
      <c r="H216" s="35"/>
      <c r="I216" s="36"/>
    </row>
    <row r="217" spans="1:9" x14ac:dyDescent="0.2">
      <c r="A217" s="37"/>
      <c r="B217" s="37"/>
      <c r="C217" s="37"/>
      <c r="D217" s="38"/>
      <c r="E217" s="34"/>
      <c r="F217" s="35"/>
      <c r="G217" s="35"/>
      <c r="H217" s="35"/>
      <c r="I217" s="36"/>
    </row>
    <row r="218" spans="1:9" x14ac:dyDescent="0.2">
      <c r="A218" s="37"/>
      <c r="B218" s="37"/>
      <c r="C218" s="37"/>
      <c r="D218" s="38"/>
      <c r="E218" s="34"/>
      <c r="F218" s="35"/>
      <c r="G218" s="35"/>
      <c r="H218" s="35"/>
      <c r="I218" s="36"/>
    </row>
    <row r="219" spans="1:9" x14ac:dyDescent="0.2">
      <c r="A219" s="37"/>
      <c r="B219" s="37"/>
      <c r="C219" s="37"/>
      <c r="D219" s="38"/>
      <c r="E219" s="34"/>
      <c r="F219" s="35"/>
      <c r="G219" s="35"/>
      <c r="H219" s="35"/>
      <c r="I219" s="36"/>
    </row>
    <row r="220" spans="1:9" x14ac:dyDescent="0.2">
      <c r="A220" s="37"/>
      <c r="B220" s="37"/>
      <c r="C220" s="37"/>
      <c r="D220" s="38"/>
      <c r="E220" s="34"/>
      <c r="F220" s="35"/>
      <c r="G220" s="35"/>
      <c r="H220" s="35"/>
      <c r="I220" s="36"/>
    </row>
    <row r="221" spans="1:9" x14ac:dyDescent="0.2">
      <c r="A221" s="37"/>
      <c r="B221" s="37"/>
      <c r="C221" s="37"/>
      <c r="D221" s="38"/>
      <c r="E221" s="34"/>
      <c r="F221" s="35"/>
      <c r="G221" s="35"/>
      <c r="H221" s="35"/>
      <c r="I221" s="36"/>
    </row>
    <row r="222" spans="1:9" x14ac:dyDescent="0.2">
      <c r="A222" s="37"/>
      <c r="B222" s="37"/>
      <c r="C222" s="37"/>
      <c r="D222" s="38"/>
      <c r="E222" s="34"/>
      <c r="F222" s="35"/>
      <c r="G222" s="35"/>
      <c r="H222" s="35"/>
      <c r="I222" s="36"/>
    </row>
    <row r="223" spans="1:9" x14ac:dyDescent="0.2">
      <c r="A223" s="37"/>
      <c r="B223" s="37"/>
      <c r="C223" s="37"/>
      <c r="D223" s="38"/>
      <c r="E223" s="34"/>
      <c r="F223" s="35"/>
      <c r="G223" s="35"/>
      <c r="H223" s="35"/>
      <c r="I223" s="36"/>
    </row>
    <row r="224" spans="1:9" x14ac:dyDescent="0.2">
      <c r="A224" s="37"/>
      <c r="B224" s="37"/>
      <c r="C224" s="37"/>
      <c r="D224" s="38"/>
      <c r="E224" s="34"/>
      <c r="F224" s="35"/>
      <c r="G224" s="35"/>
      <c r="H224" s="35"/>
      <c r="I224" s="36"/>
    </row>
    <row r="225" spans="1:9" x14ac:dyDescent="0.2">
      <c r="A225" s="37"/>
      <c r="B225" s="37"/>
      <c r="C225" s="37"/>
      <c r="D225" s="38"/>
      <c r="E225" s="34"/>
      <c r="F225" s="35"/>
      <c r="G225" s="35"/>
      <c r="H225" s="35"/>
      <c r="I225" s="36"/>
    </row>
    <row r="226" spans="1:9" x14ac:dyDescent="0.2">
      <c r="A226" s="37"/>
      <c r="B226" s="37"/>
      <c r="C226" s="37"/>
      <c r="D226" s="38"/>
      <c r="E226" s="34"/>
      <c r="F226" s="35"/>
      <c r="G226" s="35"/>
      <c r="H226" s="35"/>
      <c r="I226" s="36"/>
    </row>
    <row r="227" spans="1:9" x14ac:dyDescent="0.2">
      <c r="A227" s="37"/>
      <c r="B227" s="37"/>
      <c r="C227" s="37"/>
      <c r="D227" s="38"/>
      <c r="E227" s="34"/>
      <c r="F227" s="35"/>
      <c r="G227" s="35"/>
      <c r="H227" s="35"/>
      <c r="I227" s="36"/>
    </row>
    <row r="228" spans="1:9" x14ac:dyDescent="0.2">
      <c r="A228" s="37"/>
      <c r="B228" s="37"/>
      <c r="C228" s="37"/>
      <c r="D228" s="38"/>
      <c r="E228" s="34"/>
      <c r="F228" s="35"/>
      <c r="G228" s="35"/>
      <c r="H228" s="35"/>
      <c r="I228" s="36"/>
    </row>
    <row r="229" spans="1:9" x14ac:dyDescent="0.2">
      <c r="A229" s="37"/>
      <c r="B229" s="37"/>
      <c r="C229" s="37"/>
      <c r="D229" s="38"/>
      <c r="E229" s="34"/>
      <c r="F229" s="35"/>
      <c r="G229" s="35"/>
      <c r="H229" s="35"/>
      <c r="I229" s="36"/>
    </row>
    <row r="230" spans="1:9" x14ac:dyDescent="0.2">
      <c r="A230" s="37"/>
      <c r="B230" s="37"/>
      <c r="C230" s="37"/>
      <c r="D230" s="38"/>
      <c r="E230" s="34"/>
      <c r="F230" s="35"/>
      <c r="G230" s="35"/>
      <c r="H230" s="35"/>
      <c r="I230" s="36"/>
    </row>
    <row r="231" spans="1:9" x14ac:dyDescent="0.2">
      <c r="A231" s="37"/>
      <c r="B231" s="37"/>
      <c r="C231" s="37"/>
      <c r="D231" s="38"/>
      <c r="E231" s="34"/>
      <c r="F231" s="35"/>
      <c r="G231" s="35"/>
      <c r="H231" s="35"/>
      <c r="I231" s="36"/>
    </row>
    <row r="232" spans="1:9" x14ac:dyDescent="0.2">
      <c r="A232" s="37"/>
      <c r="B232" s="37"/>
      <c r="C232" s="37"/>
      <c r="D232" s="38"/>
      <c r="E232" s="34"/>
      <c r="F232" s="35"/>
      <c r="G232" s="35"/>
      <c r="H232" s="35"/>
      <c r="I232" s="36"/>
    </row>
    <row r="233" spans="1:9" x14ac:dyDescent="0.2">
      <c r="A233" s="37"/>
      <c r="B233" s="37"/>
      <c r="C233" s="37"/>
      <c r="D233" s="38"/>
      <c r="E233" s="34"/>
      <c r="F233" s="35"/>
      <c r="G233" s="35"/>
      <c r="H233" s="35"/>
      <c r="I233" s="36"/>
    </row>
    <row r="234" spans="1:9" x14ac:dyDescent="0.2">
      <c r="A234" s="37"/>
      <c r="B234" s="37"/>
      <c r="C234" s="37"/>
      <c r="D234" s="38"/>
      <c r="E234" s="34"/>
      <c r="F234" s="35"/>
      <c r="G234" s="35"/>
      <c r="H234" s="35"/>
      <c r="I234" s="36"/>
    </row>
    <row r="235" spans="1:9" x14ac:dyDescent="0.2">
      <c r="A235" s="37"/>
      <c r="B235" s="37"/>
      <c r="C235" s="37"/>
      <c r="D235" s="38"/>
      <c r="E235" s="34"/>
      <c r="F235" s="35"/>
      <c r="G235" s="35"/>
      <c r="H235" s="35"/>
      <c r="I235" s="36"/>
    </row>
    <row r="236" spans="1:9" x14ac:dyDescent="0.2">
      <c r="A236" s="37"/>
      <c r="B236" s="37"/>
      <c r="C236" s="37"/>
      <c r="D236" s="38"/>
      <c r="E236" s="34"/>
      <c r="F236" s="35"/>
      <c r="G236" s="35"/>
      <c r="H236" s="35"/>
      <c r="I236" s="36"/>
    </row>
    <row r="237" spans="1:9" x14ac:dyDescent="0.2">
      <c r="A237" s="37"/>
      <c r="B237" s="37"/>
      <c r="C237" s="37"/>
      <c r="D237" s="38"/>
      <c r="E237" s="34"/>
      <c r="F237" s="35"/>
      <c r="G237" s="35"/>
      <c r="H237" s="35"/>
      <c r="I237" s="36"/>
    </row>
    <row r="238" spans="1:9" x14ac:dyDescent="0.2">
      <c r="A238" s="37"/>
      <c r="B238" s="37"/>
      <c r="C238" s="37"/>
      <c r="D238" s="38"/>
      <c r="E238" s="34"/>
      <c r="F238" s="35"/>
      <c r="G238" s="35"/>
      <c r="H238" s="35"/>
      <c r="I238" s="36"/>
    </row>
    <row r="239" spans="1:9" x14ac:dyDescent="0.2">
      <c r="A239" s="37"/>
      <c r="B239" s="37"/>
      <c r="C239" s="37"/>
      <c r="D239" s="38"/>
      <c r="E239" s="34"/>
      <c r="F239" s="35"/>
      <c r="G239" s="35"/>
      <c r="H239" s="35"/>
      <c r="I239" s="36"/>
    </row>
    <row r="240" spans="1:9" x14ac:dyDescent="0.2">
      <c r="A240" s="37"/>
      <c r="B240" s="37"/>
      <c r="C240" s="37"/>
      <c r="D240" s="38"/>
      <c r="E240" s="34"/>
      <c r="F240" s="35"/>
      <c r="G240" s="35"/>
      <c r="H240" s="35"/>
      <c r="I240" s="36"/>
    </row>
    <row r="241" spans="1:9" x14ac:dyDescent="0.2">
      <c r="A241" s="37"/>
      <c r="B241" s="37"/>
      <c r="C241" s="37"/>
      <c r="D241" s="38"/>
      <c r="E241" s="34"/>
      <c r="F241" s="35"/>
      <c r="G241" s="35"/>
      <c r="H241" s="35"/>
      <c r="I241" s="36"/>
    </row>
    <row r="242" spans="1:9" x14ac:dyDescent="0.2">
      <c r="A242" s="37"/>
      <c r="B242" s="37"/>
      <c r="C242" s="37"/>
      <c r="D242" s="38"/>
      <c r="E242" s="34"/>
      <c r="F242" s="35"/>
      <c r="G242" s="35"/>
      <c r="H242" s="35"/>
      <c r="I242" s="36"/>
    </row>
    <row r="243" spans="1:9" x14ac:dyDescent="0.2">
      <c r="A243" s="37"/>
      <c r="B243" s="37"/>
      <c r="C243" s="37"/>
      <c r="D243" s="38"/>
      <c r="E243" s="34"/>
      <c r="F243" s="35"/>
      <c r="G243" s="35"/>
      <c r="H243" s="35"/>
      <c r="I243" s="36"/>
    </row>
    <row r="244" spans="1:9" x14ac:dyDescent="0.2">
      <c r="A244" s="37"/>
      <c r="B244" s="37"/>
      <c r="C244" s="37"/>
      <c r="D244" s="38"/>
      <c r="E244" s="34"/>
      <c r="F244" s="35"/>
      <c r="G244" s="35"/>
      <c r="H244" s="35"/>
      <c r="I244" s="36"/>
    </row>
    <row r="245" spans="1:9" x14ac:dyDescent="0.2">
      <c r="A245" s="37"/>
      <c r="B245" s="37"/>
      <c r="C245" s="37"/>
      <c r="D245" s="38"/>
      <c r="E245" s="34"/>
      <c r="F245" s="35"/>
      <c r="G245" s="35"/>
      <c r="H245" s="35"/>
      <c r="I245" s="36"/>
    </row>
    <row r="246" spans="1:9" x14ac:dyDescent="0.2">
      <c r="A246" s="37"/>
      <c r="B246" s="37"/>
      <c r="C246" s="37"/>
      <c r="D246" s="38"/>
      <c r="E246" s="34"/>
      <c r="F246" s="35"/>
      <c r="G246" s="35"/>
      <c r="H246" s="35"/>
      <c r="I246" s="36"/>
    </row>
    <row r="247" spans="1:9" x14ac:dyDescent="0.2">
      <c r="A247" s="37"/>
      <c r="B247" s="37"/>
      <c r="C247" s="37"/>
      <c r="D247" s="38"/>
      <c r="E247" s="34"/>
      <c r="F247" s="35"/>
      <c r="G247" s="35"/>
      <c r="H247" s="35"/>
      <c r="I247" s="36"/>
    </row>
    <row r="248" spans="1:9" x14ac:dyDescent="0.2">
      <c r="A248" s="37"/>
      <c r="B248" s="37"/>
      <c r="C248" s="37"/>
      <c r="D248" s="38"/>
      <c r="E248" s="34"/>
      <c r="F248" s="35"/>
      <c r="G248" s="35"/>
      <c r="H248" s="35"/>
      <c r="I248" s="36"/>
    </row>
    <row r="249" spans="1:9" x14ac:dyDescent="0.2">
      <c r="A249" s="37"/>
      <c r="B249" s="37"/>
      <c r="C249" s="37"/>
      <c r="D249" s="38"/>
      <c r="E249" s="34"/>
      <c r="F249" s="35"/>
      <c r="G249" s="35"/>
      <c r="H249" s="35"/>
      <c r="I249" s="36"/>
    </row>
    <row r="250" spans="1:9" x14ac:dyDescent="0.2">
      <c r="A250" s="37"/>
      <c r="B250" s="37"/>
      <c r="C250" s="37"/>
      <c r="D250" s="38"/>
      <c r="E250" s="34"/>
      <c r="F250" s="35"/>
      <c r="G250" s="35"/>
      <c r="H250" s="35"/>
      <c r="I250" s="36"/>
    </row>
    <row r="251" spans="1:9" x14ac:dyDescent="0.2">
      <c r="A251" s="37"/>
      <c r="B251" s="37"/>
      <c r="C251" s="37"/>
      <c r="D251" s="38"/>
      <c r="E251" s="34"/>
      <c r="F251" s="35"/>
      <c r="G251" s="35"/>
      <c r="H251" s="35"/>
      <c r="I251" s="36"/>
    </row>
    <row r="252" spans="1:9" x14ac:dyDescent="0.2">
      <c r="A252" s="37"/>
      <c r="B252" s="37"/>
      <c r="C252" s="37"/>
      <c r="D252" s="38"/>
      <c r="E252" s="34"/>
      <c r="F252" s="35"/>
      <c r="G252" s="35"/>
      <c r="H252" s="35"/>
      <c r="I252" s="36"/>
    </row>
    <row r="253" spans="1:9" x14ac:dyDescent="0.2">
      <c r="A253" s="37"/>
      <c r="B253" s="37"/>
      <c r="C253" s="37"/>
      <c r="D253" s="38"/>
      <c r="E253" s="34"/>
      <c r="F253" s="35"/>
      <c r="G253" s="35"/>
      <c r="H253" s="35"/>
      <c r="I253" s="36"/>
    </row>
    <row r="254" spans="1:9" x14ac:dyDescent="0.2">
      <c r="A254" s="37"/>
      <c r="B254" s="37"/>
      <c r="C254" s="37"/>
      <c r="D254" s="38"/>
      <c r="E254" s="34"/>
      <c r="F254" s="35"/>
      <c r="G254" s="35"/>
      <c r="H254" s="35"/>
      <c r="I254" s="36"/>
    </row>
    <row r="255" spans="1:9" x14ac:dyDescent="0.2">
      <c r="A255" s="37"/>
      <c r="B255" s="37"/>
      <c r="C255" s="37"/>
      <c r="D255" s="38"/>
      <c r="E255" s="34"/>
      <c r="F255" s="35"/>
      <c r="G255" s="35"/>
      <c r="H255" s="35"/>
      <c r="I255" s="36"/>
    </row>
    <row r="256" spans="1:9" x14ac:dyDescent="0.2">
      <c r="A256" s="37"/>
      <c r="B256" s="37"/>
      <c r="C256" s="37"/>
      <c r="D256" s="38"/>
      <c r="E256" s="34"/>
      <c r="F256" s="35"/>
      <c r="G256" s="35"/>
      <c r="H256" s="35"/>
      <c r="I256" s="36"/>
    </row>
    <row r="257" spans="1:9" x14ac:dyDescent="0.2">
      <c r="A257" s="37"/>
      <c r="B257" s="37"/>
      <c r="C257" s="37"/>
      <c r="D257" s="38"/>
      <c r="E257" s="34"/>
      <c r="F257" s="35"/>
      <c r="G257" s="35"/>
      <c r="H257" s="35"/>
      <c r="I257" s="36"/>
    </row>
    <row r="258" spans="1:9" x14ac:dyDescent="0.2">
      <c r="A258" s="37"/>
      <c r="B258" s="37"/>
      <c r="C258" s="37"/>
      <c r="D258" s="38"/>
      <c r="E258" s="34"/>
      <c r="F258" s="35"/>
      <c r="G258" s="35"/>
      <c r="H258" s="35"/>
      <c r="I258" s="36"/>
    </row>
    <row r="259" spans="1:9" x14ac:dyDescent="0.2">
      <c r="A259" s="37"/>
      <c r="B259" s="37"/>
      <c r="C259" s="37"/>
      <c r="D259" s="38"/>
      <c r="E259" s="34"/>
      <c r="F259" s="35"/>
      <c r="G259" s="35"/>
      <c r="H259" s="35"/>
      <c r="I259" s="36"/>
    </row>
    <row r="260" spans="1:9" x14ac:dyDescent="0.2">
      <c r="A260" s="37"/>
      <c r="B260" s="37"/>
      <c r="C260" s="37"/>
      <c r="D260" s="38"/>
      <c r="E260" s="34"/>
      <c r="F260" s="35"/>
      <c r="G260" s="35"/>
      <c r="H260" s="35"/>
      <c r="I260" s="36"/>
    </row>
    <row r="261" spans="1:9" x14ac:dyDescent="0.2">
      <c r="A261" s="37"/>
      <c r="B261" s="37"/>
      <c r="C261" s="37"/>
      <c r="D261" s="38"/>
      <c r="E261" s="34"/>
      <c r="F261" s="35"/>
      <c r="G261" s="35"/>
      <c r="H261" s="35"/>
      <c r="I261" s="36"/>
    </row>
    <row r="262" spans="1:9" x14ac:dyDescent="0.2">
      <c r="A262" s="37"/>
      <c r="B262" s="37"/>
      <c r="C262" s="37"/>
      <c r="D262" s="38"/>
      <c r="E262" s="34"/>
      <c r="F262" s="35"/>
      <c r="G262" s="35"/>
      <c r="H262" s="35"/>
      <c r="I262" s="36"/>
    </row>
    <row r="263" spans="1:9" x14ac:dyDescent="0.2">
      <c r="A263" s="37"/>
      <c r="B263" s="37"/>
      <c r="C263" s="37"/>
      <c r="D263" s="38"/>
      <c r="E263" s="34"/>
      <c r="F263" s="35"/>
      <c r="G263" s="35"/>
      <c r="H263" s="35"/>
      <c r="I263" s="35"/>
    </row>
    <row r="264" spans="1:9" x14ac:dyDescent="0.2">
      <c r="A264" s="37"/>
      <c r="B264" s="37"/>
      <c r="C264" s="37"/>
      <c r="D264" s="38"/>
      <c r="E264" s="34"/>
      <c r="F264" s="35"/>
      <c r="G264" s="35"/>
      <c r="H264" s="35"/>
      <c r="I264" s="36"/>
    </row>
    <row r="265" spans="1:9" x14ac:dyDescent="0.2">
      <c r="A265" s="37"/>
      <c r="B265" s="37"/>
      <c r="C265" s="37"/>
      <c r="D265" s="38"/>
      <c r="E265" s="34"/>
      <c r="F265" s="35"/>
      <c r="G265" s="35"/>
      <c r="H265" s="35"/>
      <c r="I265" s="36"/>
    </row>
    <row r="266" spans="1:9" x14ac:dyDescent="0.2">
      <c r="A266" s="37"/>
      <c r="B266" s="37"/>
      <c r="C266" s="37"/>
      <c r="D266" s="38"/>
      <c r="E266" s="34"/>
      <c r="F266" s="35"/>
      <c r="G266" s="35"/>
      <c r="H266" s="35"/>
      <c r="I266" s="36"/>
    </row>
    <row r="267" spans="1:9" x14ac:dyDescent="0.2">
      <c r="A267" s="37"/>
      <c r="B267" s="37"/>
      <c r="C267" s="37"/>
      <c r="D267" s="38"/>
      <c r="E267" s="34"/>
      <c r="F267" s="35"/>
      <c r="G267" s="35"/>
      <c r="H267" s="35"/>
      <c r="I267" s="36"/>
    </row>
    <row r="268" spans="1:9" x14ac:dyDescent="0.2">
      <c r="A268" s="37"/>
      <c r="B268" s="37"/>
      <c r="C268" s="37"/>
      <c r="D268" s="38"/>
      <c r="E268" s="34"/>
      <c r="F268" s="35"/>
      <c r="G268" s="35"/>
      <c r="H268" s="35"/>
      <c r="I268" s="36"/>
    </row>
    <row r="269" spans="1:9" x14ac:dyDescent="0.2">
      <c r="A269" s="37"/>
      <c r="B269" s="37"/>
      <c r="C269" s="37"/>
      <c r="D269" s="38"/>
      <c r="E269" s="34"/>
      <c r="F269" s="35"/>
      <c r="G269" s="35"/>
      <c r="H269" s="35"/>
      <c r="I269" s="36"/>
    </row>
    <row r="270" spans="1:9" x14ac:dyDescent="0.2">
      <c r="A270" s="37"/>
      <c r="B270" s="37"/>
      <c r="C270" s="37"/>
      <c r="D270" s="38"/>
      <c r="E270" s="34"/>
      <c r="F270" s="35"/>
      <c r="G270" s="35"/>
      <c r="H270" s="35"/>
      <c r="I270" s="36"/>
    </row>
    <row r="271" spans="1:9" x14ac:dyDescent="0.2">
      <c r="A271" s="37"/>
      <c r="B271" s="37"/>
      <c r="C271" s="37"/>
      <c r="D271" s="38"/>
      <c r="E271" s="34"/>
      <c r="F271" s="35"/>
      <c r="G271" s="35"/>
      <c r="H271" s="35"/>
      <c r="I271" s="36"/>
    </row>
    <row r="272" spans="1:9" x14ac:dyDescent="0.2">
      <c r="A272" s="37"/>
      <c r="B272" s="37"/>
      <c r="C272" s="37"/>
      <c r="D272" s="38"/>
      <c r="E272" s="34"/>
      <c r="F272" s="35"/>
      <c r="G272" s="35"/>
      <c r="H272" s="35"/>
      <c r="I272" s="36"/>
    </row>
    <row r="273" spans="1:9" x14ac:dyDescent="0.2">
      <c r="A273" s="37"/>
      <c r="B273" s="37"/>
      <c r="C273" s="37"/>
      <c r="D273" s="38"/>
      <c r="E273" s="34"/>
      <c r="F273" s="35"/>
      <c r="G273" s="35"/>
      <c r="H273" s="35"/>
      <c r="I273" s="36"/>
    </row>
    <row r="274" spans="1:9" x14ac:dyDescent="0.2">
      <c r="A274" s="37"/>
      <c r="B274" s="37"/>
      <c r="C274" s="37"/>
      <c r="D274" s="38"/>
      <c r="E274" s="34"/>
      <c r="F274" s="35"/>
      <c r="G274" s="35"/>
      <c r="H274" s="35"/>
      <c r="I274" s="36"/>
    </row>
    <row r="275" spans="1:9" x14ac:dyDescent="0.2">
      <c r="A275" s="37"/>
      <c r="B275" s="37"/>
      <c r="C275" s="37"/>
      <c r="D275" s="38"/>
      <c r="E275" s="34"/>
      <c r="F275" s="35"/>
      <c r="G275" s="35"/>
      <c r="H275" s="35"/>
      <c r="I275" s="36"/>
    </row>
    <row r="276" spans="1:9" x14ac:dyDescent="0.2">
      <c r="A276" s="37"/>
      <c r="B276" s="37"/>
      <c r="C276" s="37"/>
      <c r="D276" s="38"/>
      <c r="E276" s="34"/>
      <c r="F276" s="35"/>
      <c r="G276" s="35"/>
      <c r="H276" s="35"/>
      <c r="I276" s="36"/>
    </row>
    <row r="277" spans="1:9" x14ac:dyDescent="0.2">
      <c r="A277" s="37"/>
      <c r="B277" s="37"/>
      <c r="C277" s="37"/>
      <c r="D277" s="38"/>
      <c r="E277" s="34"/>
      <c r="F277" s="35"/>
      <c r="G277" s="35"/>
      <c r="H277" s="35"/>
      <c r="I277" s="36"/>
    </row>
    <row r="278" spans="1:9" x14ac:dyDescent="0.2">
      <c r="A278" s="37"/>
      <c r="B278" s="37"/>
      <c r="C278" s="37"/>
      <c r="D278" s="38"/>
      <c r="E278" s="34"/>
      <c r="F278" s="35"/>
      <c r="G278" s="35"/>
      <c r="H278" s="35"/>
      <c r="I278" s="36"/>
    </row>
    <row r="279" spans="1:9" x14ac:dyDescent="0.2">
      <c r="A279" s="37"/>
      <c r="B279" s="37"/>
      <c r="C279" s="37"/>
      <c r="D279" s="38"/>
      <c r="E279" s="34"/>
      <c r="F279" s="35"/>
      <c r="G279" s="35"/>
      <c r="H279" s="35"/>
      <c r="I279" s="36"/>
    </row>
    <row r="280" spans="1:9" x14ac:dyDescent="0.2">
      <c r="A280" s="37"/>
      <c r="B280" s="37"/>
      <c r="C280" s="37"/>
      <c r="D280" s="38"/>
      <c r="E280" s="34"/>
      <c r="F280" s="35"/>
      <c r="G280" s="35"/>
      <c r="H280" s="35"/>
      <c r="I280" s="36"/>
    </row>
    <row r="281" spans="1:9" x14ac:dyDescent="0.2">
      <c r="A281" s="37"/>
      <c r="B281" s="37"/>
      <c r="C281" s="37"/>
      <c r="D281" s="38"/>
      <c r="E281" s="34"/>
      <c r="F281" s="35"/>
      <c r="G281" s="35"/>
      <c r="H281" s="35"/>
      <c r="I281" s="36"/>
    </row>
    <row r="282" spans="1:9" x14ac:dyDescent="0.2">
      <c r="A282" s="37"/>
      <c r="B282" s="37"/>
      <c r="C282" s="37"/>
      <c r="D282" s="38"/>
      <c r="E282" s="34"/>
      <c r="F282" s="35"/>
      <c r="G282" s="35"/>
      <c r="H282" s="35"/>
      <c r="I282" s="36"/>
    </row>
    <row r="283" spans="1:9" x14ac:dyDescent="0.2">
      <c r="A283" s="37"/>
      <c r="B283" s="37"/>
      <c r="C283" s="37"/>
      <c r="D283" s="38"/>
      <c r="E283" s="34"/>
      <c r="F283" s="35"/>
      <c r="G283" s="35"/>
      <c r="H283" s="35"/>
      <c r="I283" s="36"/>
    </row>
    <row r="284" spans="1:9" x14ac:dyDescent="0.2">
      <c r="A284" s="37"/>
      <c r="B284" s="37"/>
      <c r="C284" s="37"/>
      <c r="D284" s="38"/>
      <c r="E284" s="34"/>
      <c r="F284" s="35"/>
      <c r="G284" s="35"/>
      <c r="H284" s="35"/>
      <c r="I284" s="36"/>
    </row>
    <row r="285" spans="1:9" x14ac:dyDescent="0.2">
      <c r="A285" s="37"/>
      <c r="B285" s="37"/>
      <c r="C285" s="37"/>
      <c r="D285" s="38"/>
      <c r="E285" s="34"/>
      <c r="F285" s="35"/>
      <c r="G285" s="35"/>
      <c r="H285" s="35"/>
      <c r="I285" s="36"/>
    </row>
    <row r="286" spans="1:9" x14ac:dyDescent="0.2">
      <c r="A286" s="37"/>
      <c r="B286" s="37"/>
      <c r="C286" s="37"/>
      <c r="D286" s="38"/>
      <c r="E286" s="34"/>
      <c r="F286" s="35"/>
      <c r="G286" s="35"/>
      <c r="H286" s="35"/>
      <c r="I286" s="36"/>
    </row>
    <row r="287" spans="1:9" x14ac:dyDescent="0.2">
      <c r="A287" s="37"/>
      <c r="B287" s="37"/>
      <c r="C287" s="37"/>
      <c r="D287" s="38"/>
      <c r="E287" s="34"/>
      <c r="F287" s="35"/>
      <c r="G287" s="35"/>
      <c r="H287" s="35"/>
      <c r="I287" s="36"/>
    </row>
    <row r="288" spans="1:9" x14ac:dyDescent="0.2">
      <c r="A288" s="37"/>
      <c r="B288" s="37"/>
      <c r="C288" s="37"/>
      <c r="D288" s="38"/>
      <c r="E288" s="34"/>
      <c r="F288" s="35"/>
      <c r="G288" s="35"/>
      <c r="H288" s="35"/>
      <c r="I288" s="36"/>
    </row>
    <row r="289" spans="1:9" x14ac:dyDescent="0.2">
      <c r="A289" s="37"/>
      <c r="B289" s="37"/>
      <c r="C289" s="37"/>
      <c r="D289" s="38"/>
      <c r="E289" s="34"/>
      <c r="F289" s="35"/>
      <c r="G289" s="35"/>
      <c r="H289" s="35"/>
      <c r="I289" s="36"/>
    </row>
    <row r="290" spans="1:9" x14ac:dyDescent="0.2">
      <c r="A290" s="37"/>
      <c r="B290" s="37"/>
      <c r="C290" s="37"/>
      <c r="D290" s="38"/>
      <c r="E290" s="34"/>
      <c r="F290" s="35"/>
      <c r="G290" s="35"/>
      <c r="H290" s="35"/>
      <c r="I290" s="36"/>
    </row>
    <row r="291" spans="1:9" x14ac:dyDescent="0.2">
      <c r="A291" s="37"/>
      <c r="B291" s="37"/>
      <c r="C291" s="37"/>
      <c r="D291" s="38"/>
      <c r="E291" s="34"/>
      <c r="F291" s="35"/>
      <c r="G291" s="35"/>
      <c r="H291" s="35"/>
      <c r="I291" s="36"/>
    </row>
    <row r="292" spans="1:9" x14ac:dyDescent="0.2">
      <c r="A292" s="37"/>
      <c r="B292" s="37"/>
      <c r="C292" s="37"/>
      <c r="D292" s="38"/>
      <c r="E292" s="34"/>
      <c r="F292" s="35"/>
      <c r="G292" s="35"/>
      <c r="H292" s="35"/>
      <c r="I292" s="36"/>
    </row>
    <row r="293" spans="1:9" x14ac:dyDescent="0.2">
      <c r="A293" s="37"/>
      <c r="B293" s="37"/>
      <c r="C293" s="37"/>
      <c r="D293" s="38"/>
      <c r="E293" s="34"/>
      <c r="F293" s="35"/>
      <c r="G293" s="35"/>
      <c r="H293" s="35"/>
      <c r="I293" s="36"/>
    </row>
    <row r="294" spans="1:9" x14ac:dyDescent="0.2">
      <c r="A294" s="37"/>
      <c r="B294" s="37"/>
      <c r="C294" s="37"/>
      <c r="D294" s="38"/>
      <c r="E294" s="34"/>
      <c r="F294" s="35"/>
      <c r="G294" s="35"/>
      <c r="H294" s="35"/>
      <c r="I294" s="36"/>
    </row>
    <row r="295" spans="1:9" x14ac:dyDescent="0.2">
      <c r="A295" s="37"/>
      <c r="B295" s="37"/>
      <c r="C295" s="37"/>
      <c r="D295" s="38"/>
      <c r="E295" s="34"/>
      <c r="F295" s="35"/>
      <c r="G295" s="35"/>
      <c r="H295" s="35"/>
      <c r="I295" s="36"/>
    </row>
    <row r="296" spans="1:9" x14ac:dyDescent="0.2">
      <c r="A296" s="37"/>
      <c r="B296" s="37"/>
      <c r="C296" s="37"/>
      <c r="D296" s="38"/>
      <c r="E296" s="34"/>
      <c r="F296" s="35"/>
      <c r="G296" s="35"/>
      <c r="H296" s="35"/>
      <c r="I296" s="36"/>
    </row>
    <row r="297" spans="1:9" x14ac:dyDescent="0.2">
      <c r="A297" s="37"/>
      <c r="B297" s="37"/>
      <c r="C297" s="37"/>
      <c r="D297" s="38"/>
      <c r="E297" s="34"/>
      <c r="F297" s="35"/>
      <c r="G297" s="35"/>
      <c r="H297" s="35"/>
      <c r="I297" s="36"/>
    </row>
    <row r="298" spans="1:9" x14ac:dyDescent="0.2">
      <c r="A298" s="37"/>
      <c r="B298" s="37"/>
      <c r="C298" s="37"/>
      <c r="D298" s="38"/>
      <c r="E298" s="34"/>
      <c r="F298" s="35"/>
      <c r="G298" s="35"/>
      <c r="H298" s="35"/>
      <c r="I298" s="36"/>
    </row>
    <row r="299" spans="1:9" x14ac:dyDescent="0.2">
      <c r="A299" s="37"/>
      <c r="B299" s="37"/>
      <c r="C299" s="37"/>
      <c r="D299" s="38"/>
      <c r="E299" s="34"/>
      <c r="F299" s="35"/>
      <c r="G299" s="35"/>
      <c r="H299" s="35"/>
      <c r="I299" s="36"/>
    </row>
    <row r="300" spans="1:9" x14ac:dyDescent="0.2">
      <c r="A300" s="37"/>
      <c r="B300" s="37"/>
      <c r="C300" s="37"/>
      <c r="D300" s="38"/>
      <c r="E300" s="34"/>
      <c r="F300" s="35"/>
      <c r="G300" s="35"/>
      <c r="H300" s="35"/>
      <c r="I300" s="36"/>
    </row>
    <row r="301" spans="1:9" x14ac:dyDescent="0.2">
      <c r="A301" s="37"/>
      <c r="B301" s="37"/>
      <c r="C301" s="37"/>
      <c r="D301" s="38"/>
      <c r="E301" s="34"/>
      <c r="F301" s="35"/>
      <c r="G301" s="35"/>
      <c r="H301" s="35"/>
      <c r="I301" s="36"/>
    </row>
    <row r="302" spans="1:9" x14ac:dyDescent="0.2">
      <c r="A302" s="37"/>
      <c r="B302" s="37"/>
      <c r="C302" s="37"/>
      <c r="D302" s="38"/>
      <c r="E302" s="34"/>
      <c r="F302" s="35"/>
      <c r="G302" s="35"/>
      <c r="H302" s="35"/>
      <c r="I302" s="36"/>
    </row>
    <row r="303" spans="1:9" x14ac:dyDescent="0.2">
      <c r="A303" s="37"/>
      <c r="B303" s="37"/>
      <c r="C303" s="37"/>
      <c r="D303" s="38"/>
      <c r="E303" s="34"/>
      <c r="F303" s="35"/>
      <c r="G303" s="35"/>
      <c r="H303" s="35"/>
      <c r="I303" s="36"/>
    </row>
    <row r="304" spans="1:9" x14ac:dyDescent="0.2">
      <c r="A304" s="37"/>
      <c r="B304" s="37"/>
      <c r="C304" s="37"/>
      <c r="D304" s="38"/>
      <c r="E304" s="34"/>
      <c r="F304" s="35"/>
      <c r="G304" s="35"/>
      <c r="H304" s="35"/>
      <c r="I304" s="36"/>
    </row>
    <row r="305" spans="1:9" x14ac:dyDescent="0.2">
      <c r="A305" s="37"/>
      <c r="B305" s="37"/>
      <c r="C305" s="37"/>
      <c r="D305" s="38"/>
      <c r="E305" s="34"/>
      <c r="F305" s="35"/>
      <c r="G305" s="35"/>
      <c r="H305" s="35"/>
      <c r="I305" s="36"/>
    </row>
    <row r="306" spans="1:9" x14ac:dyDescent="0.2">
      <c r="A306" s="37"/>
      <c r="B306" s="37"/>
      <c r="C306" s="37"/>
      <c r="D306" s="38"/>
      <c r="E306" s="34"/>
      <c r="F306" s="35"/>
      <c r="G306" s="35"/>
      <c r="H306" s="35"/>
      <c r="I306" s="36"/>
    </row>
    <row r="307" spans="1:9" x14ac:dyDescent="0.2">
      <c r="A307" s="37"/>
      <c r="B307" s="37"/>
      <c r="C307" s="37"/>
      <c r="D307" s="38"/>
      <c r="E307" s="34"/>
      <c r="F307" s="35"/>
      <c r="G307" s="35"/>
      <c r="H307" s="35"/>
      <c r="I307" s="36"/>
    </row>
    <row r="308" spans="1:9" x14ac:dyDescent="0.2">
      <c r="A308" s="37"/>
      <c r="B308" s="37"/>
      <c r="C308" s="37"/>
      <c r="D308" s="38"/>
      <c r="E308" s="34"/>
      <c r="F308" s="35"/>
      <c r="G308" s="35"/>
      <c r="H308" s="35"/>
      <c r="I308" s="36"/>
    </row>
    <row r="309" spans="1:9" x14ac:dyDescent="0.2">
      <c r="A309" s="37"/>
      <c r="B309" s="37"/>
      <c r="C309" s="37"/>
      <c r="D309" s="38"/>
      <c r="E309" s="34"/>
      <c r="F309" s="35"/>
      <c r="G309" s="35"/>
      <c r="H309" s="35"/>
      <c r="I309" s="36"/>
    </row>
    <row r="310" spans="1:9" x14ac:dyDescent="0.2">
      <c r="A310" s="37"/>
      <c r="B310" s="37"/>
      <c r="C310" s="37"/>
      <c r="D310" s="38"/>
      <c r="E310" s="34"/>
      <c r="F310" s="35"/>
      <c r="G310" s="35"/>
      <c r="H310" s="35"/>
      <c r="I310" s="36"/>
    </row>
    <row r="311" spans="1:9" x14ac:dyDescent="0.2">
      <c r="A311" s="37"/>
      <c r="B311" s="37"/>
      <c r="C311" s="37"/>
      <c r="D311" s="38"/>
      <c r="E311" s="34"/>
      <c r="F311" s="35"/>
      <c r="G311" s="35"/>
      <c r="H311" s="35"/>
      <c r="I311" s="36"/>
    </row>
    <row r="312" spans="1:9" x14ac:dyDescent="0.2">
      <c r="A312" s="37"/>
      <c r="B312" s="37"/>
      <c r="C312" s="37"/>
      <c r="D312" s="38"/>
      <c r="E312" s="34"/>
      <c r="F312" s="35"/>
      <c r="G312" s="35"/>
      <c r="H312" s="35"/>
      <c r="I312" s="36"/>
    </row>
    <row r="313" spans="1:9" x14ac:dyDescent="0.2">
      <c r="A313" s="37"/>
      <c r="B313" s="37"/>
      <c r="C313" s="37"/>
      <c r="D313" s="38"/>
      <c r="E313" s="34"/>
      <c r="F313" s="35"/>
      <c r="G313" s="35"/>
      <c r="H313" s="35"/>
      <c r="I313" s="36"/>
    </row>
    <row r="314" spans="1:9" x14ac:dyDescent="0.2">
      <c r="A314" s="37"/>
      <c r="B314" s="37"/>
      <c r="C314" s="37"/>
      <c r="D314" s="38"/>
      <c r="E314" s="34"/>
      <c r="F314" s="35"/>
      <c r="G314" s="35"/>
      <c r="H314" s="35"/>
      <c r="I314" s="36"/>
    </row>
    <row r="315" spans="1:9" x14ac:dyDescent="0.2">
      <c r="A315" s="37"/>
      <c r="B315" s="37"/>
      <c r="C315" s="37"/>
      <c r="D315" s="38"/>
      <c r="E315" s="34"/>
      <c r="F315" s="35"/>
      <c r="G315" s="35"/>
      <c r="H315" s="35"/>
      <c r="I315" s="36"/>
    </row>
    <row r="316" spans="1:9" x14ac:dyDescent="0.2">
      <c r="A316" s="37"/>
      <c r="B316" s="37"/>
      <c r="C316" s="37"/>
      <c r="D316" s="38"/>
      <c r="E316" s="34"/>
      <c r="F316" s="35"/>
      <c r="G316" s="35"/>
      <c r="H316" s="35"/>
      <c r="I316" s="36"/>
    </row>
    <row r="317" spans="1:9" x14ac:dyDescent="0.2">
      <c r="A317" s="37"/>
      <c r="B317" s="37"/>
      <c r="C317" s="37"/>
      <c r="D317" s="38"/>
      <c r="E317" s="34"/>
      <c r="F317" s="35"/>
      <c r="G317" s="35"/>
      <c r="H317" s="35"/>
      <c r="I317" s="36"/>
    </row>
    <row r="318" spans="1:9" x14ac:dyDescent="0.2">
      <c r="A318" s="37"/>
      <c r="B318" s="37"/>
      <c r="C318" s="37"/>
      <c r="D318" s="38"/>
      <c r="E318" s="34"/>
      <c r="F318" s="35"/>
      <c r="G318" s="35"/>
      <c r="H318" s="35"/>
      <c r="I318" s="36"/>
    </row>
    <row r="319" spans="1:9" x14ac:dyDescent="0.2">
      <c r="A319" s="37"/>
      <c r="B319" s="37"/>
      <c r="C319" s="37"/>
      <c r="D319" s="38"/>
      <c r="E319" s="34"/>
      <c r="F319" s="35"/>
      <c r="G319" s="35"/>
      <c r="H319" s="35"/>
      <c r="I319" s="36"/>
    </row>
    <row r="320" spans="1:9" x14ac:dyDescent="0.2">
      <c r="A320" s="37"/>
      <c r="B320" s="37"/>
      <c r="C320" s="37"/>
      <c r="D320" s="38"/>
      <c r="E320" s="34"/>
      <c r="F320" s="35"/>
      <c r="G320" s="35"/>
      <c r="H320" s="35"/>
      <c r="I320" s="36"/>
    </row>
    <row r="321" spans="1:9" x14ac:dyDescent="0.2">
      <c r="A321" s="37"/>
      <c r="B321" s="37"/>
      <c r="C321" s="37"/>
      <c r="D321" s="38"/>
      <c r="E321" s="34"/>
      <c r="F321" s="35"/>
      <c r="G321" s="35"/>
      <c r="H321" s="35"/>
      <c r="I321" s="36"/>
    </row>
    <row r="322" spans="1:9" x14ac:dyDescent="0.2">
      <c r="A322" s="37"/>
      <c r="B322" s="37"/>
      <c r="C322" s="37"/>
      <c r="D322" s="38"/>
      <c r="E322" s="34"/>
      <c r="F322" s="35"/>
      <c r="G322" s="35"/>
      <c r="H322" s="35"/>
      <c r="I322" s="36"/>
    </row>
    <row r="323" spans="1:9" x14ac:dyDescent="0.2">
      <c r="A323" s="37"/>
      <c r="B323" s="37"/>
      <c r="C323" s="37"/>
      <c r="D323" s="38"/>
      <c r="E323" s="34"/>
      <c r="F323" s="35"/>
      <c r="G323" s="35"/>
      <c r="H323" s="35"/>
      <c r="I323" s="36"/>
    </row>
    <row r="324" spans="1:9" x14ac:dyDescent="0.2">
      <c r="A324" s="37"/>
      <c r="B324" s="37"/>
      <c r="C324" s="37"/>
      <c r="D324" s="38"/>
      <c r="E324" s="34"/>
      <c r="F324" s="35"/>
      <c r="G324" s="35"/>
      <c r="H324" s="35"/>
      <c r="I324" s="36"/>
    </row>
    <row r="325" spans="1:9" x14ac:dyDescent="0.2">
      <c r="A325" s="37"/>
      <c r="B325" s="37"/>
      <c r="C325" s="37"/>
      <c r="D325" s="38"/>
      <c r="E325" s="34"/>
      <c r="F325" s="35"/>
      <c r="G325" s="35"/>
      <c r="H325" s="35"/>
      <c r="I325" s="35"/>
    </row>
    <row r="326" spans="1:9" x14ac:dyDescent="0.2">
      <c r="A326" s="37"/>
      <c r="B326" s="37"/>
      <c r="C326" s="37"/>
      <c r="D326" s="38"/>
      <c r="E326" s="34"/>
      <c r="F326" s="35"/>
      <c r="G326" s="35"/>
      <c r="H326" s="35"/>
      <c r="I326" s="36"/>
    </row>
    <row r="327" spans="1:9" x14ac:dyDescent="0.2">
      <c r="A327" s="37"/>
      <c r="B327" s="37"/>
      <c r="C327" s="37"/>
      <c r="D327" s="38"/>
      <c r="E327" s="34"/>
      <c r="F327" s="35"/>
      <c r="G327" s="35"/>
      <c r="H327" s="35"/>
      <c r="I327" s="36"/>
    </row>
    <row r="328" spans="1:9" x14ac:dyDescent="0.2">
      <c r="A328" s="37"/>
      <c r="B328" s="37"/>
      <c r="C328" s="37"/>
      <c r="D328" s="38"/>
      <c r="E328" s="34"/>
      <c r="F328" s="35"/>
      <c r="G328" s="35"/>
      <c r="H328" s="35"/>
      <c r="I328" s="36"/>
    </row>
    <row r="329" spans="1:9" x14ac:dyDescent="0.2">
      <c r="A329" s="37"/>
      <c r="B329" s="37"/>
      <c r="C329" s="37"/>
      <c r="D329" s="38"/>
      <c r="E329" s="34"/>
      <c r="F329" s="35"/>
      <c r="G329" s="35"/>
      <c r="H329" s="35"/>
      <c r="I329" s="36"/>
    </row>
    <row r="330" spans="1:9" x14ac:dyDescent="0.2">
      <c r="A330" s="37"/>
      <c r="B330" s="37"/>
      <c r="C330" s="37"/>
      <c r="D330" s="38"/>
      <c r="E330" s="34"/>
      <c r="F330" s="35"/>
      <c r="G330" s="35"/>
      <c r="H330" s="35"/>
      <c r="I330" s="35"/>
    </row>
    <row r="331" spans="1:9" x14ac:dyDescent="0.2">
      <c r="A331" s="37"/>
      <c r="B331" s="37"/>
      <c r="C331" s="37"/>
      <c r="D331" s="38"/>
      <c r="E331" s="34"/>
      <c r="F331" s="35"/>
      <c r="G331" s="35"/>
      <c r="H331" s="35"/>
      <c r="I331" s="36"/>
    </row>
    <row r="332" spans="1:9" x14ac:dyDescent="0.2">
      <c r="A332" s="37"/>
      <c r="B332" s="37"/>
      <c r="C332" s="37"/>
      <c r="D332" s="38"/>
      <c r="E332" s="34"/>
      <c r="F332" s="35"/>
      <c r="G332" s="35"/>
      <c r="H332" s="35"/>
      <c r="I332" s="36"/>
    </row>
    <row r="333" spans="1:9" x14ac:dyDescent="0.2">
      <c r="A333" s="37"/>
      <c r="B333" s="37"/>
      <c r="C333" s="37"/>
      <c r="D333" s="38"/>
      <c r="E333" s="34"/>
      <c r="F333" s="35"/>
      <c r="G333" s="35"/>
      <c r="H333" s="35"/>
      <c r="I333" s="36"/>
    </row>
    <row r="334" spans="1:9" x14ac:dyDescent="0.2">
      <c r="A334" s="37"/>
      <c r="B334" s="37"/>
      <c r="C334" s="37"/>
      <c r="D334" s="38"/>
      <c r="E334" s="34"/>
      <c r="F334" s="35"/>
      <c r="G334" s="35"/>
      <c r="H334" s="35"/>
      <c r="I334" s="36"/>
    </row>
    <row r="335" spans="1:9" x14ac:dyDescent="0.2">
      <c r="A335" s="37"/>
      <c r="B335" s="37"/>
      <c r="C335" s="37"/>
      <c r="D335" s="38"/>
      <c r="E335" s="34"/>
      <c r="F335" s="35"/>
      <c r="G335" s="35"/>
      <c r="H335" s="35"/>
      <c r="I335" s="36"/>
    </row>
    <row r="336" spans="1:9" x14ac:dyDescent="0.2">
      <c r="A336" s="37"/>
      <c r="B336" s="37"/>
      <c r="C336" s="37"/>
      <c r="D336" s="38"/>
      <c r="E336" s="34"/>
      <c r="F336" s="35"/>
      <c r="G336" s="35"/>
      <c r="H336" s="35"/>
      <c r="I336" s="36"/>
    </row>
    <row r="337" spans="1:9" x14ac:dyDescent="0.2">
      <c r="A337" s="37"/>
      <c r="B337" s="37"/>
      <c r="C337" s="37"/>
      <c r="D337" s="38"/>
      <c r="E337" s="34"/>
      <c r="F337" s="35"/>
      <c r="G337" s="35"/>
      <c r="H337" s="35"/>
      <c r="I337" s="35"/>
    </row>
    <row r="338" spans="1:9" x14ac:dyDescent="0.2">
      <c r="A338" s="37"/>
      <c r="B338" s="37"/>
      <c r="C338" s="37"/>
      <c r="D338" s="38"/>
      <c r="E338" s="34"/>
      <c r="F338" s="35"/>
      <c r="G338" s="35"/>
      <c r="H338" s="35"/>
      <c r="I338" s="36"/>
    </row>
    <row r="339" spans="1:9" x14ac:dyDescent="0.2">
      <c r="A339" s="37"/>
      <c r="B339" s="37"/>
      <c r="C339" s="37"/>
      <c r="D339" s="38"/>
      <c r="E339" s="34"/>
      <c r="F339" s="35"/>
      <c r="G339" s="35"/>
      <c r="H339" s="35"/>
      <c r="I339" s="35"/>
    </row>
    <row r="340" spans="1:9" x14ac:dyDescent="0.2">
      <c r="A340" s="37"/>
      <c r="B340" s="37"/>
      <c r="C340" s="37"/>
      <c r="D340" s="38"/>
      <c r="E340" s="34"/>
      <c r="F340" s="35"/>
      <c r="G340" s="35"/>
      <c r="H340" s="35"/>
      <c r="I340" s="35"/>
    </row>
    <row r="341" spans="1:9" x14ac:dyDescent="0.2">
      <c r="A341" s="37"/>
      <c r="B341" s="37"/>
      <c r="C341" s="37"/>
      <c r="D341" s="38"/>
      <c r="E341" s="34"/>
      <c r="F341" s="35"/>
      <c r="G341" s="35"/>
      <c r="H341" s="35"/>
      <c r="I341" s="35"/>
    </row>
    <row r="342" spans="1:9" x14ac:dyDescent="0.2">
      <c r="A342" s="37"/>
      <c r="B342" s="37"/>
      <c r="C342" s="37"/>
      <c r="D342" s="38"/>
      <c r="E342" s="34"/>
      <c r="F342" s="35"/>
      <c r="G342" s="35"/>
      <c r="H342" s="35"/>
      <c r="I342" s="36"/>
    </row>
    <row r="343" spans="1:9" x14ac:dyDescent="0.2">
      <c r="A343" s="37"/>
      <c r="B343" s="37"/>
      <c r="C343" s="37"/>
      <c r="D343" s="38"/>
      <c r="E343" s="34"/>
      <c r="F343" s="35"/>
      <c r="G343" s="35"/>
      <c r="H343" s="35"/>
      <c r="I343" s="36"/>
    </row>
    <row r="344" spans="1:9" x14ac:dyDescent="0.2">
      <c r="A344" s="37"/>
      <c r="B344" s="37"/>
      <c r="C344" s="37"/>
      <c r="D344" s="38"/>
      <c r="E344" s="34"/>
      <c r="F344" s="35"/>
      <c r="G344" s="35"/>
      <c r="H344" s="35"/>
      <c r="I344" s="36"/>
    </row>
    <row r="345" spans="1:9" x14ac:dyDescent="0.2">
      <c r="A345" s="37"/>
      <c r="B345" s="37"/>
      <c r="C345" s="37"/>
      <c r="D345" s="38"/>
      <c r="E345" s="34"/>
      <c r="F345" s="35"/>
      <c r="G345" s="35"/>
      <c r="H345" s="35"/>
      <c r="I345" s="36"/>
    </row>
    <row r="346" spans="1:9" x14ac:dyDescent="0.2">
      <c r="A346" s="37"/>
      <c r="B346" s="37"/>
      <c r="C346" s="37"/>
      <c r="D346" s="38"/>
      <c r="E346" s="34"/>
      <c r="F346" s="35"/>
      <c r="G346" s="35"/>
      <c r="H346" s="35"/>
      <c r="I346" s="36"/>
    </row>
    <row r="347" spans="1:9" x14ac:dyDescent="0.2">
      <c r="A347" s="37"/>
      <c r="B347" s="37"/>
      <c r="C347" s="37"/>
      <c r="D347" s="38"/>
      <c r="E347" s="34"/>
      <c r="F347" s="35"/>
      <c r="G347" s="35"/>
      <c r="H347" s="35"/>
      <c r="I347" s="36"/>
    </row>
    <row r="348" spans="1:9" x14ac:dyDescent="0.2">
      <c r="A348" s="37"/>
      <c r="B348" s="37"/>
      <c r="C348" s="37"/>
      <c r="D348" s="38"/>
      <c r="E348" s="34"/>
      <c r="F348" s="35"/>
      <c r="G348" s="35"/>
      <c r="H348" s="35"/>
      <c r="I348" s="36"/>
    </row>
    <row r="349" spans="1:9" x14ac:dyDescent="0.2">
      <c r="A349" s="37"/>
      <c r="B349" s="37"/>
      <c r="C349" s="37"/>
      <c r="D349" s="38"/>
      <c r="E349" s="34"/>
      <c r="F349" s="35"/>
      <c r="G349" s="35"/>
      <c r="H349" s="35"/>
      <c r="I349" s="36"/>
    </row>
    <row r="350" spans="1:9" x14ac:dyDescent="0.2">
      <c r="A350" s="37"/>
      <c r="B350" s="37"/>
      <c r="C350" s="37"/>
      <c r="D350" s="38"/>
      <c r="E350" s="34"/>
      <c r="F350" s="35"/>
      <c r="G350" s="35"/>
      <c r="H350" s="35"/>
      <c r="I350" s="36"/>
    </row>
    <row r="351" spans="1:9" x14ac:dyDescent="0.2">
      <c r="A351" s="37"/>
      <c r="B351" s="37"/>
      <c r="C351" s="37"/>
      <c r="D351" s="38"/>
      <c r="E351" s="34"/>
      <c r="F351" s="35"/>
      <c r="G351" s="35"/>
      <c r="H351" s="35"/>
      <c r="I351" s="36"/>
    </row>
    <row r="352" spans="1:9" x14ac:dyDescent="0.2">
      <c r="A352" s="37"/>
      <c r="B352" s="37"/>
      <c r="C352" s="37"/>
      <c r="D352" s="38"/>
      <c r="E352" s="34"/>
      <c r="F352" s="35"/>
      <c r="G352" s="35"/>
      <c r="H352" s="35"/>
      <c r="I352" s="36"/>
    </row>
    <row r="353" spans="1:9" x14ac:dyDescent="0.2">
      <c r="A353" s="37"/>
      <c r="B353" s="37"/>
      <c r="C353" s="37"/>
      <c r="D353" s="38"/>
      <c r="E353" s="34"/>
      <c r="F353" s="35"/>
      <c r="G353" s="35"/>
      <c r="H353" s="35"/>
      <c r="I353" s="36"/>
    </row>
    <row r="354" spans="1:9" x14ac:dyDescent="0.2">
      <c r="A354" s="37"/>
      <c r="B354" s="37"/>
      <c r="C354" s="37"/>
      <c r="D354" s="38"/>
      <c r="E354" s="34"/>
      <c r="F354" s="35"/>
      <c r="G354" s="35"/>
      <c r="H354" s="35"/>
      <c r="I354" s="36"/>
    </row>
    <row r="355" spans="1:9" x14ac:dyDescent="0.2">
      <c r="A355" s="37"/>
      <c r="B355" s="37"/>
      <c r="C355" s="37"/>
      <c r="D355" s="38"/>
      <c r="E355" s="34"/>
      <c r="F355" s="35"/>
      <c r="G355" s="35"/>
      <c r="H355" s="35"/>
      <c r="I355" s="36"/>
    </row>
    <row r="356" spans="1:9" x14ac:dyDescent="0.2">
      <c r="A356" s="37"/>
      <c r="B356" s="37"/>
      <c r="C356" s="37"/>
      <c r="D356" s="38"/>
      <c r="E356" s="34"/>
      <c r="F356" s="35"/>
      <c r="G356" s="35"/>
      <c r="H356" s="35"/>
      <c r="I356" s="36"/>
    </row>
    <row r="357" spans="1:9" x14ac:dyDescent="0.2">
      <c r="A357" s="37"/>
      <c r="B357" s="37"/>
      <c r="C357" s="37"/>
      <c r="D357" s="38"/>
      <c r="E357" s="34"/>
      <c r="F357" s="35"/>
      <c r="G357" s="35"/>
      <c r="H357" s="35"/>
      <c r="I357" s="36"/>
    </row>
    <row r="358" spans="1:9" x14ac:dyDescent="0.2">
      <c r="A358" s="37"/>
      <c r="B358" s="37"/>
      <c r="C358" s="37"/>
      <c r="D358" s="38"/>
      <c r="E358" s="34"/>
      <c r="F358" s="35"/>
      <c r="G358" s="35"/>
      <c r="H358" s="35"/>
      <c r="I358" s="36"/>
    </row>
    <row r="359" spans="1:9" x14ac:dyDescent="0.2">
      <c r="A359" s="37"/>
      <c r="B359" s="37"/>
      <c r="C359" s="37"/>
      <c r="D359" s="38"/>
      <c r="E359" s="34"/>
      <c r="F359" s="35"/>
      <c r="G359" s="35"/>
      <c r="H359" s="35"/>
      <c r="I359" s="36"/>
    </row>
    <row r="360" spans="1:9" x14ac:dyDescent="0.2">
      <c r="A360" s="37"/>
      <c r="B360" s="37"/>
      <c r="C360" s="37"/>
      <c r="D360" s="38"/>
      <c r="E360" s="34"/>
      <c r="F360" s="35"/>
      <c r="G360" s="35"/>
      <c r="H360" s="35"/>
      <c r="I360" s="36"/>
    </row>
    <row r="361" spans="1:9" x14ac:dyDescent="0.2">
      <c r="A361" s="37"/>
      <c r="B361" s="37"/>
      <c r="C361" s="37"/>
      <c r="D361" s="38"/>
      <c r="E361" s="34"/>
      <c r="F361" s="35"/>
      <c r="G361" s="35"/>
      <c r="H361" s="35"/>
      <c r="I361" s="36"/>
    </row>
    <row r="362" spans="1:9" x14ac:dyDescent="0.2">
      <c r="A362" s="37"/>
      <c r="B362" s="37"/>
      <c r="C362" s="37"/>
      <c r="D362" s="38"/>
      <c r="E362" s="34"/>
      <c r="F362" s="35"/>
      <c r="G362" s="35"/>
      <c r="H362" s="35"/>
      <c r="I362" s="36"/>
    </row>
    <row r="363" spans="1:9" x14ac:dyDescent="0.2">
      <c r="A363" s="37"/>
      <c r="B363" s="37"/>
      <c r="C363" s="37"/>
      <c r="D363" s="38"/>
      <c r="E363" s="34"/>
      <c r="F363" s="35"/>
      <c r="G363" s="35"/>
      <c r="H363" s="35"/>
      <c r="I363" s="36"/>
    </row>
    <row r="364" spans="1:9" x14ac:dyDescent="0.2">
      <c r="A364" s="37"/>
      <c r="B364" s="37"/>
      <c r="C364" s="37"/>
      <c r="D364" s="38"/>
      <c r="E364" s="34"/>
      <c r="F364" s="35"/>
      <c r="G364" s="35"/>
      <c r="H364" s="35"/>
      <c r="I364" s="36"/>
    </row>
    <row r="365" spans="1:9" x14ac:dyDescent="0.2">
      <c r="A365" s="37"/>
      <c r="B365" s="37"/>
      <c r="C365" s="37"/>
      <c r="D365" s="38"/>
      <c r="E365" s="34"/>
      <c r="F365" s="35"/>
      <c r="G365" s="35"/>
      <c r="H365" s="35"/>
      <c r="I365" s="36"/>
    </row>
    <row r="366" spans="1:9" x14ac:dyDescent="0.2">
      <c r="A366" s="37"/>
      <c r="B366" s="37"/>
      <c r="C366" s="37"/>
      <c r="D366" s="38"/>
      <c r="E366" s="34"/>
      <c r="F366" s="35"/>
      <c r="G366" s="35"/>
      <c r="H366" s="35"/>
      <c r="I366" s="36"/>
    </row>
    <row r="367" spans="1:9" x14ac:dyDescent="0.2">
      <c r="A367" s="37"/>
      <c r="B367" s="37"/>
      <c r="C367" s="37"/>
      <c r="D367" s="38"/>
      <c r="E367" s="34"/>
      <c r="F367" s="35"/>
      <c r="G367" s="35"/>
      <c r="H367" s="35"/>
      <c r="I367" s="36"/>
    </row>
    <row r="368" spans="1:9" x14ac:dyDescent="0.2">
      <c r="A368" s="37"/>
      <c r="B368" s="37"/>
      <c r="C368" s="37"/>
      <c r="D368" s="38"/>
      <c r="E368" s="34"/>
      <c r="F368" s="35"/>
      <c r="G368" s="35"/>
      <c r="H368" s="35"/>
      <c r="I368" s="36"/>
    </row>
    <row r="369" spans="1:9" x14ac:dyDescent="0.2">
      <c r="A369" s="37"/>
      <c r="B369" s="37"/>
      <c r="C369" s="37"/>
      <c r="D369" s="38"/>
      <c r="E369" s="34"/>
      <c r="F369" s="35"/>
      <c r="G369" s="35"/>
      <c r="H369" s="35"/>
      <c r="I369" s="36"/>
    </row>
    <row r="370" spans="1:9" x14ac:dyDescent="0.2">
      <c r="A370" s="37"/>
      <c r="B370" s="37"/>
      <c r="C370" s="37"/>
      <c r="D370" s="38"/>
      <c r="E370" s="34"/>
      <c r="F370" s="35"/>
      <c r="G370" s="35"/>
      <c r="H370" s="35"/>
      <c r="I370" s="36"/>
    </row>
    <row r="371" spans="1:9" x14ac:dyDescent="0.2">
      <c r="A371" s="37"/>
      <c r="B371" s="37"/>
      <c r="C371" s="37"/>
      <c r="D371" s="38"/>
      <c r="E371" s="34"/>
      <c r="F371" s="35"/>
      <c r="G371" s="35"/>
      <c r="H371" s="35"/>
      <c r="I371" s="36"/>
    </row>
    <row r="372" spans="1:9" x14ac:dyDescent="0.2">
      <c r="A372" s="37"/>
      <c r="B372" s="37"/>
      <c r="C372" s="37"/>
      <c r="D372" s="38"/>
      <c r="E372" s="34"/>
      <c r="F372" s="35"/>
      <c r="G372" s="35"/>
      <c r="H372" s="35"/>
      <c r="I372" s="36"/>
    </row>
    <row r="373" spans="1:9" x14ac:dyDescent="0.2">
      <c r="A373" s="37"/>
      <c r="B373" s="37"/>
      <c r="C373" s="37"/>
      <c r="D373" s="38"/>
      <c r="E373" s="34"/>
      <c r="F373" s="35"/>
      <c r="G373" s="35"/>
      <c r="H373" s="35"/>
      <c r="I373" s="36"/>
    </row>
    <row r="374" spans="1:9" x14ac:dyDescent="0.2">
      <c r="A374" s="37"/>
      <c r="B374" s="37"/>
      <c r="C374" s="37"/>
      <c r="D374" s="38"/>
      <c r="E374" s="34"/>
      <c r="F374" s="35"/>
      <c r="G374" s="35"/>
      <c r="H374" s="35"/>
      <c r="I374" s="36"/>
    </row>
    <row r="375" spans="1:9" x14ac:dyDescent="0.2">
      <c r="A375" s="37"/>
      <c r="B375" s="37"/>
      <c r="C375" s="37"/>
      <c r="D375" s="38"/>
      <c r="E375" s="34"/>
      <c r="F375" s="35"/>
      <c r="G375" s="35"/>
      <c r="H375" s="35"/>
      <c r="I375" s="36"/>
    </row>
    <row r="376" spans="1:9" x14ac:dyDescent="0.2">
      <c r="A376" s="37"/>
      <c r="B376" s="37"/>
      <c r="C376" s="37"/>
      <c r="D376" s="38"/>
      <c r="E376" s="34"/>
      <c r="F376" s="35"/>
      <c r="G376" s="35"/>
      <c r="H376" s="35"/>
      <c r="I376" s="36"/>
    </row>
    <row r="377" spans="1:9" x14ac:dyDescent="0.2">
      <c r="A377" s="37"/>
      <c r="B377" s="37"/>
      <c r="C377" s="37"/>
      <c r="D377" s="38"/>
      <c r="E377" s="34"/>
      <c r="F377" s="35"/>
      <c r="G377" s="35"/>
      <c r="H377" s="35"/>
      <c r="I377" s="36"/>
    </row>
    <row r="378" spans="1:9" x14ac:dyDescent="0.2">
      <c r="A378" s="37"/>
      <c r="B378" s="37"/>
      <c r="C378" s="37"/>
      <c r="D378" s="38"/>
      <c r="E378" s="34"/>
      <c r="F378" s="35"/>
      <c r="G378" s="35"/>
      <c r="H378" s="35"/>
      <c r="I378" s="36"/>
    </row>
    <row r="379" spans="1:9" x14ac:dyDescent="0.2">
      <c r="A379" s="37"/>
      <c r="B379" s="37"/>
      <c r="C379" s="37"/>
      <c r="D379" s="38"/>
      <c r="E379" s="34"/>
      <c r="F379" s="35"/>
      <c r="G379" s="35"/>
      <c r="H379" s="35"/>
      <c r="I379" s="36"/>
    </row>
    <row r="380" spans="1:9" x14ac:dyDescent="0.2">
      <c r="A380" s="37"/>
      <c r="B380" s="37"/>
      <c r="C380" s="37"/>
      <c r="D380" s="38"/>
      <c r="E380" s="34"/>
      <c r="F380" s="35"/>
      <c r="G380" s="35"/>
      <c r="H380" s="35"/>
      <c r="I380" s="36"/>
    </row>
    <row r="381" spans="1:9" x14ac:dyDescent="0.2">
      <c r="A381" s="37"/>
      <c r="B381" s="37"/>
      <c r="C381" s="37"/>
      <c r="D381" s="38"/>
      <c r="E381" s="34"/>
      <c r="F381" s="35"/>
      <c r="G381" s="35"/>
      <c r="H381" s="35"/>
      <c r="I381" s="36"/>
    </row>
    <row r="382" spans="1:9" x14ac:dyDescent="0.2">
      <c r="A382" s="37"/>
      <c r="B382" s="37"/>
      <c r="C382" s="37"/>
      <c r="D382" s="38"/>
      <c r="E382" s="34"/>
      <c r="F382" s="35"/>
      <c r="G382" s="35"/>
      <c r="H382" s="35"/>
      <c r="I382" s="36"/>
    </row>
    <row r="383" spans="1:9" x14ac:dyDescent="0.2">
      <c r="A383" s="37"/>
      <c r="B383" s="37"/>
      <c r="C383" s="37"/>
      <c r="D383" s="38"/>
      <c r="E383" s="34"/>
      <c r="F383" s="35"/>
      <c r="G383" s="35"/>
      <c r="H383" s="35"/>
      <c r="I383" s="36"/>
    </row>
    <row r="384" spans="1:9" x14ac:dyDescent="0.2">
      <c r="A384" s="37"/>
      <c r="B384" s="37"/>
      <c r="C384" s="37"/>
      <c r="D384" s="38"/>
      <c r="E384" s="34"/>
      <c r="F384" s="35"/>
      <c r="G384" s="35"/>
      <c r="H384" s="35"/>
      <c r="I384" s="36"/>
    </row>
    <row r="385" spans="1:9" x14ac:dyDescent="0.2">
      <c r="A385" s="37"/>
      <c r="B385" s="37"/>
      <c r="C385" s="37"/>
      <c r="D385" s="38"/>
      <c r="E385" s="34"/>
      <c r="F385" s="35"/>
      <c r="G385" s="35"/>
      <c r="H385" s="35"/>
      <c r="I385" s="36"/>
    </row>
    <row r="386" spans="1:9" x14ac:dyDescent="0.2">
      <c r="A386" s="37"/>
      <c r="B386" s="37"/>
      <c r="C386" s="37"/>
      <c r="D386" s="38"/>
      <c r="E386" s="34"/>
      <c r="F386" s="35"/>
      <c r="G386" s="35"/>
      <c r="H386" s="35"/>
      <c r="I386" s="36"/>
    </row>
    <row r="387" spans="1:9" x14ac:dyDescent="0.2">
      <c r="A387" s="37"/>
      <c r="B387" s="37"/>
      <c r="C387" s="37"/>
      <c r="D387" s="38"/>
      <c r="E387" s="34"/>
      <c r="F387" s="35"/>
      <c r="G387" s="35"/>
      <c r="H387" s="35"/>
      <c r="I387" s="36"/>
    </row>
    <row r="388" spans="1:9" x14ac:dyDescent="0.2">
      <c r="A388" s="37"/>
      <c r="B388" s="37"/>
      <c r="C388" s="37"/>
      <c r="D388" s="38"/>
      <c r="E388" s="34"/>
      <c r="F388" s="35"/>
      <c r="G388" s="35"/>
      <c r="H388" s="35"/>
      <c r="I388" s="36"/>
    </row>
    <row r="389" spans="1:9" x14ac:dyDescent="0.2">
      <c r="A389" s="37"/>
      <c r="B389" s="37"/>
      <c r="C389" s="37"/>
      <c r="D389" s="38"/>
      <c r="E389" s="34"/>
      <c r="F389" s="35"/>
      <c r="G389" s="35"/>
      <c r="H389" s="35"/>
      <c r="I389" s="36"/>
    </row>
    <row r="390" spans="1:9" x14ac:dyDescent="0.2">
      <c r="A390" s="37"/>
      <c r="B390" s="37"/>
      <c r="C390" s="37"/>
      <c r="D390" s="38"/>
      <c r="E390" s="34"/>
      <c r="F390" s="35"/>
      <c r="G390" s="35"/>
      <c r="H390" s="35"/>
      <c r="I390" s="36"/>
    </row>
    <row r="391" spans="1:9" x14ac:dyDescent="0.2">
      <c r="A391" s="37"/>
      <c r="B391" s="37"/>
      <c r="C391" s="37"/>
      <c r="D391" s="38"/>
      <c r="E391" s="34"/>
      <c r="F391" s="35"/>
      <c r="G391" s="35"/>
      <c r="H391" s="35"/>
      <c r="I391" s="36"/>
    </row>
    <row r="392" spans="1:9" x14ac:dyDescent="0.2">
      <c r="A392" s="37"/>
      <c r="B392" s="37"/>
      <c r="C392" s="37"/>
      <c r="D392" s="38"/>
      <c r="E392" s="34"/>
      <c r="F392" s="35"/>
      <c r="G392" s="35"/>
      <c r="H392" s="35"/>
      <c r="I392" s="36"/>
    </row>
    <row r="393" spans="1:9" x14ac:dyDescent="0.2">
      <c r="A393" s="37"/>
      <c r="B393" s="37"/>
      <c r="C393" s="37"/>
      <c r="D393" s="38"/>
      <c r="E393" s="34"/>
      <c r="F393" s="35"/>
      <c r="G393" s="35"/>
      <c r="H393" s="35"/>
      <c r="I393" s="36"/>
    </row>
    <row r="394" spans="1:9" x14ac:dyDescent="0.2">
      <c r="A394" s="37"/>
      <c r="B394" s="37"/>
      <c r="C394" s="37"/>
      <c r="D394" s="38"/>
      <c r="E394" s="34"/>
      <c r="F394" s="35"/>
      <c r="G394" s="35"/>
      <c r="H394" s="35"/>
      <c r="I394" s="36"/>
    </row>
    <row r="395" spans="1:9" x14ac:dyDescent="0.2">
      <c r="A395" s="37"/>
      <c r="B395" s="37"/>
      <c r="C395" s="37"/>
      <c r="D395" s="38"/>
      <c r="E395" s="34"/>
      <c r="F395" s="35"/>
      <c r="G395" s="35"/>
      <c r="H395" s="35"/>
      <c r="I395" s="36"/>
    </row>
    <row r="396" spans="1:9" x14ac:dyDescent="0.2">
      <c r="A396" s="37"/>
      <c r="B396" s="37"/>
      <c r="C396" s="37"/>
      <c r="D396" s="38"/>
      <c r="E396" s="34"/>
      <c r="F396" s="35"/>
      <c r="G396" s="35"/>
      <c r="H396" s="35"/>
      <c r="I396" s="36"/>
    </row>
    <row r="397" spans="1:9" x14ac:dyDescent="0.2">
      <c r="A397" s="37"/>
      <c r="B397" s="37"/>
      <c r="C397" s="37"/>
      <c r="D397" s="38"/>
      <c r="E397" s="34"/>
      <c r="F397" s="35"/>
      <c r="G397" s="35"/>
      <c r="H397" s="35"/>
      <c r="I397" s="36"/>
    </row>
    <row r="398" spans="1:9" x14ac:dyDescent="0.2">
      <c r="A398" s="37"/>
      <c r="B398" s="37"/>
      <c r="C398" s="37"/>
      <c r="D398" s="38"/>
      <c r="E398" s="34"/>
      <c r="F398" s="35"/>
      <c r="G398" s="35"/>
      <c r="H398" s="35"/>
      <c r="I398" s="36"/>
    </row>
    <row r="399" spans="1:9" x14ac:dyDescent="0.2">
      <c r="A399" s="37"/>
      <c r="B399" s="37"/>
      <c r="C399" s="37"/>
      <c r="D399" s="38"/>
      <c r="E399" s="34"/>
      <c r="F399" s="35"/>
      <c r="G399" s="35"/>
      <c r="H399" s="35"/>
      <c r="I399" s="36"/>
    </row>
    <row r="400" spans="1:9" x14ac:dyDescent="0.2">
      <c r="A400" s="37"/>
      <c r="B400" s="37"/>
      <c r="C400" s="37"/>
      <c r="D400" s="38"/>
      <c r="E400" s="34"/>
      <c r="F400" s="35"/>
      <c r="G400" s="35"/>
      <c r="H400" s="35"/>
      <c r="I400" s="36"/>
    </row>
    <row r="401" spans="1:9" x14ac:dyDescent="0.2">
      <c r="A401" s="37"/>
      <c r="B401" s="37"/>
      <c r="C401" s="37"/>
      <c r="D401" s="38"/>
      <c r="E401" s="34"/>
      <c r="F401" s="35"/>
      <c r="G401" s="35"/>
      <c r="H401" s="35"/>
      <c r="I401" s="36"/>
    </row>
    <row r="402" spans="1:9" x14ac:dyDescent="0.2">
      <c r="A402" s="37"/>
      <c r="B402" s="37"/>
      <c r="C402" s="37"/>
      <c r="D402" s="38"/>
      <c r="E402" s="34"/>
      <c r="F402" s="35"/>
      <c r="G402" s="35"/>
      <c r="H402" s="35"/>
      <c r="I402" s="36"/>
    </row>
    <row r="403" spans="1:9" x14ac:dyDescent="0.2">
      <c r="A403" s="37"/>
      <c r="B403" s="37"/>
      <c r="C403" s="37"/>
      <c r="D403" s="38"/>
      <c r="E403" s="34"/>
      <c r="F403" s="35"/>
      <c r="G403" s="35"/>
      <c r="H403" s="35"/>
      <c r="I403" s="36"/>
    </row>
    <row r="404" spans="1:9" x14ac:dyDescent="0.2">
      <c r="A404" s="37"/>
      <c r="B404" s="37"/>
      <c r="C404" s="37"/>
      <c r="D404" s="38"/>
      <c r="E404" s="34"/>
      <c r="F404" s="35"/>
      <c r="G404" s="35"/>
      <c r="H404" s="35"/>
      <c r="I404" s="36"/>
    </row>
    <row r="405" spans="1:9" x14ac:dyDescent="0.2">
      <c r="A405" s="37"/>
      <c r="B405" s="37"/>
      <c r="C405" s="37"/>
      <c r="D405" s="38"/>
      <c r="E405" s="34"/>
      <c r="F405" s="35"/>
      <c r="G405" s="35"/>
      <c r="H405" s="35"/>
      <c r="I405" s="36"/>
    </row>
    <row r="406" spans="1:9" x14ac:dyDescent="0.2">
      <c r="A406" s="37"/>
      <c r="B406" s="37"/>
      <c r="C406" s="37"/>
      <c r="D406" s="38"/>
      <c r="E406" s="34"/>
      <c r="F406" s="35"/>
      <c r="G406" s="35"/>
      <c r="H406" s="35"/>
      <c r="I406" s="36"/>
    </row>
    <row r="407" spans="1:9" x14ac:dyDescent="0.2">
      <c r="A407" s="37"/>
      <c r="B407" s="37"/>
      <c r="C407" s="37"/>
      <c r="D407" s="38"/>
      <c r="E407" s="34"/>
      <c r="F407" s="35"/>
      <c r="G407" s="35"/>
      <c r="H407" s="35"/>
      <c r="I407" s="36"/>
    </row>
    <row r="408" spans="1:9" x14ac:dyDescent="0.2">
      <c r="A408" s="37"/>
      <c r="B408" s="37"/>
      <c r="C408" s="37"/>
      <c r="D408" s="38"/>
      <c r="E408" s="34"/>
      <c r="F408" s="35"/>
      <c r="G408" s="35"/>
      <c r="H408" s="35"/>
      <c r="I408" s="36"/>
    </row>
    <row r="409" spans="1:9" x14ac:dyDescent="0.2">
      <c r="A409" s="37"/>
      <c r="B409" s="37"/>
      <c r="C409" s="37"/>
      <c r="D409" s="38"/>
      <c r="E409" s="34"/>
      <c r="F409" s="35"/>
      <c r="G409" s="35"/>
      <c r="H409" s="35"/>
      <c r="I409" s="36"/>
    </row>
    <row r="410" spans="1:9" x14ac:dyDescent="0.2">
      <c r="A410" s="37"/>
      <c r="B410" s="37"/>
      <c r="C410" s="37"/>
      <c r="D410" s="38"/>
      <c r="E410" s="34"/>
      <c r="F410" s="35"/>
      <c r="G410" s="35"/>
      <c r="H410" s="35"/>
      <c r="I410" s="36"/>
    </row>
    <row r="411" spans="1:9" x14ac:dyDescent="0.2">
      <c r="A411" s="37"/>
      <c r="B411" s="37"/>
      <c r="C411" s="37"/>
      <c r="D411" s="38"/>
      <c r="E411" s="34"/>
      <c r="F411" s="35"/>
      <c r="G411" s="35"/>
      <c r="H411" s="35"/>
      <c r="I411" s="36"/>
    </row>
    <row r="412" spans="1:9" x14ac:dyDescent="0.2">
      <c r="A412" s="37"/>
      <c r="B412" s="37"/>
      <c r="C412" s="37"/>
      <c r="D412" s="38"/>
      <c r="E412" s="34"/>
      <c r="F412" s="35"/>
      <c r="G412" s="35"/>
      <c r="H412" s="35"/>
      <c r="I412" s="36"/>
    </row>
    <row r="413" spans="1:9" x14ac:dyDescent="0.2">
      <c r="A413" s="37"/>
      <c r="B413" s="37"/>
      <c r="C413" s="37"/>
      <c r="D413" s="38"/>
      <c r="E413" s="34"/>
      <c r="F413" s="35"/>
      <c r="G413" s="35"/>
      <c r="H413" s="35"/>
      <c r="I413" s="36"/>
    </row>
    <row r="414" spans="1:9" x14ac:dyDescent="0.2">
      <c r="A414" s="37"/>
      <c r="B414" s="37"/>
      <c r="C414" s="37"/>
      <c r="D414" s="38"/>
      <c r="E414" s="34"/>
      <c r="F414" s="35"/>
      <c r="G414" s="35"/>
      <c r="H414" s="35"/>
      <c r="I414" s="36"/>
    </row>
    <row r="415" spans="1:9" x14ac:dyDescent="0.2">
      <c r="A415" s="37"/>
      <c r="B415" s="37"/>
      <c r="C415" s="37"/>
      <c r="D415" s="38"/>
      <c r="E415" s="34"/>
      <c r="F415" s="35"/>
      <c r="G415" s="35"/>
      <c r="H415" s="35"/>
      <c r="I415" s="36"/>
    </row>
    <row r="416" spans="1:9" x14ac:dyDescent="0.2">
      <c r="A416" s="37"/>
      <c r="B416" s="37"/>
      <c r="C416" s="37"/>
      <c r="D416" s="38"/>
      <c r="E416" s="34"/>
      <c r="F416" s="35"/>
      <c r="G416" s="35"/>
      <c r="H416" s="35"/>
      <c r="I416" s="36"/>
    </row>
    <row r="417" spans="1:9" x14ac:dyDescent="0.2">
      <c r="A417" s="37"/>
      <c r="B417" s="37"/>
      <c r="C417" s="37"/>
      <c r="D417" s="38"/>
      <c r="E417" s="34"/>
      <c r="F417" s="35"/>
      <c r="G417" s="35"/>
      <c r="H417" s="35"/>
      <c r="I417" s="36"/>
    </row>
    <row r="418" spans="1:9" x14ac:dyDescent="0.2">
      <c r="A418" s="37"/>
      <c r="B418" s="37"/>
      <c r="C418" s="37"/>
      <c r="D418" s="38"/>
      <c r="E418" s="34"/>
      <c r="F418" s="35"/>
      <c r="G418" s="35"/>
      <c r="H418" s="35"/>
      <c r="I418" s="36"/>
    </row>
    <row r="419" spans="1:9" x14ac:dyDescent="0.2">
      <c r="A419" s="37"/>
      <c r="B419" s="37"/>
      <c r="C419" s="37"/>
      <c r="D419" s="38"/>
      <c r="E419" s="34"/>
      <c r="F419" s="35"/>
      <c r="G419" s="35"/>
      <c r="H419" s="35"/>
      <c r="I419" s="36"/>
    </row>
    <row r="420" spans="1:9" x14ac:dyDescent="0.2">
      <c r="A420" s="37"/>
      <c r="B420" s="37"/>
      <c r="C420" s="37"/>
      <c r="D420" s="38"/>
      <c r="E420" s="34"/>
      <c r="F420" s="35"/>
      <c r="G420" s="35"/>
      <c r="H420" s="35"/>
      <c r="I420" s="36"/>
    </row>
    <row r="421" spans="1:9" x14ac:dyDescent="0.2">
      <c r="A421" s="37"/>
      <c r="B421" s="37"/>
      <c r="C421" s="37"/>
      <c r="D421" s="38"/>
      <c r="E421" s="34"/>
      <c r="F421" s="35"/>
      <c r="G421" s="35"/>
      <c r="H421" s="35"/>
      <c r="I421" s="36"/>
    </row>
    <row r="422" spans="1:9" x14ac:dyDescent="0.2">
      <c r="A422" s="37"/>
      <c r="B422" s="37"/>
      <c r="C422" s="37"/>
      <c r="D422" s="38"/>
      <c r="E422" s="34"/>
      <c r="F422" s="35"/>
      <c r="G422" s="35"/>
      <c r="H422" s="35"/>
      <c r="I422" s="36"/>
    </row>
    <row r="423" spans="1:9" x14ac:dyDescent="0.2">
      <c r="A423" s="37"/>
      <c r="B423" s="37"/>
      <c r="C423" s="37"/>
      <c r="D423" s="38"/>
      <c r="E423" s="34"/>
      <c r="F423" s="35"/>
      <c r="G423" s="35"/>
      <c r="H423" s="35"/>
      <c r="I423" s="36"/>
    </row>
    <row r="424" spans="1:9" x14ac:dyDescent="0.2">
      <c r="A424" s="37"/>
      <c r="B424" s="37"/>
      <c r="C424" s="37"/>
      <c r="D424" s="38"/>
      <c r="E424" s="34"/>
      <c r="F424" s="35"/>
      <c r="G424" s="35"/>
      <c r="H424" s="35"/>
      <c r="I424" s="36"/>
    </row>
    <row r="425" spans="1:9" x14ac:dyDescent="0.2">
      <c r="A425" s="37"/>
      <c r="B425" s="37"/>
      <c r="C425" s="37"/>
      <c r="D425" s="38"/>
      <c r="E425" s="34"/>
      <c r="F425" s="35"/>
      <c r="G425" s="35"/>
      <c r="H425" s="35"/>
      <c r="I425" s="36"/>
    </row>
    <row r="426" spans="1:9" x14ac:dyDescent="0.2">
      <c r="A426" s="37"/>
      <c r="B426" s="37"/>
      <c r="C426" s="37"/>
      <c r="D426" s="38"/>
      <c r="E426" s="34"/>
      <c r="F426" s="35"/>
      <c r="G426" s="35"/>
      <c r="H426" s="35"/>
      <c r="I426" s="36"/>
    </row>
    <row r="427" spans="1:9" x14ac:dyDescent="0.2">
      <c r="A427" s="37"/>
      <c r="B427" s="37"/>
      <c r="C427" s="37"/>
      <c r="D427" s="38"/>
      <c r="E427" s="34"/>
      <c r="F427" s="35"/>
      <c r="G427" s="35"/>
      <c r="H427" s="35"/>
      <c r="I427" s="36"/>
    </row>
    <row r="428" spans="1:9" x14ac:dyDescent="0.2">
      <c r="A428" s="37"/>
      <c r="B428" s="37"/>
      <c r="C428" s="37"/>
      <c r="D428" s="38"/>
      <c r="E428" s="34"/>
      <c r="F428" s="35"/>
      <c r="G428" s="35"/>
      <c r="H428" s="35"/>
      <c r="I428" s="36"/>
    </row>
    <row r="429" spans="1:9" x14ac:dyDescent="0.2">
      <c r="A429" s="37"/>
      <c r="B429" s="37"/>
      <c r="C429" s="37"/>
      <c r="D429" s="38"/>
      <c r="E429" s="34"/>
      <c r="F429" s="35"/>
      <c r="G429" s="35"/>
      <c r="H429" s="35"/>
      <c r="I429" s="36"/>
    </row>
    <row r="430" spans="1:9" x14ac:dyDescent="0.2">
      <c r="A430" s="37"/>
      <c r="B430" s="37"/>
      <c r="C430" s="37"/>
      <c r="D430" s="38"/>
      <c r="E430" s="34"/>
      <c r="F430" s="35"/>
      <c r="G430" s="35"/>
      <c r="H430" s="35"/>
      <c r="I430" s="36"/>
    </row>
    <row r="431" spans="1:9" x14ac:dyDescent="0.2">
      <c r="A431" s="37"/>
      <c r="B431" s="37"/>
      <c r="C431" s="37"/>
      <c r="D431" s="38"/>
      <c r="E431" s="34"/>
      <c r="F431" s="35"/>
      <c r="G431" s="35"/>
      <c r="H431" s="35"/>
      <c r="I431" s="36"/>
    </row>
    <row r="432" spans="1:9" x14ac:dyDescent="0.2">
      <c r="A432" s="37"/>
      <c r="B432" s="37"/>
      <c r="C432" s="37"/>
      <c r="D432" s="38"/>
      <c r="E432" s="34"/>
      <c r="F432" s="35"/>
      <c r="G432" s="35"/>
      <c r="H432" s="35"/>
      <c r="I432" s="36"/>
    </row>
    <row r="433" spans="1:9" x14ac:dyDescent="0.2">
      <c r="A433" s="37"/>
      <c r="B433" s="37"/>
      <c r="C433" s="37"/>
      <c r="D433" s="38"/>
      <c r="E433" s="34"/>
      <c r="F433" s="35"/>
      <c r="G433" s="35"/>
      <c r="H433" s="35"/>
      <c r="I433" s="36"/>
    </row>
    <row r="434" spans="1:9" x14ac:dyDescent="0.2">
      <c r="A434" s="37"/>
      <c r="B434" s="37"/>
      <c r="C434" s="37"/>
      <c r="D434" s="38"/>
      <c r="E434" s="34"/>
      <c r="F434" s="35"/>
      <c r="G434" s="35"/>
      <c r="H434" s="35"/>
      <c r="I434" s="36"/>
    </row>
    <row r="435" spans="1:9" x14ac:dyDescent="0.2">
      <c r="A435" s="37"/>
      <c r="B435" s="37"/>
      <c r="C435" s="37"/>
      <c r="D435" s="38"/>
      <c r="E435" s="34"/>
      <c r="F435" s="35"/>
      <c r="G435" s="35"/>
      <c r="H435" s="35"/>
      <c r="I435" s="36"/>
    </row>
    <row r="436" spans="1:9" x14ac:dyDescent="0.2">
      <c r="A436" s="37"/>
      <c r="B436" s="37"/>
      <c r="C436" s="37"/>
      <c r="D436" s="38"/>
      <c r="E436" s="34"/>
      <c r="F436" s="35"/>
      <c r="G436" s="35"/>
      <c r="H436" s="35"/>
      <c r="I436" s="36"/>
    </row>
    <row r="437" spans="1:9" x14ac:dyDescent="0.2">
      <c r="A437" s="37"/>
      <c r="B437" s="37"/>
      <c r="C437" s="37"/>
      <c r="D437" s="38"/>
      <c r="E437" s="34"/>
      <c r="F437" s="35"/>
      <c r="G437" s="35"/>
      <c r="H437" s="35"/>
      <c r="I437" s="36"/>
    </row>
    <row r="438" spans="1:9" x14ac:dyDescent="0.2">
      <c r="A438" s="37"/>
      <c r="B438" s="37"/>
      <c r="C438" s="37"/>
      <c r="D438" s="38"/>
      <c r="E438" s="34"/>
      <c r="F438" s="35"/>
      <c r="G438" s="35"/>
      <c r="H438" s="35"/>
      <c r="I438" s="36"/>
    </row>
    <row r="439" spans="1:9" x14ac:dyDescent="0.2">
      <c r="A439" s="37"/>
      <c r="B439" s="37"/>
      <c r="C439" s="37"/>
      <c r="D439" s="38"/>
      <c r="E439" s="34"/>
      <c r="F439" s="35"/>
      <c r="G439" s="35"/>
      <c r="H439" s="35"/>
      <c r="I439" s="36"/>
    </row>
    <row r="440" spans="1:9" x14ac:dyDescent="0.2">
      <c r="A440" s="37"/>
      <c r="B440" s="37"/>
      <c r="C440" s="37"/>
      <c r="D440" s="38"/>
      <c r="E440" s="34"/>
      <c r="F440" s="35"/>
      <c r="G440" s="35"/>
      <c r="H440" s="35"/>
      <c r="I440" s="36"/>
    </row>
    <row r="441" spans="1:9" x14ac:dyDescent="0.2">
      <c r="A441" s="37"/>
      <c r="B441" s="37"/>
      <c r="C441" s="37"/>
      <c r="D441" s="38"/>
      <c r="E441" s="34"/>
      <c r="F441" s="35"/>
      <c r="G441" s="35"/>
      <c r="H441" s="35"/>
      <c r="I441" s="36"/>
    </row>
    <row r="442" spans="1:9" x14ac:dyDescent="0.2">
      <c r="A442" s="37"/>
      <c r="B442" s="37"/>
      <c r="C442" s="37"/>
      <c r="D442" s="38"/>
      <c r="E442" s="34"/>
      <c r="F442" s="35"/>
      <c r="G442" s="35"/>
      <c r="H442" s="35"/>
      <c r="I442" s="36"/>
    </row>
    <row r="443" spans="1:9" x14ac:dyDescent="0.2">
      <c r="A443" s="37"/>
      <c r="B443" s="37"/>
      <c r="C443" s="37"/>
      <c r="D443" s="38"/>
      <c r="E443" s="34"/>
      <c r="F443" s="35"/>
      <c r="G443" s="35"/>
      <c r="H443" s="35"/>
      <c r="I443" s="36"/>
    </row>
    <row r="444" spans="1:9" x14ac:dyDescent="0.2">
      <c r="A444" s="37"/>
      <c r="B444" s="37"/>
      <c r="C444" s="37"/>
      <c r="D444" s="38"/>
      <c r="E444" s="34"/>
      <c r="F444" s="35"/>
      <c r="G444" s="35"/>
      <c r="H444" s="35"/>
      <c r="I444" s="36"/>
    </row>
    <row r="445" spans="1:9" x14ac:dyDescent="0.2">
      <c r="A445" s="37"/>
      <c r="B445" s="37"/>
      <c r="C445" s="37"/>
      <c r="D445" s="38"/>
      <c r="E445" s="34"/>
      <c r="F445" s="35"/>
      <c r="G445" s="35"/>
      <c r="H445" s="35"/>
      <c r="I445" s="36"/>
    </row>
    <row r="446" spans="1:9" x14ac:dyDescent="0.2">
      <c r="A446" s="37"/>
      <c r="B446" s="37"/>
      <c r="C446" s="37"/>
      <c r="D446" s="38"/>
      <c r="E446" s="34"/>
      <c r="F446" s="35"/>
      <c r="G446" s="35"/>
      <c r="H446" s="35"/>
      <c r="I446" s="36"/>
    </row>
    <row r="447" spans="1:9" x14ac:dyDescent="0.2">
      <c r="A447" s="37"/>
      <c r="B447" s="37"/>
      <c r="C447" s="37"/>
      <c r="D447" s="38"/>
      <c r="E447" s="34"/>
      <c r="F447" s="35"/>
      <c r="G447" s="35"/>
      <c r="H447" s="35"/>
      <c r="I447" s="36"/>
    </row>
    <row r="448" spans="1:9" x14ac:dyDescent="0.2">
      <c r="A448" s="37"/>
      <c r="B448" s="37"/>
      <c r="C448" s="37"/>
      <c r="D448" s="38"/>
      <c r="E448" s="34"/>
      <c r="F448" s="35"/>
      <c r="G448" s="35"/>
      <c r="H448" s="35"/>
      <c r="I448" s="36"/>
    </row>
    <row r="449" spans="1:9" x14ac:dyDescent="0.2">
      <c r="A449" s="37"/>
      <c r="B449" s="37"/>
      <c r="C449" s="37"/>
      <c r="D449" s="38"/>
      <c r="E449" s="34"/>
      <c r="F449" s="35"/>
      <c r="G449" s="35"/>
      <c r="H449" s="35"/>
      <c r="I449" s="36"/>
    </row>
    <row r="450" spans="1:9" x14ac:dyDescent="0.2">
      <c r="A450" s="37"/>
      <c r="B450" s="37"/>
      <c r="C450" s="37"/>
      <c r="D450" s="38"/>
      <c r="E450" s="34"/>
      <c r="F450" s="35"/>
      <c r="G450" s="35"/>
      <c r="H450" s="35"/>
      <c r="I450" s="36"/>
    </row>
    <row r="451" spans="1:9" x14ac:dyDescent="0.2">
      <c r="A451" s="37"/>
      <c r="B451" s="37"/>
      <c r="C451" s="37"/>
      <c r="D451" s="38"/>
      <c r="E451" s="34"/>
      <c r="F451" s="35"/>
      <c r="G451" s="35"/>
      <c r="H451" s="35"/>
      <c r="I451" s="36"/>
    </row>
    <row r="452" spans="1:9" x14ac:dyDescent="0.2">
      <c r="A452" s="37"/>
      <c r="B452" s="37"/>
      <c r="C452" s="37"/>
      <c r="D452" s="38"/>
      <c r="E452" s="34"/>
      <c r="F452" s="35"/>
      <c r="G452" s="35"/>
      <c r="H452" s="35"/>
      <c r="I452" s="36"/>
    </row>
    <row r="453" spans="1:9" x14ac:dyDescent="0.2">
      <c r="A453" s="37"/>
      <c r="B453" s="37"/>
      <c r="C453" s="37"/>
      <c r="D453" s="38"/>
      <c r="E453" s="34"/>
      <c r="F453" s="35"/>
      <c r="G453" s="35"/>
      <c r="H453" s="35"/>
      <c r="I453" s="36"/>
    </row>
    <row r="454" spans="1:9" x14ac:dyDescent="0.2">
      <c r="A454" s="37"/>
      <c r="B454" s="37"/>
      <c r="C454" s="37"/>
      <c r="D454" s="38"/>
      <c r="E454" s="34"/>
      <c r="F454" s="35"/>
      <c r="G454" s="35"/>
      <c r="H454" s="35"/>
      <c r="I454" s="36"/>
    </row>
    <row r="455" spans="1:9" x14ac:dyDescent="0.2">
      <c r="A455" s="37"/>
      <c r="B455" s="37"/>
      <c r="C455" s="37"/>
      <c r="D455" s="38"/>
      <c r="E455" s="34"/>
      <c r="F455" s="35"/>
      <c r="G455" s="35"/>
      <c r="H455" s="35"/>
      <c r="I455" s="36"/>
    </row>
    <row r="456" spans="1:9" x14ac:dyDescent="0.2">
      <c r="A456" s="37"/>
      <c r="B456" s="37"/>
      <c r="C456" s="37"/>
      <c r="D456" s="38"/>
      <c r="E456" s="34"/>
      <c r="F456" s="35"/>
      <c r="G456" s="35"/>
      <c r="H456" s="35"/>
      <c r="I456" s="36"/>
    </row>
    <row r="457" spans="1:9" x14ac:dyDescent="0.2">
      <c r="A457" s="37"/>
      <c r="B457" s="37"/>
      <c r="C457" s="37"/>
      <c r="D457" s="38"/>
      <c r="E457" s="34"/>
      <c r="F457" s="35"/>
      <c r="G457" s="35"/>
      <c r="H457" s="35"/>
      <c r="I457" s="36"/>
    </row>
    <row r="458" spans="1:9" x14ac:dyDescent="0.2">
      <c r="A458" s="37"/>
      <c r="B458" s="37"/>
      <c r="C458" s="37"/>
      <c r="D458" s="38"/>
      <c r="E458" s="34"/>
      <c r="F458" s="35"/>
      <c r="G458" s="35"/>
      <c r="H458" s="35"/>
      <c r="I458" s="36"/>
    </row>
    <row r="459" spans="1:9" x14ac:dyDescent="0.2">
      <c r="A459" s="37"/>
      <c r="B459" s="37"/>
      <c r="C459" s="37"/>
      <c r="D459" s="38"/>
      <c r="E459" s="34"/>
      <c r="F459" s="35"/>
      <c r="G459" s="35"/>
      <c r="H459" s="35"/>
      <c r="I459" s="36"/>
    </row>
    <row r="460" spans="1:9" x14ac:dyDescent="0.2">
      <c r="A460" s="37"/>
      <c r="B460" s="37"/>
      <c r="C460" s="37"/>
      <c r="D460" s="38"/>
      <c r="E460" s="34"/>
      <c r="F460" s="35"/>
      <c r="G460" s="35"/>
      <c r="H460" s="35"/>
      <c r="I460" s="36"/>
    </row>
    <row r="461" spans="1:9" x14ac:dyDescent="0.2">
      <c r="A461" s="37"/>
      <c r="B461" s="37"/>
      <c r="C461" s="37"/>
      <c r="D461" s="38"/>
      <c r="E461" s="34"/>
      <c r="F461" s="35"/>
      <c r="G461" s="35"/>
      <c r="H461" s="35"/>
      <c r="I461" s="36"/>
    </row>
    <row r="462" spans="1:9" x14ac:dyDescent="0.2">
      <c r="A462" s="37"/>
      <c r="B462" s="37"/>
      <c r="C462" s="37"/>
      <c r="D462" s="38"/>
      <c r="E462" s="34"/>
      <c r="F462" s="35"/>
      <c r="G462" s="35"/>
      <c r="H462" s="35"/>
      <c r="I462" s="36"/>
    </row>
    <row r="463" spans="1:9" x14ac:dyDescent="0.2">
      <c r="A463" s="37"/>
      <c r="B463" s="37"/>
      <c r="C463" s="37"/>
      <c r="D463" s="38"/>
      <c r="E463" s="34"/>
      <c r="F463" s="35"/>
      <c r="G463" s="35"/>
      <c r="H463" s="35"/>
      <c r="I463" s="36"/>
    </row>
    <row r="464" spans="1:9" x14ac:dyDescent="0.2">
      <c r="A464" s="37"/>
      <c r="B464" s="37"/>
      <c r="C464" s="37"/>
      <c r="D464" s="38"/>
      <c r="E464" s="34"/>
      <c r="F464" s="35"/>
      <c r="G464" s="35"/>
      <c r="H464" s="35"/>
      <c r="I464" s="36"/>
    </row>
    <row r="465" spans="1:9" x14ac:dyDescent="0.2">
      <c r="A465" s="37"/>
      <c r="B465" s="37"/>
      <c r="C465" s="37"/>
      <c r="D465" s="38"/>
      <c r="E465" s="34"/>
      <c r="F465" s="35"/>
      <c r="G465" s="35"/>
      <c r="H465" s="35"/>
      <c r="I465" s="36"/>
    </row>
    <row r="466" spans="1:9" x14ac:dyDescent="0.2">
      <c r="A466" s="37"/>
      <c r="B466" s="37"/>
      <c r="C466" s="37"/>
      <c r="D466" s="38"/>
      <c r="E466" s="34"/>
      <c r="F466" s="35"/>
      <c r="G466" s="35"/>
      <c r="H466" s="35"/>
      <c r="I466" s="36"/>
    </row>
    <row r="467" spans="1:9" x14ac:dyDescent="0.2">
      <c r="A467" s="37"/>
      <c r="B467" s="37"/>
      <c r="C467" s="37"/>
      <c r="D467" s="38"/>
      <c r="E467" s="34"/>
      <c r="F467" s="35"/>
      <c r="G467" s="35"/>
      <c r="H467" s="35"/>
      <c r="I467" s="36"/>
    </row>
    <row r="468" spans="1:9" x14ac:dyDescent="0.2">
      <c r="A468" s="37"/>
      <c r="B468" s="37"/>
      <c r="C468" s="37"/>
      <c r="D468" s="38"/>
      <c r="E468" s="34"/>
      <c r="F468" s="35"/>
      <c r="G468" s="35"/>
      <c r="H468" s="35"/>
      <c r="I468" s="36"/>
    </row>
    <row r="469" spans="1:9" x14ac:dyDescent="0.2">
      <c r="A469" s="37"/>
      <c r="B469" s="37"/>
      <c r="C469" s="37"/>
      <c r="D469" s="38"/>
      <c r="E469" s="34"/>
      <c r="F469" s="35"/>
      <c r="G469" s="35"/>
      <c r="H469" s="35"/>
      <c r="I469" s="36"/>
    </row>
    <row r="470" spans="1:9" x14ac:dyDescent="0.2">
      <c r="A470" s="37"/>
      <c r="B470" s="37"/>
      <c r="C470" s="37"/>
      <c r="D470" s="38"/>
      <c r="E470" s="34"/>
      <c r="F470" s="35"/>
      <c r="G470" s="35"/>
      <c r="H470" s="35"/>
      <c r="I470" s="36"/>
    </row>
    <row r="471" spans="1:9" x14ac:dyDescent="0.2">
      <c r="A471" s="37"/>
      <c r="B471" s="37"/>
      <c r="C471" s="37"/>
      <c r="D471" s="38"/>
      <c r="E471" s="34"/>
      <c r="F471" s="35"/>
      <c r="G471" s="35"/>
      <c r="H471" s="35"/>
      <c r="I471" s="36"/>
    </row>
    <row r="472" spans="1:9" x14ac:dyDescent="0.2">
      <c r="A472" s="37"/>
      <c r="B472" s="37"/>
      <c r="C472" s="37"/>
      <c r="D472" s="38"/>
      <c r="E472" s="34"/>
      <c r="F472" s="35"/>
      <c r="G472" s="35"/>
      <c r="H472" s="35"/>
      <c r="I472" s="36"/>
    </row>
    <row r="473" spans="1:9" x14ac:dyDescent="0.2">
      <c r="A473" s="37"/>
      <c r="B473" s="37"/>
      <c r="C473" s="37"/>
      <c r="D473" s="38"/>
      <c r="E473" s="34"/>
      <c r="F473" s="35"/>
      <c r="G473" s="35"/>
      <c r="H473" s="35"/>
      <c r="I473" s="36"/>
    </row>
    <row r="474" spans="1:9" x14ac:dyDescent="0.2">
      <c r="A474" s="37"/>
      <c r="B474" s="37"/>
      <c r="C474" s="37"/>
      <c r="D474" s="38"/>
      <c r="E474" s="34"/>
      <c r="F474" s="35"/>
      <c r="G474" s="35"/>
      <c r="H474" s="35"/>
      <c r="I474" s="36"/>
    </row>
    <row r="475" spans="1:9" x14ac:dyDescent="0.2">
      <c r="A475" s="37"/>
      <c r="B475" s="37"/>
      <c r="C475" s="37"/>
      <c r="D475" s="38"/>
      <c r="E475" s="34"/>
      <c r="F475" s="35"/>
      <c r="G475" s="35"/>
      <c r="H475" s="35"/>
      <c r="I475" s="36"/>
    </row>
    <row r="476" spans="1:9" x14ac:dyDescent="0.2">
      <c r="A476" s="37"/>
      <c r="B476" s="37"/>
      <c r="C476" s="37"/>
      <c r="D476" s="38"/>
      <c r="E476" s="34"/>
      <c r="F476" s="35"/>
      <c r="G476" s="35"/>
      <c r="H476" s="35"/>
      <c r="I476" s="36"/>
    </row>
    <row r="477" spans="1:9" x14ac:dyDescent="0.2">
      <c r="A477" s="37"/>
      <c r="B477" s="37"/>
      <c r="C477" s="37"/>
      <c r="D477" s="38"/>
      <c r="E477" s="34"/>
      <c r="F477" s="35"/>
      <c r="G477" s="35"/>
      <c r="H477" s="35"/>
      <c r="I477" s="36"/>
    </row>
    <row r="478" spans="1:9" x14ac:dyDescent="0.2">
      <c r="A478" s="37"/>
      <c r="B478" s="37"/>
      <c r="C478" s="37"/>
      <c r="D478" s="38"/>
      <c r="E478" s="34"/>
      <c r="F478" s="35"/>
      <c r="G478" s="35"/>
      <c r="H478" s="35"/>
      <c r="I478" s="36"/>
    </row>
    <row r="479" spans="1:9" x14ac:dyDescent="0.2">
      <c r="A479" s="37"/>
      <c r="B479" s="37"/>
      <c r="C479" s="37"/>
      <c r="D479" s="38"/>
      <c r="E479" s="34"/>
      <c r="F479" s="35"/>
      <c r="G479" s="35"/>
      <c r="H479" s="35"/>
      <c r="I479" s="36"/>
    </row>
    <row r="480" spans="1:9" x14ac:dyDescent="0.2">
      <c r="A480" s="37"/>
      <c r="B480" s="37"/>
      <c r="C480" s="37"/>
      <c r="D480" s="38"/>
      <c r="E480" s="34"/>
      <c r="F480" s="35"/>
      <c r="G480" s="35"/>
      <c r="H480" s="35"/>
      <c r="I480" s="36"/>
    </row>
    <row r="481" spans="1:9" x14ac:dyDescent="0.2">
      <c r="A481" s="37"/>
      <c r="B481" s="37"/>
      <c r="C481" s="37"/>
      <c r="D481" s="38"/>
      <c r="E481" s="34"/>
      <c r="F481" s="35"/>
      <c r="G481" s="35"/>
      <c r="H481" s="35"/>
      <c r="I481" s="36"/>
    </row>
    <row r="482" spans="1:9" x14ac:dyDescent="0.2">
      <c r="A482" s="37"/>
      <c r="B482" s="37"/>
      <c r="C482" s="37"/>
      <c r="D482" s="38"/>
      <c r="E482" s="34"/>
      <c r="F482" s="35"/>
      <c r="G482" s="35"/>
      <c r="H482" s="35"/>
      <c r="I482" s="36"/>
    </row>
    <row r="483" spans="1:9" x14ac:dyDescent="0.2">
      <c r="A483" s="37"/>
      <c r="B483" s="37"/>
      <c r="C483" s="37"/>
      <c r="D483" s="38"/>
      <c r="E483" s="34"/>
      <c r="F483" s="35"/>
      <c r="G483" s="35"/>
      <c r="H483" s="35"/>
      <c r="I483" s="36"/>
    </row>
    <row r="484" spans="1:9" x14ac:dyDescent="0.2">
      <c r="A484" s="37"/>
      <c r="B484" s="37"/>
      <c r="C484" s="37"/>
      <c r="D484" s="38"/>
      <c r="E484" s="34"/>
      <c r="F484" s="35"/>
      <c r="G484" s="35"/>
      <c r="H484" s="35"/>
      <c r="I484" s="36"/>
    </row>
    <row r="485" spans="1:9" x14ac:dyDescent="0.2">
      <c r="A485" s="37"/>
      <c r="B485" s="37"/>
      <c r="C485" s="37"/>
      <c r="D485" s="38"/>
      <c r="E485" s="34"/>
      <c r="F485" s="35"/>
      <c r="G485" s="35"/>
      <c r="H485" s="35"/>
      <c r="I485" s="36"/>
    </row>
    <row r="486" spans="1:9" x14ac:dyDescent="0.2">
      <c r="A486" s="37"/>
      <c r="B486" s="37"/>
      <c r="C486" s="37"/>
      <c r="D486" s="38"/>
      <c r="E486" s="34"/>
      <c r="F486" s="35"/>
      <c r="G486" s="35"/>
      <c r="H486" s="35"/>
      <c r="I486" s="36"/>
    </row>
    <row r="487" spans="1:9" x14ac:dyDescent="0.2">
      <c r="A487" s="37"/>
      <c r="B487" s="37"/>
      <c r="C487" s="37"/>
      <c r="D487" s="38"/>
      <c r="E487" s="34"/>
      <c r="F487" s="35"/>
      <c r="G487" s="35"/>
      <c r="H487" s="35"/>
      <c r="I487" s="36"/>
    </row>
    <row r="488" spans="1:9" x14ac:dyDescent="0.2">
      <c r="A488" s="37"/>
      <c r="B488" s="37"/>
      <c r="C488" s="37"/>
      <c r="D488" s="38"/>
      <c r="E488" s="34"/>
      <c r="F488" s="35"/>
      <c r="G488" s="35"/>
      <c r="H488" s="35"/>
      <c r="I488" s="36"/>
    </row>
    <row r="489" spans="1:9" x14ac:dyDescent="0.2">
      <c r="A489" s="37"/>
      <c r="B489" s="37"/>
      <c r="C489" s="37"/>
      <c r="D489" s="38"/>
      <c r="E489" s="34"/>
      <c r="F489" s="35"/>
      <c r="G489" s="35"/>
      <c r="H489" s="35"/>
      <c r="I489" s="36"/>
    </row>
    <row r="490" spans="1:9" x14ac:dyDescent="0.2">
      <c r="A490" s="37"/>
      <c r="B490" s="37"/>
      <c r="C490" s="37"/>
      <c r="D490" s="38"/>
      <c r="E490" s="34"/>
      <c r="F490" s="35"/>
      <c r="G490" s="35"/>
      <c r="H490" s="35"/>
      <c r="I490" s="36"/>
    </row>
    <row r="491" spans="1:9" x14ac:dyDescent="0.2">
      <c r="A491" s="37"/>
      <c r="B491" s="37"/>
      <c r="C491" s="37"/>
      <c r="D491" s="38"/>
      <c r="E491" s="34"/>
      <c r="F491" s="35"/>
      <c r="G491" s="35"/>
      <c r="H491" s="35"/>
      <c r="I491" s="36"/>
    </row>
    <row r="492" spans="1:9" x14ac:dyDescent="0.2">
      <c r="A492" s="37"/>
      <c r="B492" s="37"/>
      <c r="C492" s="37"/>
      <c r="D492" s="38"/>
      <c r="E492" s="34"/>
      <c r="F492" s="35"/>
      <c r="G492" s="35"/>
      <c r="H492" s="35"/>
      <c r="I492" s="36"/>
    </row>
    <row r="493" spans="1:9" x14ac:dyDescent="0.2">
      <c r="A493" s="37"/>
      <c r="B493" s="37"/>
      <c r="C493" s="37"/>
      <c r="D493" s="38"/>
      <c r="E493" s="34"/>
      <c r="F493" s="35"/>
      <c r="G493" s="35"/>
      <c r="H493" s="35"/>
      <c r="I493" s="36"/>
    </row>
    <row r="494" spans="1:9" x14ac:dyDescent="0.2">
      <c r="A494" s="37"/>
      <c r="B494" s="37"/>
      <c r="C494" s="37"/>
      <c r="D494" s="38"/>
      <c r="E494" s="34"/>
      <c r="F494" s="35"/>
      <c r="G494" s="35"/>
      <c r="H494" s="35"/>
      <c r="I494" s="36"/>
    </row>
    <row r="495" spans="1:9" x14ac:dyDescent="0.2">
      <c r="A495" s="37"/>
      <c r="B495" s="37"/>
      <c r="C495" s="37"/>
      <c r="D495" s="38"/>
      <c r="E495" s="34"/>
      <c r="F495" s="35"/>
      <c r="G495" s="35"/>
      <c r="H495" s="35"/>
      <c r="I495" s="36"/>
    </row>
    <row r="496" spans="1:9" x14ac:dyDescent="0.2">
      <c r="A496" s="37"/>
      <c r="B496" s="37"/>
      <c r="C496" s="37"/>
      <c r="D496" s="38"/>
      <c r="E496" s="34"/>
      <c r="F496" s="35"/>
      <c r="G496" s="35"/>
      <c r="H496" s="35"/>
      <c r="I496" s="36"/>
    </row>
    <row r="497" spans="1:9" x14ac:dyDescent="0.2">
      <c r="A497" s="37"/>
      <c r="B497" s="37"/>
      <c r="C497" s="37"/>
      <c r="D497" s="38"/>
      <c r="E497" s="34"/>
      <c r="F497" s="35"/>
      <c r="G497" s="35"/>
      <c r="H497" s="35"/>
      <c r="I497" s="36"/>
    </row>
    <row r="498" spans="1:9" x14ac:dyDescent="0.2">
      <c r="A498" s="37"/>
      <c r="B498" s="37"/>
      <c r="C498" s="37"/>
      <c r="D498" s="38"/>
      <c r="E498" s="34"/>
      <c r="F498" s="35"/>
      <c r="G498" s="35"/>
      <c r="H498" s="35"/>
      <c r="I498" s="36"/>
    </row>
    <row r="499" spans="1:9" x14ac:dyDescent="0.2">
      <c r="A499" s="37"/>
      <c r="B499" s="37"/>
      <c r="C499" s="37"/>
      <c r="D499" s="38"/>
      <c r="E499" s="34"/>
      <c r="F499" s="35"/>
      <c r="G499" s="35"/>
      <c r="H499" s="35"/>
      <c r="I499" s="36"/>
    </row>
    <row r="500" spans="1:9" x14ac:dyDescent="0.2">
      <c r="A500" s="37"/>
      <c r="B500" s="37"/>
      <c r="C500" s="37"/>
      <c r="D500" s="38"/>
      <c r="E500" s="34"/>
      <c r="F500" s="35"/>
      <c r="G500" s="35"/>
      <c r="H500" s="35"/>
      <c r="I500" s="36"/>
    </row>
    <row r="501" spans="1:9" x14ac:dyDescent="0.2">
      <c r="A501" s="37"/>
      <c r="B501" s="37"/>
      <c r="C501" s="37"/>
      <c r="D501" s="38"/>
      <c r="E501" s="34"/>
      <c r="F501" s="35"/>
      <c r="G501" s="35"/>
      <c r="H501" s="35"/>
      <c r="I501" s="36"/>
    </row>
    <row r="502" spans="1:9" x14ac:dyDescent="0.2">
      <c r="A502" s="37"/>
      <c r="B502" s="37"/>
      <c r="C502" s="37"/>
      <c r="D502" s="38"/>
      <c r="E502" s="34"/>
      <c r="F502" s="35"/>
      <c r="G502" s="35"/>
      <c r="H502" s="35"/>
      <c r="I502" s="36"/>
    </row>
    <row r="503" spans="1:9" x14ac:dyDescent="0.2">
      <c r="A503" s="37"/>
      <c r="B503" s="37"/>
      <c r="C503" s="37"/>
      <c r="D503" s="38"/>
      <c r="E503" s="34"/>
      <c r="F503" s="35"/>
      <c r="G503" s="35"/>
      <c r="H503" s="35"/>
      <c r="I503" s="36"/>
    </row>
    <row r="504" spans="1:9" x14ac:dyDescent="0.2">
      <c r="A504" s="37"/>
      <c r="B504" s="37"/>
      <c r="C504" s="37"/>
      <c r="D504" s="38"/>
      <c r="E504" s="34"/>
      <c r="F504" s="35"/>
      <c r="G504" s="35"/>
      <c r="H504" s="35"/>
      <c r="I504" s="36"/>
    </row>
    <row r="505" spans="1:9" x14ac:dyDescent="0.2">
      <c r="A505" s="37"/>
      <c r="B505" s="37"/>
      <c r="C505" s="37"/>
      <c r="D505" s="38"/>
      <c r="E505" s="34"/>
      <c r="F505" s="35"/>
      <c r="G505" s="35"/>
      <c r="H505" s="35"/>
      <c r="I505" s="36"/>
    </row>
    <row r="506" spans="1:9" x14ac:dyDescent="0.2">
      <c r="A506" s="37"/>
      <c r="B506" s="37"/>
      <c r="C506" s="37"/>
      <c r="D506" s="38"/>
      <c r="E506" s="34"/>
      <c r="F506" s="35"/>
      <c r="G506" s="35"/>
      <c r="H506" s="35"/>
      <c r="I506" s="36"/>
    </row>
    <row r="507" spans="1:9" x14ac:dyDescent="0.2">
      <c r="A507" s="37"/>
      <c r="B507" s="37"/>
      <c r="C507" s="37"/>
      <c r="D507" s="38"/>
      <c r="E507" s="34"/>
      <c r="F507" s="35"/>
      <c r="G507" s="35"/>
      <c r="H507" s="35"/>
      <c r="I507" s="36"/>
    </row>
    <row r="508" spans="1:9" x14ac:dyDescent="0.2">
      <c r="A508" s="37"/>
      <c r="B508" s="37"/>
      <c r="C508" s="37"/>
      <c r="D508" s="38"/>
      <c r="E508" s="34"/>
      <c r="F508" s="35"/>
      <c r="G508" s="35"/>
      <c r="H508" s="35"/>
      <c r="I508" s="36"/>
    </row>
    <row r="509" spans="1:9" x14ac:dyDescent="0.2">
      <c r="A509" s="37"/>
      <c r="B509" s="37"/>
      <c r="C509" s="37"/>
      <c r="D509" s="38"/>
      <c r="E509" s="34"/>
      <c r="F509" s="35"/>
      <c r="G509" s="35"/>
      <c r="H509" s="35"/>
      <c r="I509" s="36"/>
    </row>
    <row r="510" spans="1:9" x14ac:dyDescent="0.2">
      <c r="A510" s="37"/>
      <c r="B510" s="37"/>
      <c r="C510" s="37"/>
      <c r="D510" s="38"/>
      <c r="E510" s="34"/>
      <c r="F510" s="35"/>
      <c r="G510" s="35"/>
      <c r="H510" s="35"/>
      <c r="I510" s="36"/>
    </row>
    <row r="511" spans="1:9" x14ac:dyDescent="0.2">
      <c r="A511" s="37"/>
      <c r="B511" s="37"/>
      <c r="C511" s="37"/>
      <c r="D511" s="38"/>
      <c r="E511" s="34"/>
      <c r="F511" s="35"/>
      <c r="G511" s="35"/>
      <c r="H511" s="35"/>
      <c r="I511" s="36"/>
    </row>
    <row r="512" spans="1:9" x14ac:dyDescent="0.2">
      <c r="A512" s="37"/>
      <c r="B512" s="37"/>
      <c r="C512" s="37"/>
      <c r="D512" s="38"/>
      <c r="E512" s="34"/>
      <c r="F512" s="35"/>
      <c r="G512" s="35"/>
      <c r="H512" s="35"/>
      <c r="I512" s="36"/>
    </row>
    <row r="513" spans="1:9" x14ac:dyDescent="0.2">
      <c r="A513" s="37"/>
      <c r="B513" s="37"/>
      <c r="C513" s="37"/>
      <c r="D513" s="38"/>
      <c r="E513" s="34"/>
      <c r="F513" s="35"/>
      <c r="G513" s="35"/>
      <c r="H513" s="35"/>
      <c r="I513" s="36"/>
    </row>
    <row r="514" spans="1:9" x14ac:dyDescent="0.2">
      <c r="A514" s="37"/>
      <c r="B514" s="37"/>
      <c r="C514" s="37"/>
      <c r="D514" s="38"/>
      <c r="E514" s="34"/>
      <c r="F514" s="35"/>
      <c r="G514" s="35"/>
      <c r="H514" s="35"/>
      <c r="I514" s="36"/>
    </row>
    <row r="515" spans="1:9" x14ac:dyDescent="0.2">
      <c r="A515" s="37"/>
      <c r="B515" s="37"/>
      <c r="C515" s="37"/>
      <c r="D515" s="38"/>
      <c r="E515" s="34"/>
      <c r="F515" s="35"/>
      <c r="G515" s="35"/>
      <c r="H515" s="35"/>
      <c r="I515" s="36"/>
    </row>
    <row r="516" spans="1:9" x14ac:dyDescent="0.2">
      <c r="A516" s="37"/>
      <c r="B516" s="37"/>
      <c r="C516" s="37"/>
      <c r="D516" s="38"/>
      <c r="E516" s="34"/>
      <c r="F516" s="35"/>
      <c r="G516" s="35"/>
      <c r="H516" s="35"/>
      <c r="I516" s="36"/>
    </row>
    <row r="517" spans="1:9" x14ac:dyDescent="0.2">
      <c r="A517" s="37"/>
      <c r="B517" s="37"/>
      <c r="C517" s="37"/>
      <c r="D517" s="38"/>
      <c r="E517" s="34"/>
      <c r="F517" s="35"/>
      <c r="G517" s="35"/>
      <c r="H517" s="35"/>
      <c r="I517" s="36"/>
    </row>
    <row r="518" spans="1:9" x14ac:dyDescent="0.2">
      <c r="A518" s="37"/>
      <c r="B518" s="37"/>
      <c r="C518" s="37"/>
      <c r="D518" s="38"/>
      <c r="E518" s="34"/>
      <c r="F518" s="35"/>
      <c r="G518" s="35"/>
      <c r="H518" s="35"/>
      <c r="I518" s="36"/>
    </row>
    <row r="519" spans="1:9" x14ac:dyDescent="0.2">
      <c r="A519" s="37"/>
      <c r="B519" s="37"/>
      <c r="C519" s="37"/>
      <c r="D519" s="38"/>
      <c r="E519" s="34"/>
      <c r="F519" s="35"/>
      <c r="G519" s="35"/>
      <c r="H519" s="35"/>
      <c r="I519" s="36"/>
    </row>
    <row r="520" spans="1:9" x14ac:dyDescent="0.2">
      <c r="A520" s="37"/>
      <c r="B520" s="37"/>
      <c r="C520" s="37"/>
      <c r="D520" s="38"/>
      <c r="E520" s="34"/>
      <c r="F520" s="35"/>
      <c r="G520" s="35"/>
      <c r="H520" s="35"/>
      <c r="I520" s="36"/>
    </row>
    <row r="521" spans="1:9" x14ac:dyDescent="0.2">
      <c r="A521" s="37"/>
      <c r="B521" s="37"/>
      <c r="C521" s="37"/>
      <c r="D521" s="38"/>
      <c r="E521" s="34"/>
      <c r="F521" s="35"/>
      <c r="G521" s="35"/>
      <c r="H521" s="35"/>
      <c r="I521" s="36"/>
    </row>
    <row r="522" spans="1:9" x14ac:dyDescent="0.2">
      <c r="A522" s="37"/>
      <c r="B522" s="37"/>
      <c r="C522" s="37"/>
      <c r="D522" s="38"/>
      <c r="E522" s="34"/>
      <c r="F522" s="35"/>
      <c r="G522" s="35"/>
      <c r="H522" s="35"/>
      <c r="I522" s="36"/>
    </row>
    <row r="523" spans="1:9" x14ac:dyDescent="0.2">
      <c r="A523" s="37"/>
      <c r="B523" s="37"/>
      <c r="C523" s="37"/>
      <c r="D523" s="38"/>
      <c r="E523" s="34"/>
      <c r="F523" s="35"/>
      <c r="G523" s="35"/>
      <c r="H523" s="35"/>
      <c r="I523" s="36"/>
    </row>
    <row r="524" spans="1:9" x14ac:dyDescent="0.2">
      <c r="A524" s="37"/>
      <c r="B524" s="37"/>
      <c r="C524" s="37"/>
      <c r="D524" s="38"/>
      <c r="E524" s="34"/>
      <c r="F524" s="35"/>
      <c r="G524" s="35"/>
      <c r="H524" s="35"/>
      <c r="I524" s="36"/>
    </row>
    <row r="525" spans="1:9" x14ac:dyDescent="0.2">
      <c r="A525" s="37"/>
      <c r="B525" s="37"/>
      <c r="C525" s="37"/>
      <c r="D525" s="38"/>
      <c r="E525" s="34"/>
      <c r="F525" s="35"/>
      <c r="G525" s="35"/>
      <c r="H525" s="35"/>
      <c r="I525" s="36"/>
    </row>
    <row r="526" spans="1:9" x14ac:dyDescent="0.2">
      <c r="A526" s="37"/>
      <c r="B526" s="37"/>
      <c r="C526" s="37"/>
      <c r="D526" s="38"/>
      <c r="E526" s="34"/>
      <c r="F526" s="35"/>
      <c r="G526" s="35"/>
      <c r="H526" s="35"/>
      <c r="I526" s="36"/>
    </row>
    <row r="527" spans="1:9" x14ac:dyDescent="0.2">
      <c r="A527" s="37"/>
      <c r="B527" s="37"/>
      <c r="C527" s="37"/>
      <c r="D527" s="38"/>
      <c r="E527" s="34"/>
      <c r="F527" s="35"/>
      <c r="G527" s="35"/>
      <c r="H527" s="35"/>
      <c r="I527" s="36"/>
    </row>
    <row r="528" spans="1:9" x14ac:dyDescent="0.2">
      <c r="A528" s="37"/>
      <c r="B528" s="37"/>
      <c r="C528" s="37"/>
      <c r="D528" s="38"/>
      <c r="E528" s="34"/>
      <c r="F528" s="35"/>
      <c r="G528" s="35"/>
      <c r="H528" s="35"/>
      <c r="I528" s="36"/>
    </row>
    <row r="529" spans="1:9" x14ac:dyDescent="0.2">
      <c r="A529" s="37"/>
      <c r="B529" s="37"/>
      <c r="C529" s="37"/>
      <c r="D529" s="38"/>
      <c r="E529" s="34"/>
      <c r="F529" s="35"/>
      <c r="G529" s="35"/>
      <c r="H529" s="35"/>
      <c r="I529" s="36"/>
    </row>
    <row r="530" spans="1:9" x14ac:dyDescent="0.2">
      <c r="A530" s="37"/>
      <c r="B530" s="37"/>
      <c r="C530" s="37"/>
      <c r="D530" s="38"/>
      <c r="E530" s="34"/>
      <c r="F530" s="35"/>
      <c r="G530" s="35"/>
      <c r="H530" s="35"/>
      <c r="I530" s="36"/>
    </row>
    <row r="531" spans="1:9" x14ac:dyDescent="0.2">
      <c r="A531" s="37"/>
      <c r="B531" s="37"/>
      <c r="C531" s="37"/>
      <c r="D531" s="38"/>
      <c r="E531" s="34"/>
      <c r="F531" s="35"/>
      <c r="G531" s="35"/>
      <c r="H531" s="35"/>
      <c r="I531" s="36"/>
    </row>
    <row r="532" spans="1:9" x14ac:dyDescent="0.2">
      <c r="A532" s="37"/>
      <c r="B532" s="37"/>
      <c r="C532" s="37"/>
      <c r="D532" s="38"/>
      <c r="E532" s="34"/>
      <c r="F532" s="35"/>
      <c r="G532" s="35"/>
      <c r="H532" s="35"/>
      <c r="I532" s="36"/>
    </row>
    <row r="533" spans="1:9" x14ac:dyDescent="0.2">
      <c r="A533" s="37"/>
      <c r="B533" s="37"/>
      <c r="C533" s="37"/>
      <c r="D533" s="38"/>
      <c r="E533" s="34"/>
      <c r="F533" s="35"/>
      <c r="G533" s="35"/>
      <c r="H533" s="35"/>
      <c r="I533" s="36"/>
    </row>
    <row r="534" spans="1:9" x14ac:dyDescent="0.2">
      <c r="A534" s="37"/>
      <c r="B534" s="37"/>
      <c r="C534" s="37"/>
      <c r="D534" s="38"/>
      <c r="E534" s="34"/>
      <c r="F534" s="35"/>
      <c r="G534" s="35"/>
      <c r="H534" s="35"/>
      <c r="I534" s="36"/>
    </row>
    <row r="535" spans="1:9" x14ac:dyDescent="0.2">
      <c r="A535" s="37"/>
      <c r="B535" s="37"/>
      <c r="C535" s="37"/>
      <c r="D535" s="38"/>
      <c r="E535" s="34"/>
      <c r="F535" s="35"/>
      <c r="G535" s="35"/>
      <c r="H535" s="35"/>
      <c r="I535" s="36"/>
    </row>
    <row r="536" spans="1:9" x14ac:dyDescent="0.2">
      <c r="A536" s="37"/>
      <c r="B536" s="37"/>
      <c r="C536" s="37"/>
      <c r="D536" s="38"/>
      <c r="E536" s="34"/>
      <c r="F536" s="35"/>
      <c r="G536" s="35"/>
      <c r="H536" s="35"/>
      <c r="I536" s="36"/>
    </row>
    <row r="537" spans="1:9" x14ac:dyDescent="0.2">
      <c r="A537" s="37"/>
      <c r="B537" s="37"/>
      <c r="C537" s="37"/>
      <c r="D537" s="38"/>
      <c r="E537" s="34"/>
      <c r="F537" s="35"/>
      <c r="G537" s="35"/>
      <c r="H537" s="35"/>
      <c r="I537" s="36"/>
    </row>
    <row r="538" spans="1:9" x14ac:dyDescent="0.2">
      <c r="A538" s="37"/>
      <c r="B538" s="37"/>
      <c r="C538" s="37"/>
      <c r="D538" s="38"/>
      <c r="E538" s="34"/>
      <c r="F538" s="35"/>
      <c r="G538" s="35"/>
      <c r="H538" s="35"/>
      <c r="I538" s="36"/>
    </row>
    <row r="539" spans="1:9" x14ac:dyDescent="0.2">
      <c r="A539" s="37"/>
      <c r="B539" s="37"/>
      <c r="C539" s="37"/>
      <c r="D539" s="38"/>
      <c r="E539" s="34"/>
      <c r="F539" s="35"/>
      <c r="G539" s="35"/>
      <c r="H539" s="35"/>
      <c r="I539" s="36"/>
    </row>
    <row r="540" spans="1:9" x14ac:dyDescent="0.2">
      <c r="A540" s="37"/>
      <c r="B540" s="37"/>
      <c r="C540" s="37"/>
      <c r="D540" s="38"/>
      <c r="E540" s="34"/>
      <c r="F540" s="35"/>
      <c r="G540" s="35"/>
      <c r="H540" s="35"/>
      <c r="I540" s="36"/>
    </row>
    <row r="541" spans="1:9" x14ac:dyDescent="0.2">
      <c r="A541" s="37"/>
      <c r="B541" s="37"/>
      <c r="C541" s="37"/>
      <c r="D541" s="38"/>
      <c r="E541" s="34"/>
      <c r="F541" s="35"/>
      <c r="G541" s="35"/>
      <c r="H541" s="35"/>
      <c r="I541" s="36"/>
    </row>
    <row r="542" spans="1:9" x14ac:dyDescent="0.2">
      <c r="A542" s="37"/>
      <c r="B542" s="37"/>
      <c r="C542" s="37"/>
      <c r="D542" s="38"/>
      <c r="E542" s="34"/>
      <c r="F542" s="35"/>
      <c r="G542" s="35"/>
      <c r="H542" s="35"/>
      <c r="I542" s="36"/>
    </row>
    <row r="543" spans="1:9" x14ac:dyDescent="0.2">
      <c r="A543" s="37"/>
      <c r="B543" s="37"/>
      <c r="C543" s="37"/>
      <c r="D543" s="38"/>
      <c r="E543" s="34"/>
      <c r="F543" s="35"/>
      <c r="G543" s="35"/>
      <c r="H543" s="35"/>
      <c r="I543" s="36"/>
    </row>
    <row r="544" spans="1:9" x14ac:dyDescent="0.2">
      <c r="A544" s="37"/>
      <c r="B544" s="37"/>
      <c r="C544" s="37"/>
      <c r="D544" s="38"/>
      <c r="E544" s="34"/>
      <c r="F544" s="35"/>
      <c r="G544" s="35"/>
      <c r="H544" s="35"/>
      <c r="I544" s="36"/>
    </row>
    <row r="545" spans="1:9" x14ac:dyDescent="0.2">
      <c r="A545" s="37"/>
      <c r="B545" s="37"/>
      <c r="C545" s="37"/>
      <c r="D545" s="38"/>
      <c r="E545" s="34"/>
      <c r="F545" s="35"/>
      <c r="G545" s="35"/>
      <c r="H545" s="35"/>
      <c r="I545" s="36"/>
    </row>
    <row r="546" spans="1:9" x14ac:dyDescent="0.2">
      <c r="A546" s="37"/>
      <c r="B546" s="37"/>
      <c r="C546" s="37"/>
      <c r="D546" s="38"/>
      <c r="E546" s="34"/>
      <c r="F546" s="35"/>
      <c r="G546" s="35"/>
      <c r="H546" s="35"/>
      <c r="I546" s="36"/>
    </row>
    <row r="547" spans="1:9" x14ac:dyDescent="0.2">
      <c r="A547" s="37"/>
      <c r="B547" s="37"/>
      <c r="C547" s="37"/>
      <c r="D547" s="38"/>
      <c r="E547" s="34"/>
      <c r="F547" s="35"/>
      <c r="G547" s="35"/>
      <c r="H547" s="35"/>
      <c r="I547" s="36"/>
    </row>
    <row r="548" spans="1:9" x14ac:dyDescent="0.2">
      <c r="A548" s="37"/>
      <c r="B548" s="37"/>
      <c r="C548" s="37"/>
      <c r="D548" s="38"/>
      <c r="E548" s="34"/>
      <c r="F548" s="35"/>
      <c r="G548" s="35"/>
      <c r="H548" s="35"/>
      <c r="I548" s="36"/>
    </row>
    <row r="549" spans="1:9" x14ac:dyDescent="0.2">
      <c r="A549" s="37"/>
      <c r="B549" s="37"/>
      <c r="C549" s="37"/>
      <c r="D549" s="38"/>
      <c r="E549" s="34"/>
      <c r="F549" s="35"/>
      <c r="G549" s="35"/>
      <c r="H549" s="35"/>
      <c r="I549" s="36"/>
    </row>
    <row r="550" spans="1:9" x14ac:dyDescent="0.2">
      <c r="A550" s="37"/>
      <c r="B550" s="37"/>
      <c r="C550" s="37"/>
      <c r="D550" s="38"/>
      <c r="E550" s="34"/>
      <c r="F550" s="35"/>
      <c r="G550" s="35"/>
      <c r="H550" s="35"/>
      <c r="I550" s="36"/>
    </row>
    <row r="551" spans="1:9" x14ac:dyDescent="0.2">
      <c r="A551" s="37"/>
      <c r="B551" s="37"/>
      <c r="C551" s="37"/>
      <c r="D551" s="38"/>
      <c r="E551" s="34"/>
      <c r="F551" s="35"/>
      <c r="G551" s="35"/>
      <c r="H551" s="35"/>
      <c r="I551" s="36"/>
    </row>
    <row r="552" spans="1:9" x14ac:dyDescent="0.2">
      <c r="A552" s="37"/>
      <c r="B552" s="37"/>
      <c r="C552" s="37"/>
      <c r="D552" s="38"/>
      <c r="E552" s="34"/>
      <c r="F552" s="35"/>
      <c r="G552" s="35"/>
      <c r="H552" s="35"/>
      <c r="I552" s="36"/>
    </row>
    <row r="553" spans="1:9" x14ac:dyDescent="0.2">
      <c r="A553" s="37"/>
      <c r="B553" s="37"/>
      <c r="C553" s="37"/>
      <c r="D553" s="38"/>
      <c r="E553" s="34"/>
      <c r="F553" s="35"/>
      <c r="G553" s="35"/>
      <c r="H553" s="35"/>
      <c r="I553" s="36"/>
    </row>
    <row r="554" spans="1:9" x14ac:dyDescent="0.2">
      <c r="A554" s="37"/>
      <c r="B554" s="37"/>
      <c r="C554" s="37"/>
      <c r="D554" s="38"/>
      <c r="E554" s="34"/>
      <c r="F554" s="35"/>
      <c r="G554" s="35"/>
      <c r="H554" s="35"/>
      <c r="I554" s="36"/>
    </row>
    <row r="555" spans="1:9" x14ac:dyDescent="0.2">
      <c r="A555" s="37"/>
      <c r="B555" s="37"/>
      <c r="C555" s="37"/>
      <c r="D555" s="38"/>
      <c r="E555" s="34"/>
      <c r="F555" s="35"/>
      <c r="G555" s="35"/>
      <c r="H555" s="35"/>
      <c r="I555" s="36"/>
    </row>
    <row r="556" spans="1:9" x14ac:dyDescent="0.2">
      <c r="A556" s="37"/>
      <c r="B556" s="37"/>
      <c r="C556" s="37"/>
      <c r="D556" s="38"/>
      <c r="E556" s="34"/>
      <c r="F556" s="35"/>
      <c r="G556" s="35"/>
      <c r="H556" s="35"/>
      <c r="I556" s="36"/>
    </row>
    <row r="557" spans="1:9" x14ac:dyDescent="0.2">
      <c r="A557" s="37"/>
      <c r="B557" s="37"/>
      <c r="C557" s="37"/>
      <c r="D557" s="38"/>
      <c r="E557" s="34"/>
      <c r="F557" s="35"/>
      <c r="G557" s="35"/>
      <c r="H557" s="35"/>
      <c r="I557" s="36"/>
    </row>
    <row r="558" spans="1:9" x14ac:dyDescent="0.2">
      <c r="A558" s="37"/>
      <c r="B558" s="37"/>
      <c r="C558" s="37"/>
      <c r="D558" s="38"/>
      <c r="E558" s="34"/>
      <c r="F558" s="35"/>
      <c r="G558" s="35"/>
      <c r="H558" s="35"/>
      <c r="I558" s="36"/>
    </row>
    <row r="559" spans="1:9" x14ac:dyDescent="0.2">
      <c r="A559" s="37"/>
      <c r="B559" s="37"/>
      <c r="C559" s="37"/>
      <c r="D559" s="38"/>
      <c r="E559" s="34"/>
      <c r="F559" s="35"/>
      <c r="G559" s="35"/>
      <c r="H559" s="35"/>
      <c r="I559" s="36"/>
    </row>
    <row r="560" spans="1:9" x14ac:dyDescent="0.2">
      <c r="A560" s="37"/>
      <c r="B560" s="37"/>
      <c r="C560" s="37"/>
      <c r="D560" s="38"/>
      <c r="E560" s="34"/>
      <c r="F560" s="35"/>
      <c r="G560" s="35"/>
      <c r="H560" s="35"/>
      <c r="I560" s="36"/>
    </row>
    <row r="561" spans="1:9" x14ac:dyDescent="0.2">
      <c r="A561" s="37"/>
      <c r="B561" s="37"/>
      <c r="C561" s="37"/>
      <c r="D561" s="38"/>
      <c r="E561" s="34"/>
      <c r="F561" s="35"/>
      <c r="G561" s="35"/>
      <c r="H561" s="35"/>
      <c r="I561" s="36"/>
    </row>
    <row r="562" spans="1:9" x14ac:dyDescent="0.2">
      <c r="A562" s="37"/>
      <c r="B562" s="37"/>
      <c r="C562" s="37"/>
      <c r="D562" s="38"/>
      <c r="E562" s="34"/>
      <c r="F562" s="35"/>
      <c r="G562" s="35"/>
      <c r="H562" s="35"/>
      <c r="I562" s="36"/>
    </row>
    <row r="563" spans="1:9" x14ac:dyDescent="0.2">
      <c r="A563" s="37"/>
      <c r="B563" s="37"/>
      <c r="C563" s="37"/>
      <c r="D563" s="38"/>
      <c r="E563" s="34"/>
      <c r="F563" s="35"/>
      <c r="G563" s="35"/>
      <c r="H563" s="35"/>
      <c r="I563" s="36"/>
    </row>
    <row r="564" spans="1:9" x14ac:dyDescent="0.2">
      <c r="A564" s="37"/>
      <c r="B564" s="37"/>
      <c r="C564" s="37"/>
      <c r="D564" s="38"/>
      <c r="E564" s="34"/>
      <c r="F564" s="35"/>
      <c r="G564" s="35"/>
      <c r="H564" s="35"/>
      <c r="I564" s="36"/>
    </row>
    <row r="565" spans="1:9" x14ac:dyDescent="0.2">
      <c r="A565" s="37"/>
      <c r="B565" s="37"/>
      <c r="C565" s="37"/>
      <c r="D565" s="38"/>
      <c r="E565" s="34"/>
      <c r="F565" s="35"/>
      <c r="G565" s="35"/>
      <c r="H565" s="35"/>
      <c r="I565" s="36"/>
    </row>
    <row r="566" spans="1:9" x14ac:dyDescent="0.2">
      <c r="A566" s="37"/>
      <c r="B566" s="37"/>
      <c r="C566" s="37"/>
      <c r="D566" s="38"/>
      <c r="E566" s="34"/>
      <c r="F566" s="35"/>
      <c r="G566" s="35"/>
      <c r="H566" s="35"/>
      <c r="I566" s="36"/>
    </row>
    <row r="567" spans="1:9" x14ac:dyDescent="0.2">
      <c r="A567" s="37"/>
      <c r="B567" s="37"/>
      <c r="C567" s="37"/>
      <c r="D567" s="38"/>
      <c r="E567" s="34"/>
      <c r="F567" s="35"/>
      <c r="G567" s="35"/>
      <c r="H567" s="35"/>
      <c r="I567" s="36"/>
    </row>
    <row r="568" spans="1:9" x14ac:dyDescent="0.2">
      <c r="A568" s="37"/>
      <c r="B568" s="37"/>
      <c r="C568" s="37"/>
      <c r="D568" s="38"/>
      <c r="E568" s="34"/>
      <c r="F568" s="35"/>
      <c r="G568" s="35"/>
      <c r="H568" s="35"/>
      <c r="I568" s="36"/>
    </row>
    <row r="569" spans="1:9" x14ac:dyDescent="0.2">
      <c r="A569" s="37"/>
      <c r="B569" s="37"/>
      <c r="C569" s="37"/>
      <c r="D569" s="38"/>
      <c r="E569" s="34"/>
      <c r="F569" s="35"/>
      <c r="G569" s="35"/>
      <c r="H569" s="35"/>
      <c r="I569" s="36"/>
    </row>
    <row r="570" spans="1:9" x14ac:dyDescent="0.2">
      <c r="A570" s="37"/>
      <c r="B570" s="37"/>
      <c r="C570" s="37"/>
      <c r="D570" s="38"/>
      <c r="E570" s="34"/>
      <c r="F570" s="35"/>
      <c r="G570" s="35"/>
      <c r="H570" s="35"/>
      <c r="I570" s="36"/>
    </row>
    <row r="571" spans="1:9" x14ac:dyDescent="0.2">
      <c r="A571" s="37"/>
      <c r="B571" s="37"/>
      <c r="C571" s="37"/>
      <c r="D571" s="38"/>
      <c r="E571" s="34"/>
      <c r="F571" s="35"/>
      <c r="G571" s="35"/>
      <c r="H571" s="35"/>
      <c r="I571" s="36"/>
    </row>
    <row r="572" spans="1:9" x14ac:dyDescent="0.2">
      <c r="A572" s="37"/>
      <c r="B572" s="37"/>
      <c r="C572" s="37"/>
      <c r="D572" s="38"/>
      <c r="E572" s="34"/>
      <c r="F572" s="35"/>
      <c r="G572" s="35"/>
      <c r="H572" s="35"/>
      <c r="I572" s="36"/>
    </row>
    <row r="573" spans="1:9" x14ac:dyDescent="0.2">
      <c r="A573" s="37"/>
      <c r="B573" s="37"/>
      <c r="C573" s="37"/>
      <c r="D573" s="38"/>
      <c r="E573" s="34"/>
      <c r="F573" s="35"/>
      <c r="G573" s="35"/>
      <c r="H573" s="35"/>
      <c r="I573" s="36"/>
    </row>
    <row r="574" spans="1:9" x14ac:dyDescent="0.2">
      <c r="A574" s="37"/>
      <c r="B574" s="37"/>
      <c r="C574" s="37"/>
      <c r="D574" s="38"/>
      <c r="E574" s="34"/>
      <c r="F574" s="35"/>
      <c r="G574" s="35"/>
      <c r="H574" s="35"/>
      <c r="I574" s="36"/>
    </row>
    <row r="575" spans="1:9" x14ac:dyDescent="0.2">
      <c r="A575" s="37"/>
      <c r="B575" s="37"/>
      <c r="C575" s="37"/>
      <c r="D575" s="38"/>
      <c r="E575" s="34"/>
      <c r="F575" s="35"/>
      <c r="G575" s="35"/>
      <c r="H575" s="35"/>
      <c r="I575" s="36"/>
    </row>
    <row r="576" spans="1:9" x14ac:dyDescent="0.2">
      <c r="A576" s="37"/>
      <c r="B576" s="37"/>
      <c r="C576" s="37"/>
      <c r="D576" s="38"/>
      <c r="E576" s="34"/>
      <c r="F576" s="35"/>
      <c r="G576" s="35"/>
      <c r="H576" s="35"/>
      <c r="I576" s="36"/>
    </row>
    <row r="577" spans="1:9" x14ac:dyDescent="0.2">
      <c r="A577" s="37"/>
      <c r="B577" s="37"/>
      <c r="C577" s="37"/>
      <c r="D577" s="38"/>
      <c r="E577" s="34"/>
      <c r="F577" s="35"/>
      <c r="G577" s="35"/>
      <c r="H577" s="35"/>
      <c r="I577" s="36"/>
    </row>
    <row r="578" spans="1:9" x14ac:dyDescent="0.2">
      <c r="A578" s="37"/>
      <c r="B578" s="37"/>
      <c r="C578" s="37"/>
      <c r="D578" s="38"/>
      <c r="E578" s="34"/>
      <c r="F578" s="35"/>
      <c r="G578" s="35"/>
      <c r="H578" s="35"/>
      <c r="I578" s="36"/>
    </row>
    <row r="579" spans="1:9" x14ac:dyDescent="0.2">
      <c r="A579" s="37"/>
      <c r="B579" s="37"/>
      <c r="C579" s="37"/>
      <c r="D579" s="38"/>
      <c r="E579" s="34"/>
      <c r="F579" s="35"/>
      <c r="G579" s="35"/>
      <c r="H579" s="35"/>
      <c r="I579" s="36"/>
    </row>
    <row r="580" spans="1:9" x14ac:dyDescent="0.2">
      <c r="A580" s="37"/>
      <c r="B580" s="37"/>
      <c r="C580" s="37"/>
      <c r="D580" s="38"/>
      <c r="E580" s="34"/>
      <c r="F580" s="35"/>
      <c r="G580" s="35"/>
      <c r="H580" s="35"/>
      <c r="I580" s="36"/>
    </row>
    <row r="581" spans="1:9" x14ac:dyDescent="0.2">
      <c r="A581" s="37"/>
      <c r="B581" s="37"/>
      <c r="C581" s="37"/>
      <c r="D581" s="38"/>
      <c r="E581" s="34"/>
      <c r="F581" s="35"/>
      <c r="G581" s="35"/>
      <c r="H581" s="35"/>
      <c r="I581" s="36"/>
    </row>
    <row r="582" spans="1:9" x14ac:dyDescent="0.2">
      <c r="A582" s="37"/>
      <c r="B582" s="37"/>
      <c r="C582" s="37"/>
      <c r="D582" s="38"/>
      <c r="E582" s="34"/>
      <c r="F582" s="35"/>
      <c r="G582" s="35"/>
      <c r="H582" s="35"/>
      <c r="I582" s="36"/>
    </row>
    <row r="583" spans="1:9" x14ac:dyDescent="0.2">
      <c r="A583" s="37"/>
      <c r="B583" s="37"/>
      <c r="C583" s="37"/>
      <c r="D583" s="38"/>
      <c r="E583" s="34"/>
      <c r="F583" s="35"/>
      <c r="G583" s="35"/>
      <c r="H583" s="35"/>
      <c r="I583" s="36"/>
    </row>
    <row r="584" spans="1:9" x14ac:dyDescent="0.2">
      <c r="A584" s="37"/>
      <c r="B584" s="37"/>
      <c r="C584" s="37"/>
      <c r="D584" s="38"/>
      <c r="E584" s="34"/>
      <c r="F584" s="35"/>
      <c r="G584" s="35"/>
      <c r="H584" s="35"/>
      <c r="I584" s="36"/>
    </row>
    <row r="585" spans="1:9" x14ac:dyDescent="0.2">
      <c r="A585" s="37"/>
      <c r="B585" s="37"/>
      <c r="C585" s="37"/>
      <c r="D585" s="38"/>
      <c r="E585" s="34"/>
      <c r="F585" s="35"/>
      <c r="G585" s="35"/>
      <c r="H585" s="35"/>
      <c r="I585" s="36"/>
    </row>
    <row r="586" spans="1:9" x14ac:dyDescent="0.2">
      <c r="A586" s="37"/>
      <c r="B586" s="37"/>
      <c r="C586" s="37"/>
      <c r="D586" s="38"/>
      <c r="E586" s="34"/>
      <c r="F586" s="35"/>
      <c r="G586" s="35"/>
      <c r="H586" s="35"/>
      <c r="I586" s="36"/>
    </row>
    <row r="587" spans="1:9" x14ac:dyDescent="0.2">
      <c r="A587" s="37"/>
      <c r="B587" s="37"/>
      <c r="C587" s="37"/>
      <c r="D587" s="38"/>
      <c r="E587" s="34"/>
      <c r="F587" s="35"/>
      <c r="G587" s="35"/>
      <c r="H587" s="35"/>
      <c r="I587" s="36"/>
    </row>
    <row r="588" spans="1:9" x14ac:dyDescent="0.2">
      <c r="A588" s="37"/>
      <c r="B588" s="37"/>
      <c r="C588" s="37"/>
      <c r="D588" s="38"/>
      <c r="E588" s="34"/>
      <c r="F588" s="35"/>
      <c r="G588" s="35"/>
      <c r="H588" s="35"/>
      <c r="I588" s="36"/>
    </row>
    <row r="589" spans="1:9" x14ac:dyDescent="0.2">
      <c r="A589" s="37"/>
      <c r="B589" s="37"/>
      <c r="C589" s="37"/>
      <c r="D589" s="38"/>
      <c r="E589" s="34"/>
      <c r="F589" s="35"/>
      <c r="G589" s="35"/>
      <c r="H589" s="35"/>
      <c r="I589" s="36"/>
    </row>
    <row r="590" spans="1:9" x14ac:dyDescent="0.2">
      <c r="A590" s="37"/>
      <c r="B590" s="37"/>
      <c r="C590" s="37"/>
      <c r="D590" s="38"/>
      <c r="E590" s="34"/>
      <c r="F590" s="35"/>
      <c r="G590" s="35"/>
      <c r="H590" s="35"/>
      <c r="I590" s="36"/>
    </row>
    <row r="591" spans="1:9" x14ac:dyDescent="0.2">
      <c r="A591" s="37"/>
      <c r="B591" s="37"/>
      <c r="C591" s="37"/>
      <c r="D591" s="38"/>
      <c r="E591" s="34"/>
      <c r="F591" s="35"/>
      <c r="G591" s="35"/>
      <c r="H591" s="35"/>
      <c r="I591" s="36"/>
    </row>
    <row r="592" spans="1:9" x14ac:dyDescent="0.2">
      <c r="A592" s="37"/>
      <c r="B592" s="37"/>
      <c r="C592" s="37"/>
      <c r="D592" s="38"/>
      <c r="E592" s="34"/>
      <c r="F592" s="35"/>
      <c r="G592" s="35"/>
      <c r="H592" s="35"/>
      <c r="I592" s="36"/>
    </row>
    <row r="593" spans="1:9" x14ac:dyDescent="0.2">
      <c r="A593" s="37"/>
      <c r="B593" s="37"/>
      <c r="C593" s="37"/>
      <c r="D593" s="38"/>
      <c r="E593" s="34"/>
      <c r="F593" s="35"/>
      <c r="G593" s="35"/>
      <c r="H593" s="35"/>
      <c r="I593" s="36"/>
    </row>
    <row r="594" spans="1:9" x14ac:dyDescent="0.2">
      <c r="A594" s="37"/>
      <c r="B594" s="37"/>
      <c r="C594" s="37"/>
      <c r="D594" s="38"/>
      <c r="E594" s="34"/>
      <c r="F594" s="35"/>
      <c r="G594" s="35"/>
      <c r="H594" s="35"/>
      <c r="I594" s="36"/>
    </row>
    <row r="595" spans="1:9" x14ac:dyDescent="0.2">
      <c r="A595" s="37"/>
      <c r="B595" s="37"/>
      <c r="C595" s="37"/>
      <c r="D595" s="38"/>
      <c r="E595" s="34"/>
      <c r="F595" s="35"/>
      <c r="G595" s="35"/>
      <c r="H595" s="35"/>
      <c r="I595" s="36"/>
    </row>
    <row r="596" spans="1:9" x14ac:dyDescent="0.2">
      <c r="A596" s="37"/>
      <c r="B596" s="37"/>
      <c r="C596" s="37"/>
      <c r="D596" s="38"/>
      <c r="E596" s="34"/>
      <c r="F596" s="35"/>
      <c r="G596" s="35"/>
      <c r="H596" s="35"/>
      <c r="I596" s="36"/>
    </row>
    <row r="597" spans="1:9" x14ac:dyDescent="0.2">
      <c r="A597" s="37"/>
      <c r="B597" s="37"/>
      <c r="C597" s="37"/>
      <c r="D597" s="38"/>
      <c r="E597" s="34"/>
      <c r="F597" s="35"/>
      <c r="G597" s="35"/>
      <c r="H597" s="35"/>
      <c r="I597" s="36"/>
    </row>
    <row r="598" spans="1:9" x14ac:dyDescent="0.2">
      <c r="A598" s="37"/>
      <c r="B598" s="37"/>
      <c r="C598" s="37"/>
      <c r="D598" s="38"/>
      <c r="E598" s="34"/>
      <c r="F598" s="35"/>
      <c r="G598" s="35"/>
      <c r="H598" s="35"/>
      <c r="I598" s="36"/>
    </row>
    <row r="599" spans="1:9" x14ac:dyDescent="0.2">
      <c r="A599" s="37"/>
      <c r="B599" s="37"/>
      <c r="C599" s="37"/>
      <c r="D599" s="38"/>
      <c r="E599" s="34"/>
      <c r="F599" s="35"/>
      <c r="G599" s="35"/>
      <c r="H599" s="35"/>
      <c r="I599" s="36"/>
    </row>
    <row r="600" spans="1:9" x14ac:dyDescent="0.2">
      <c r="A600" s="37"/>
      <c r="B600" s="37"/>
      <c r="C600" s="37"/>
      <c r="D600" s="38"/>
      <c r="E600" s="34"/>
      <c r="F600" s="35"/>
      <c r="G600" s="35"/>
      <c r="H600" s="35"/>
      <c r="I600" s="36"/>
    </row>
    <row r="601" spans="1:9" x14ac:dyDescent="0.2">
      <c r="A601" s="37"/>
      <c r="B601" s="37"/>
      <c r="C601" s="37"/>
      <c r="D601" s="38"/>
      <c r="E601" s="34"/>
      <c r="F601" s="35"/>
      <c r="G601" s="35"/>
      <c r="H601" s="35"/>
      <c r="I601" s="36"/>
    </row>
    <row r="602" spans="1:9" x14ac:dyDescent="0.2">
      <c r="A602" s="37"/>
      <c r="B602" s="37"/>
      <c r="C602" s="37"/>
      <c r="D602" s="38"/>
      <c r="E602" s="34"/>
      <c r="F602" s="35"/>
      <c r="G602" s="35"/>
      <c r="H602" s="35"/>
      <c r="I602" s="36"/>
    </row>
    <row r="603" spans="1:9" x14ac:dyDescent="0.2">
      <c r="A603" s="37"/>
      <c r="B603" s="37"/>
      <c r="C603" s="37"/>
      <c r="D603" s="38"/>
      <c r="E603" s="34"/>
      <c r="F603" s="35"/>
      <c r="G603" s="35"/>
      <c r="H603" s="35"/>
      <c r="I603" s="36"/>
    </row>
    <row r="604" spans="1:9" x14ac:dyDescent="0.2">
      <c r="A604" s="37"/>
      <c r="B604" s="37"/>
      <c r="C604" s="37"/>
      <c r="D604" s="38"/>
      <c r="E604" s="34"/>
      <c r="F604" s="35"/>
      <c r="G604" s="35"/>
      <c r="H604" s="35"/>
      <c r="I604" s="36"/>
    </row>
    <row r="605" spans="1:9" x14ac:dyDescent="0.2">
      <c r="A605" s="37"/>
      <c r="B605" s="37"/>
      <c r="C605" s="37"/>
      <c r="D605" s="38"/>
      <c r="E605" s="34"/>
      <c r="F605" s="35"/>
      <c r="G605" s="35"/>
      <c r="H605" s="35"/>
      <c r="I605" s="36"/>
    </row>
    <row r="606" spans="1:9" x14ac:dyDescent="0.2">
      <c r="A606" s="37"/>
      <c r="B606" s="37"/>
      <c r="C606" s="37"/>
      <c r="D606" s="38"/>
      <c r="E606" s="34"/>
      <c r="F606" s="35"/>
      <c r="G606" s="35"/>
      <c r="H606" s="35"/>
      <c r="I606" s="36"/>
    </row>
    <row r="607" spans="1:9" x14ac:dyDescent="0.2">
      <c r="A607" s="37"/>
      <c r="B607" s="37"/>
      <c r="C607" s="37"/>
      <c r="D607" s="38"/>
      <c r="E607" s="34"/>
      <c r="F607" s="35"/>
      <c r="G607" s="35"/>
      <c r="H607" s="35"/>
      <c r="I607" s="36"/>
    </row>
    <row r="608" spans="1:9" x14ac:dyDescent="0.2">
      <c r="A608" s="37"/>
      <c r="B608" s="37"/>
      <c r="C608" s="37"/>
      <c r="D608" s="38"/>
      <c r="E608" s="34"/>
      <c r="F608" s="35"/>
      <c r="G608" s="35"/>
      <c r="H608" s="35"/>
      <c r="I608" s="36"/>
    </row>
    <row r="609" spans="1:9" x14ac:dyDescent="0.2">
      <c r="A609" s="37"/>
      <c r="B609" s="37"/>
      <c r="C609" s="37"/>
      <c r="D609" s="38"/>
      <c r="E609" s="34"/>
      <c r="F609" s="35"/>
      <c r="G609" s="35"/>
      <c r="H609" s="35"/>
      <c r="I609" s="36"/>
    </row>
    <row r="610" spans="1:9" x14ac:dyDescent="0.2">
      <c r="A610" s="37"/>
      <c r="B610" s="37"/>
      <c r="C610" s="37"/>
      <c r="D610" s="38"/>
      <c r="E610" s="34"/>
      <c r="F610" s="35"/>
      <c r="G610" s="35"/>
      <c r="H610" s="35"/>
      <c r="I610" s="36"/>
    </row>
    <row r="611" spans="1:9" x14ac:dyDescent="0.2">
      <c r="A611" s="37"/>
      <c r="B611" s="37"/>
      <c r="C611" s="37"/>
      <c r="D611" s="38"/>
      <c r="E611" s="34"/>
      <c r="F611" s="35"/>
      <c r="G611" s="35"/>
      <c r="H611" s="35"/>
      <c r="I611" s="36"/>
    </row>
    <row r="612" spans="1:9" x14ac:dyDescent="0.2">
      <c r="A612" s="37"/>
      <c r="B612" s="37"/>
      <c r="C612" s="37"/>
      <c r="D612" s="38"/>
      <c r="E612" s="34"/>
      <c r="F612" s="35"/>
      <c r="G612" s="35"/>
      <c r="H612" s="35"/>
      <c r="I612" s="36"/>
    </row>
    <row r="613" spans="1:9" x14ac:dyDescent="0.2">
      <c r="A613" s="37"/>
      <c r="B613" s="37"/>
      <c r="C613" s="37"/>
      <c r="D613" s="38"/>
      <c r="E613" s="34"/>
      <c r="F613" s="35"/>
      <c r="G613" s="35"/>
      <c r="H613" s="35"/>
      <c r="I613" s="36"/>
    </row>
    <row r="614" spans="1:9" x14ac:dyDescent="0.2">
      <c r="A614" s="37"/>
      <c r="B614" s="37"/>
      <c r="C614" s="37"/>
      <c r="D614" s="38"/>
      <c r="E614" s="34"/>
      <c r="F614" s="35"/>
      <c r="G614" s="35"/>
      <c r="H614" s="35"/>
      <c r="I614" s="36"/>
    </row>
    <row r="615" spans="1:9" x14ac:dyDescent="0.2">
      <c r="A615" s="37"/>
      <c r="B615" s="37"/>
      <c r="C615" s="37"/>
      <c r="D615" s="38"/>
      <c r="E615" s="34"/>
      <c r="F615" s="35"/>
      <c r="G615" s="35"/>
      <c r="H615" s="35"/>
      <c r="I615" s="36"/>
    </row>
    <row r="616" spans="1:9" x14ac:dyDescent="0.2">
      <c r="A616" s="37"/>
      <c r="B616" s="37"/>
      <c r="C616" s="37"/>
      <c r="D616" s="38"/>
      <c r="E616" s="34"/>
      <c r="F616" s="35"/>
      <c r="G616" s="35"/>
      <c r="H616" s="35"/>
      <c r="I616" s="36"/>
    </row>
    <row r="617" spans="1:9" x14ac:dyDescent="0.2">
      <c r="A617" s="37"/>
      <c r="B617" s="37"/>
      <c r="C617" s="37"/>
      <c r="D617" s="38"/>
      <c r="E617" s="34"/>
      <c r="F617" s="35"/>
      <c r="G617" s="35"/>
      <c r="H617" s="35"/>
      <c r="I617" s="36"/>
    </row>
    <row r="618" spans="1:9" x14ac:dyDescent="0.2">
      <c r="A618" s="37"/>
      <c r="B618" s="37"/>
      <c r="C618" s="37"/>
      <c r="D618" s="38"/>
      <c r="E618" s="34"/>
      <c r="F618" s="35"/>
      <c r="G618" s="35"/>
      <c r="H618" s="35"/>
      <c r="I618" s="36"/>
    </row>
    <row r="619" spans="1:9" x14ac:dyDescent="0.2">
      <c r="A619" s="37"/>
      <c r="B619" s="37"/>
      <c r="C619" s="37"/>
      <c r="D619" s="38"/>
      <c r="E619" s="34"/>
      <c r="F619" s="35"/>
      <c r="G619" s="35"/>
      <c r="H619" s="35"/>
      <c r="I619" s="36"/>
    </row>
    <row r="620" spans="1:9" x14ac:dyDescent="0.2">
      <c r="A620" s="37"/>
      <c r="B620" s="37"/>
      <c r="C620" s="37"/>
      <c r="D620" s="38"/>
      <c r="E620" s="34"/>
      <c r="F620" s="35"/>
      <c r="G620" s="35"/>
      <c r="H620" s="35"/>
      <c r="I620" s="36"/>
    </row>
    <row r="621" spans="1:9" x14ac:dyDescent="0.2">
      <c r="A621" s="37"/>
      <c r="B621" s="37"/>
      <c r="C621" s="37"/>
      <c r="D621" s="38"/>
      <c r="E621" s="34"/>
      <c r="F621" s="35"/>
      <c r="G621" s="35"/>
      <c r="H621" s="35"/>
      <c r="I621" s="36"/>
    </row>
    <row r="622" spans="1:9" x14ac:dyDescent="0.2">
      <c r="A622" s="37"/>
      <c r="B622" s="37"/>
      <c r="C622" s="37"/>
      <c r="D622" s="38"/>
      <c r="E622" s="34"/>
      <c r="F622" s="35"/>
      <c r="G622" s="35"/>
      <c r="H622" s="35"/>
      <c r="I622" s="36"/>
    </row>
    <row r="623" spans="1:9" x14ac:dyDescent="0.2">
      <c r="A623" s="37"/>
      <c r="B623" s="37"/>
      <c r="C623" s="37"/>
      <c r="D623" s="38"/>
      <c r="E623" s="34"/>
      <c r="F623" s="35"/>
      <c r="G623" s="35"/>
      <c r="H623" s="35"/>
      <c r="I623" s="36"/>
    </row>
    <row r="624" spans="1:9" x14ac:dyDescent="0.2">
      <c r="A624" s="37"/>
      <c r="B624" s="37"/>
      <c r="C624" s="37"/>
      <c r="D624" s="38"/>
      <c r="E624" s="34"/>
      <c r="F624" s="35"/>
      <c r="G624" s="35"/>
      <c r="H624" s="35"/>
      <c r="I624" s="36"/>
    </row>
    <row r="625" spans="1:9" x14ac:dyDescent="0.2">
      <c r="A625" s="37"/>
      <c r="B625" s="37"/>
      <c r="C625" s="37"/>
      <c r="D625" s="38"/>
      <c r="E625" s="34"/>
      <c r="F625" s="35"/>
      <c r="G625" s="35"/>
      <c r="H625" s="35"/>
      <c r="I625" s="36"/>
    </row>
    <row r="626" spans="1:9" x14ac:dyDescent="0.2">
      <c r="A626" s="37"/>
      <c r="B626" s="37"/>
      <c r="C626" s="37"/>
      <c r="D626" s="38"/>
      <c r="E626" s="34"/>
      <c r="F626" s="35"/>
      <c r="G626" s="35"/>
      <c r="H626" s="35"/>
      <c r="I626" s="36"/>
    </row>
    <row r="627" spans="1:9" x14ac:dyDescent="0.2">
      <c r="A627" s="37"/>
      <c r="B627" s="37"/>
      <c r="C627" s="37"/>
      <c r="D627" s="38"/>
      <c r="E627" s="34"/>
      <c r="F627" s="35"/>
      <c r="G627" s="35"/>
      <c r="H627" s="35"/>
      <c r="I627" s="36"/>
    </row>
    <row r="628" spans="1:9" x14ac:dyDescent="0.2">
      <c r="A628" s="37"/>
      <c r="B628" s="37"/>
      <c r="C628" s="37"/>
      <c r="D628" s="38"/>
      <c r="E628" s="34"/>
      <c r="F628" s="35"/>
      <c r="G628" s="35"/>
      <c r="H628" s="35"/>
      <c r="I628" s="36"/>
    </row>
    <row r="629" spans="1:9" x14ac:dyDescent="0.2">
      <c r="A629" s="37"/>
      <c r="B629" s="37"/>
      <c r="C629" s="37"/>
      <c r="D629" s="38"/>
      <c r="E629" s="34"/>
      <c r="F629" s="35"/>
      <c r="G629" s="35"/>
      <c r="H629" s="35"/>
      <c r="I629" s="36"/>
    </row>
    <row r="630" spans="1:9" x14ac:dyDescent="0.2">
      <c r="A630" s="37"/>
      <c r="B630" s="37"/>
      <c r="C630" s="37"/>
      <c r="D630" s="38"/>
      <c r="E630" s="34"/>
      <c r="F630" s="35"/>
      <c r="G630" s="35"/>
      <c r="H630" s="35"/>
      <c r="I630" s="36"/>
    </row>
    <row r="631" spans="1:9" x14ac:dyDescent="0.2">
      <c r="A631" s="37"/>
      <c r="B631" s="37"/>
      <c r="C631" s="37"/>
      <c r="D631" s="38"/>
      <c r="E631" s="34"/>
      <c r="F631" s="35"/>
      <c r="G631" s="35"/>
      <c r="H631" s="35"/>
      <c r="I631" s="36"/>
    </row>
    <row r="632" spans="1:9" x14ac:dyDescent="0.2">
      <c r="A632" s="37"/>
      <c r="B632" s="37"/>
      <c r="C632" s="37"/>
      <c r="D632" s="38"/>
      <c r="E632" s="34"/>
      <c r="F632" s="35"/>
      <c r="G632" s="35"/>
      <c r="H632" s="35"/>
      <c r="I632" s="36"/>
    </row>
    <row r="633" spans="1:9" x14ac:dyDescent="0.2">
      <c r="A633" s="37"/>
      <c r="B633" s="37"/>
      <c r="C633" s="37"/>
      <c r="D633" s="38"/>
      <c r="E633" s="34"/>
      <c r="F633" s="35"/>
      <c r="G633" s="35"/>
      <c r="H633" s="35"/>
      <c r="I633" s="36"/>
    </row>
    <row r="634" spans="1:9" x14ac:dyDescent="0.2">
      <c r="A634" s="37"/>
      <c r="B634" s="37"/>
      <c r="C634" s="37"/>
      <c r="D634" s="38"/>
      <c r="E634" s="34"/>
      <c r="F634" s="35"/>
      <c r="G634" s="35"/>
      <c r="H634" s="35"/>
      <c r="I634" s="36"/>
    </row>
    <row r="635" spans="1:9" x14ac:dyDescent="0.2">
      <c r="A635" s="37"/>
      <c r="B635" s="37"/>
      <c r="C635" s="37"/>
      <c r="D635" s="38"/>
      <c r="E635" s="34"/>
      <c r="F635" s="35"/>
      <c r="G635" s="35"/>
      <c r="H635" s="35"/>
      <c r="I635" s="36"/>
    </row>
    <row r="636" spans="1:9" x14ac:dyDescent="0.2">
      <c r="A636" s="37"/>
      <c r="B636" s="37"/>
      <c r="C636" s="37"/>
      <c r="D636" s="38"/>
      <c r="E636" s="34"/>
      <c r="F636" s="35"/>
      <c r="G636" s="35"/>
      <c r="H636" s="35"/>
      <c r="I636" s="36"/>
    </row>
    <row r="637" spans="1:9" x14ac:dyDescent="0.2">
      <c r="A637" s="37"/>
      <c r="B637" s="37"/>
      <c r="C637" s="37"/>
      <c r="D637" s="38"/>
      <c r="E637" s="34"/>
      <c r="F637" s="35"/>
      <c r="G637" s="35"/>
      <c r="H637" s="35"/>
      <c r="I637" s="36"/>
    </row>
    <row r="638" spans="1:9" x14ac:dyDescent="0.2">
      <c r="A638" s="37"/>
      <c r="B638" s="37"/>
      <c r="C638" s="37"/>
      <c r="D638" s="38"/>
      <c r="E638" s="34"/>
      <c r="F638" s="35"/>
      <c r="G638" s="35"/>
      <c r="H638" s="35"/>
      <c r="I638" s="36"/>
    </row>
    <row r="639" spans="1:9" x14ac:dyDescent="0.2">
      <c r="A639" s="37"/>
      <c r="B639" s="37"/>
      <c r="C639" s="37"/>
      <c r="D639" s="38"/>
      <c r="E639" s="34"/>
      <c r="F639" s="35"/>
      <c r="G639" s="35"/>
      <c r="H639" s="35"/>
      <c r="I639" s="36"/>
    </row>
    <row r="640" spans="1:9" x14ac:dyDescent="0.2">
      <c r="A640" s="37"/>
      <c r="B640" s="37"/>
      <c r="C640" s="37"/>
      <c r="D640" s="38"/>
      <c r="E640" s="34"/>
      <c r="F640" s="35"/>
      <c r="G640" s="35"/>
      <c r="H640" s="35"/>
      <c r="I640" s="36"/>
    </row>
    <row r="641" spans="1:9" x14ac:dyDescent="0.2">
      <c r="A641" s="37"/>
      <c r="B641" s="37"/>
      <c r="C641" s="37"/>
      <c r="D641" s="38"/>
      <c r="E641" s="34"/>
      <c r="F641" s="35"/>
      <c r="G641" s="35"/>
      <c r="H641" s="35"/>
      <c r="I641" s="36"/>
    </row>
    <row r="642" spans="1:9" x14ac:dyDescent="0.2">
      <c r="A642" s="37"/>
      <c r="B642" s="37"/>
      <c r="C642" s="37"/>
      <c r="D642" s="38"/>
      <c r="E642" s="34"/>
      <c r="F642" s="35"/>
      <c r="G642" s="35"/>
      <c r="H642" s="35"/>
      <c r="I642" s="36"/>
    </row>
    <row r="643" spans="1:9" x14ac:dyDescent="0.2">
      <c r="A643" s="37"/>
      <c r="B643" s="37"/>
      <c r="C643" s="37"/>
      <c r="D643" s="38"/>
      <c r="E643" s="34"/>
      <c r="F643" s="35"/>
      <c r="G643" s="35"/>
      <c r="H643" s="35"/>
      <c r="I643" s="36"/>
    </row>
    <row r="644" spans="1:9" x14ac:dyDescent="0.2">
      <c r="A644" s="37"/>
      <c r="B644" s="37"/>
      <c r="C644" s="37"/>
      <c r="D644" s="38"/>
      <c r="E644" s="34"/>
      <c r="F644" s="35"/>
      <c r="G644" s="35"/>
      <c r="H644" s="35"/>
      <c r="I644" s="36"/>
    </row>
    <row r="645" spans="1:9" x14ac:dyDescent="0.2">
      <c r="A645" s="37"/>
      <c r="B645" s="37"/>
      <c r="C645" s="37"/>
      <c r="D645" s="38"/>
      <c r="E645" s="34"/>
      <c r="F645" s="35"/>
      <c r="G645" s="35"/>
      <c r="H645" s="35"/>
      <c r="I645" s="36"/>
    </row>
    <row r="646" spans="1:9" x14ac:dyDescent="0.2">
      <c r="A646" s="37"/>
      <c r="B646" s="37"/>
      <c r="C646" s="37"/>
      <c r="D646" s="38"/>
      <c r="E646" s="34"/>
      <c r="F646" s="35"/>
      <c r="G646" s="35"/>
      <c r="H646" s="35"/>
      <c r="I646" s="36"/>
    </row>
    <row r="647" spans="1:9" x14ac:dyDescent="0.2">
      <c r="A647" s="37"/>
      <c r="B647" s="37"/>
      <c r="C647" s="37"/>
      <c r="D647" s="38"/>
      <c r="E647" s="34"/>
      <c r="F647" s="35"/>
      <c r="G647" s="35"/>
      <c r="H647" s="35"/>
      <c r="I647" s="36"/>
    </row>
    <row r="648" spans="1:9" x14ac:dyDescent="0.2">
      <c r="A648" s="37"/>
      <c r="B648" s="37"/>
      <c r="C648" s="37"/>
      <c r="D648" s="38"/>
      <c r="E648" s="34"/>
      <c r="F648" s="35"/>
      <c r="G648" s="35"/>
      <c r="H648" s="35"/>
      <c r="I648" s="36"/>
    </row>
    <row r="649" spans="1:9" x14ac:dyDescent="0.2">
      <c r="A649" s="37"/>
      <c r="B649" s="37"/>
      <c r="C649" s="37"/>
      <c r="D649" s="38"/>
      <c r="E649" s="34"/>
      <c r="F649" s="35"/>
      <c r="G649" s="35"/>
      <c r="H649" s="35"/>
      <c r="I649" s="36"/>
    </row>
    <row r="650" spans="1:9" x14ac:dyDescent="0.2">
      <c r="A650" s="37"/>
      <c r="B650" s="37"/>
      <c r="C650" s="37"/>
      <c r="D650" s="38"/>
      <c r="E650" s="34"/>
      <c r="F650" s="35"/>
      <c r="G650" s="35"/>
      <c r="H650" s="35"/>
      <c r="I650" s="36"/>
    </row>
    <row r="651" spans="1:9" x14ac:dyDescent="0.2">
      <c r="A651" s="37"/>
      <c r="B651" s="37"/>
      <c r="C651" s="37"/>
      <c r="D651" s="38"/>
      <c r="E651" s="34"/>
      <c r="F651" s="35"/>
      <c r="G651" s="35"/>
      <c r="H651" s="35"/>
      <c r="I651" s="36"/>
    </row>
    <row r="652" spans="1:9" x14ac:dyDescent="0.2">
      <c r="A652" s="37"/>
      <c r="B652" s="37"/>
      <c r="C652" s="37"/>
      <c r="D652" s="38"/>
      <c r="E652" s="34"/>
      <c r="F652" s="35"/>
      <c r="G652" s="35"/>
      <c r="H652" s="35"/>
      <c r="I652" s="36"/>
    </row>
    <row r="653" spans="1:9" x14ac:dyDescent="0.2">
      <c r="A653" s="37"/>
      <c r="B653" s="37"/>
      <c r="C653" s="37"/>
      <c r="D653" s="38"/>
      <c r="E653" s="34"/>
      <c r="F653" s="35"/>
      <c r="G653" s="35"/>
      <c r="H653" s="35"/>
      <c r="I653" s="36"/>
    </row>
    <row r="654" spans="1:9" x14ac:dyDescent="0.2">
      <c r="A654" s="37"/>
      <c r="B654" s="37"/>
      <c r="C654" s="37"/>
      <c r="D654" s="38"/>
      <c r="E654" s="34"/>
      <c r="F654" s="35"/>
      <c r="G654" s="35"/>
      <c r="H654" s="35"/>
      <c r="I654" s="36"/>
    </row>
    <row r="655" spans="1:9" x14ac:dyDescent="0.2">
      <c r="A655" s="37"/>
      <c r="B655" s="37"/>
      <c r="C655" s="37"/>
      <c r="D655" s="38"/>
      <c r="E655" s="34"/>
      <c r="F655" s="35"/>
      <c r="G655" s="35"/>
      <c r="H655" s="35"/>
      <c r="I655" s="36"/>
    </row>
    <row r="656" spans="1:9" x14ac:dyDescent="0.2">
      <c r="A656" s="37"/>
      <c r="B656" s="37"/>
      <c r="C656" s="37"/>
      <c r="D656" s="38"/>
      <c r="E656" s="34"/>
      <c r="F656" s="35"/>
      <c r="G656" s="35"/>
      <c r="H656" s="35"/>
      <c r="I656" s="36"/>
    </row>
    <row r="657" spans="1:9" x14ac:dyDescent="0.2">
      <c r="A657" s="37"/>
      <c r="B657" s="37"/>
      <c r="C657" s="37"/>
      <c r="D657" s="38"/>
      <c r="E657" s="34"/>
      <c r="F657" s="35"/>
      <c r="G657" s="35"/>
      <c r="H657" s="35"/>
      <c r="I657" s="36"/>
    </row>
    <row r="658" spans="1:9" x14ac:dyDescent="0.2">
      <c r="A658" s="37"/>
      <c r="B658" s="37"/>
      <c r="C658" s="37"/>
      <c r="D658" s="38"/>
      <c r="E658" s="34"/>
      <c r="F658" s="35"/>
      <c r="G658" s="35"/>
      <c r="H658" s="35"/>
      <c r="I658" s="36"/>
    </row>
    <row r="659" spans="1:9" x14ac:dyDescent="0.2">
      <c r="A659" s="37"/>
      <c r="B659" s="37"/>
      <c r="C659" s="37"/>
      <c r="D659" s="38"/>
      <c r="E659" s="34"/>
      <c r="F659" s="35"/>
      <c r="G659" s="35"/>
      <c r="H659" s="35"/>
      <c r="I659" s="36"/>
    </row>
    <row r="660" spans="1:9" x14ac:dyDescent="0.2">
      <c r="A660" s="37"/>
      <c r="B660" s="37"/>
      <c r="C660" s="37"/>
      <c r="D660" s="38"/>
      <c r="E660" s="34"/>
      <c r="F660" s="35"/>
      <c r="G660" s="35"/>
      <c r="H660" s="35"/>
      <c r="I660" s="36"/>
    </row>
    <row r="661" spans="1:9" x14ac:dyDescent="0.2">
      <c r="A661" s="37"/>
      <c r="B661" s="37"/>
      <c r="C661" s="37"/>
      <c r="D661" s="38"/>
      <c r="E661" s="34"/>
      <c r="F661" s="35"/>
      <c r="G661" s="35"/>
      <c r="H661" s="35"/>
      <c r="I661" s="36"/>
    </row>
    <row r="662" spans="1:9" x14ac:dyDescent="0.2">
      <c r="A662" s="37"/>
      <c r="B662" s="37"/>
      <c r="C662" s="37"/>
      <c r="D662" s="38"/>
      <c r="E662" s="34"/>
      <c r="F662" s="35"/>
      <c r="G662" s="35"/>
      <c r="H662" s="35"/>
      <c r="I662" s="36"/>
    </row>
    <row r="663" spans="1:9" x14ac:dyDescent="0.2">
      <c r="A663" s="37"/>
      <c r="B663" s="37"/>
      <c r="C663" s="37"/>
      <c r="D663" s="38"/>
      <c r="E663" s="34"/>
      <c r="F663" s="35"/>
      <c r="G663" s="35"/>
      <c r="H663" s="35"/>
      <c r="I663" s="36"/>
    </row>
    <row r="664" spans="1:9" x14ac:dyDescent="0.2">
      <c r="A664" s="37"/>
      <c r="B664" s="37"/>
      <c r="C664" s="37"/>
      <c r="D664" s="38"/>
      <c r="E664" s="34"/>
      <c r="F664" s="35"/>
      <c r="G664" s="35"/>
      <c r="H664" s="35"/>
      <c r="I664" s="36"/>
    </row>
    <row r="665" spans="1:9" x14ac:dyDescent="0.2">
      <c r="A665" s="37"/>
      <c r="B665" s="37"/>
      <c r="C665" s="37"/>
      <c r="D665" s="38"/>
      <c r="E665" s="34"/>
      <c r="F665" s="35"/>
      <c r="G665" s="35"/>
      <c r="H665" s="35"/>
      <c r="I665" s="36"/>
    </row>
    <row r="666" spans="1:9" x14ac:dyDescent="0.2">
      <c r="A666" s="37"/>
      <c r="B666" s="37"/>
      <c r="C666" s="37"/>
      <c r="D666" s="38"/>
      <c r="E666" s="34"/>
      <c r="F666" s="35"/>
      <c r="G666" s="35"/>
      <c r="H666" s="35"/>
      <c r="I666" s="36"/>
    </row>
    <row r="667" spans="1:9" x14ac:dyDescent="0.2">
      <c r="A667" s="37"/>
      <c r="B667" s="37"/>
      <c r="C667" s="37"/>
      <c r="D667" s="38"/>
      <c r="E667" s="34"/>
      <c r="F667" s="35"/>
      <c r="G667" s="35"/>
      <c r="H667" s="35"/>
      <c r="I667" s="36"/>
    </row>
    <row r="668" spans="1:9" x14ac:dyDescent="0.2">
      <c r="A668" s="37"/>
      <c r="B668" s="37"/>
      <c r="C668" s="37"/>
      <c r="D668" s="38"/>
      <c r="E668" s="34"/>
      <c r="F668" s="35"/>
      <c r="G668" s="35"/>
      <c r="H668" s="35"/>
      <c r="I668" s="36"/>
    </row>
    <row r="669" spans="1:9" x14ac:dyDescent="0.2">
      <c r="A669" s="37"/>
      <c r="B669" s="37"/>
      <c r="C669" s="37"/>
      <c r="D669" s="38"/>
      <c r="E669" s="34"/>
      <c r="F669" s="35"/>
      <c r="G669" s="35"/>
      <c r="H669" s="35"/>
      <c r="I669" s="36"/>
    </row>
    <row r="670" spans="1:9" x14ac:dyDescent="0.2">
      <c r="A670" s="37"/>
      <c r="B670" s="37"/>
      <c r="C670" s="37"/>
      <c r="D670" s="38"/>
      <c r="E670" s="34"/>
      <c r="F670" s="35"/>
      <c r="G670" s="35"/>
      <c r="H670" s="35"/>
      <c r="I670" s="36"/>
    </row>
    <row r="671" spans="1:9" x14ac:dyDescent="0.2">
      <c r="A671" s="37"/>
      <c r="B671" s="37"/>
      <c r="C671" s="37"/>
      <c r="D671" s="38"/>
      <c r="E671" s="34"/>
      <c r="F671" s="35"/>
      <c r="G671" s="35"/>
      <c r="H671" s="35"/>
      <c r="I671" s="36"/>
    </row>
    <row r="672" spans="1:9" x14ac:dyDescent="0.2">
      <c r="A672" s="37"/>
      <c r="B672" s="37"/>
      <c r="C672" s="37"/>
      <c r="D672" s="38"/>
      <c r="E672" s="34"/>
      <c r="F672" s="35"/>
      <c r="G672" s="35"/>
      <c r="H672" s="35"/>
      <c r="I672" s="36"/>
    </row>
    <row r="673" spans="1:9" x14ac:dyDescent="0.2">
      <c r="A673" s="37"/>
      <c r="B673" s="37"/>
      <c r="C673" s="37"/>
      <c r="D673" s="38"/>
      <c r="E673" s="34"/>
      <c r="F673" s="35"/>
      <c r="G673" s="35"/>
      <c r="H673" s="35"/>
      <c r="I673" s="36"/>
    </row>
    <row r="674" spans="1:9" x14ac:dyDescent="0.2">
      <c r="A674" s="37"/>
      <c r="B674" s="37"/>
      <c r="C674" s="37"/>
      <c r="D674" s="38"/>
      <c r="E674" s="34"/>
      <c r="F674" s="35"/>
      <c r="G674" s="35"/>
      <c r="H674" s="35"/>
      <c r="I674" s="36"/>
    </row>
    <row r="675" spans="1:9" x14ac:dyDescent="0.2">
      <c r="A675" s="37"/>
      <c r="B675" s="37"/>
      <c r="C675" s="37"/>
      <c r="D675" s="38"/>
      <c r="E675" s="34"/>
      <c r="F675" s="35"/>
      <c r="G675" s="35"/>
      <c r="H675" s="35"/>
      <c r="I675" s="36"/>
    </row>
    <row r="676" spans="1:9" x14ac:dyDescent="0.2">
      <c r="A676" s="37"/>
      <c r="B676" s="37"/>
      <c r="C676" s="37"/>
      <c r="D676" s="38"/>
      <c r="E676" s="34"/>
      <c r="F676" s="35"/>
      <c r="G676" s="35"/>
      <c r="H676" s="35"/>
      <c r="I676" s="36"/>
    </row>
    <row r="677" spans="1:9" x14ac:dyDescent="0.2">
      <c r="A677" s="37"/>
      <c r="B677" s="37"/>
      <c r="C677" s="37"/>
      <c r="D677" s="38"/>
      <c r="E677" s="34"/>
      <c r="F677" s="35"/>
      <c r="G677" s="35"/>
      <c r="H677" s="35"/>
      <c r="I677" s="36"/>
    </row>
    <row r="678" spans="1:9" x14ac:dyDescent="0.2">
      <c r="A678" s="37"/>
      <c r="B678" s="37"/>
      <c r="C678" s="37"/>
      <c r="D678" s="38"/>
      <c r="E678" s="34"/>
      <c r="F678" s="35"/>
      <c r="G678" s="35"/>
      <c r="H678" s="35"/>
      <c r="I678" s="36"/>
    </row>
    <row r="679" spans="1:9" x14ac:dyDescent="0.2">
      <c r="A679" s="37"/>
      <c r="B679" s="37"/>
      <c r="C679" s="37"/>
      <c r="D679" s="38"/>
      <c r="E679" s="34"/>
      <c r="F679" s="35"/>
      <c r="G679" s="35"/>
      <c r="H679" s="35"/>
      <c r="I679" s="36"/>
    </row>
    <row r="680" spans="1:9" x14ac:dyDescent="0.2">
      <c r="A680" s="37"/>
      <c r="B680" s="37"/>
      <c r="C680" s="37"/>
      <c r="D680" s="38"/>
      <c r="E680" s="34"/>
      <c r="F680" s="35"/>
      <c r="G680" s="35"/>
      <c r="H680" s="35"/>
      <c r="I680" s="36"/>
    </row>
    <row r="681" spans="1:9" x14ac:dyDescent="0.2">
      <c r="A681" s="37"/>
      <c r="B681" s="37"/>
      <c r="C681" s="37"/>
      <c r="D681" s="38"/>
      <c r="E681" s="34"/>
      <c r="F681" s="35"/>
      <c r="G681" s="35"/>
      <c r="H681" s="35"/>
      <c r="I681" s="36"/>
    </row>
    <row r="682" spans="1:9" x14ac:dyDescent="0.2">
      <c r="A682" s="37"/>
      <c r="B682" s="37"/>
      <c r="C682" s="37"/>
      <c r="D682" s="38"/>
      <c r="E682" s="34"/>
      <c r="F682" s="35"/>
      <c r="G682" s="35"/>
      <c r="H682" s="35"/>
      <c r="I682" s="36"/>
    </row>
    <row r="683" spans="1:9" x14ac:dyDescent="0.2">
      <c r="A683" s="37"/>
      <c r="B683" s="37"/>
      <c r="C683" s="37"/>
      <c r="D683" s="38"/>
      <c r="E683" s="34"/>
      <c r="F683" s="35"/>
      <c r="G683" s="35"/>
      <c r="H683" s="35"/>
      <c r="I683" s="36"/>
    </row>
    <row r="684" spans="1:9" x14ac:dyDescent="0.2">
      <c r="A684" s="37"/>
      <c r="B684" s="37"/>
      <c r="C684" s="37"/>
      <c r="D684" s="38"/>
      <c r="E684" s="34"/>
      <c r="F684" s="35"/>
      <c r="G684" s="35"/>
      <c r="H684" s="35"/>
      <c r="I684" s="36"/>
    </row>
    <row r="685" spans="1:9" x14ac:dyDescent="0.2">
      <c r="A685" s="37"/>
      <c r="B685" s="37"/>
      <c r="C685" s="37"/>
      <c r="D685" s="38"/>
      <c r="E685" s="34"/>
      <c r="F685" s="35"/>
      <c r="G685" s="35"/>
      <c r="H685" s="35"/>
      <c r="I685" s="36"/>
    </row>
    <row r="686" spans="1:9" x14ac:dyDescent="0.2">
      <c r="A686" s="37"/>
      <c r="B686" s="37"/>
      <c r="C686" s="37"/>
      <c r="D686" s="38"/>
      <c r="E686" s="34"/>
      <c r="F686" s="35"/>
      <c r="G686" s="35"/>
      <c r="H686" s="35"/>
      <c r="I686" s="36"/>
    </row>
    <row r="687" spans="1:9" x14ac:dyDescent="0.2">
      <c r="A687" s="37"/>
      <c r="B687" s="37"/>
      <c r="C687" s="37"/>
      <c r="D687" s="38"/>
      <c r="E687" s="34"/>
      <c r="F687" s="35"/>
      <c r="G687" s="35"/>
      <c r="H687" s="35"/>
      <c r="I687" s="36"/>
    </row>
    <row r="688" spans="1:9" x14ac:dyDescent="0.2">
      <c r="A688" s="37"/>
      <c r="B688" s="37"/>
      <c r="C688" s="37"/>
      <c r="D688" s="38"/>
      <c r="E688" s="34"/>
      <c r="F688" s="35"/>
      <c r="G688" s="35"/>
      <c r="H688" s="35"/>
      <c r="I688" s="36"/>
    </row>
    <row r="689" spans="1:9" x14ac:dyDescent="0.2">
      <c r="A689" s="37"/>
      <c r="B689" s="37"/>
      <c r="C689" s="37"/>
      <c r="D689" s="38"/>
      <c r="E689" s="34"/>
      <c r="F689" s="35"/>
      <c r="G689" s="35"/>
      <c r="H689" s="35"/>
      <c r="I689" s="36"/>
    </row>
    <row r="690" spans="1:9" x14ac:dyDescent="0.2">
      <c r="A690" s="37"/>
      <c r="B690" s="37"/>
      <c r="C690" s="37"/>
      <c r="D690" s="38"/>
      <c r="E690" s="34"/>
      <c r="F690" s="35"/>
      <c r="G690" s="35"/>
      <c r="H690" s="35"/>
      <c r="I690" s="36"/>
    </row>
    <row r="691" spans="1:9" x14ac:dyDescent="0.2">
      <c r="A691" s="37"/>
      <c r="B691" s="37"/>
      <c r="C691" s="37"/>
      <c r="D691" s="38"/>
      <c r="E691" s="34"/>
      <c r="F691" s="35"/>
      <c r="G691" s="35"/>
      <c r="H691" s="35"/>
      <c r="I691" s="36"/>
    </row>
    <row r="692" spans="1:9" x14ac:dyDescent="0.2">
      <c r="A692" s="37"/>
      <c r="B692" s="37"/>
      <c r="C692" s="37"/>
      <c r="D692" s="38"/>
      <c r="E692" s="34"/>
      <c r="F692" s="35"/>
      <c r="G692" s="35"/>
      <c r="H692" s="35"/>
      <c r="I692" s="36"/>
    </row>
    <row r="693" spans="1:9" x14ac:dyDescent="0.2">
      <c r="A693" s="37"/>
      <c r="B693" s="37"/>
      <c r="C693" s="37"/>
      <c r="D693" s="38"/>
      <c r="E693" s="34"/>
      <c r="F693" s="35"/>
      <c r="G693" s="35"/>
      <c r="H693" s="35"/>
      <c r="I693" s="36"/>
    </row>
    <row r="694" spans="1:9" x14ac:dyDescent="0.2">
      <c r="A694" s="37"/>
      <c r="B694" s="37"/>
      <c r="C694" s="37"/>
      <c r="D694" s="38"/>
      <c r="E694" s="34"/>
      <c r="F694" s="35"/>
      <c r="G694" s="35"/>
      <c r="H694" s="35"/>
      <c r="I694" s="36"/>
    </row>
    <row r="695" spans="1:9" x14ac:dyDescent="0.2">
      <c r="A695" s="37"/>
      <c r="B695" s="37"/>
      <c r="C695" s="37"/>
      <c r="D695" s="38"/>
      <c r="E695" s="34"/>
      <c r="F695" s="35"/>
      <c r="G695" s="35"/>
      <c r="H695" s="35"/>
      <c r="I695" s="36"/>
    </row>
    <row r="696" spans="1:9" x14ac:dyDescent="0.2">
      <c r="A696" s="37"/>
      <c r="B696" s="37"/>
      <c r="C696" s="37"/>
      <c r="D696" s="38"/>
      <c r="E696" s="34"/>
      <c r="F696" s="35"/>
      <c r="G696" s="35"/>
      <c r="H696" s="35"/>
      <c r="I696" s="36"/>
    </row>
    <row r="697" spans="1:9" x14ac:dyDescent="0.2">
      <c r="A697" s="37"/>
      <c r="B697" s="37"/>
      <c r="C697" s="37"/>
      <c r="D697" s="38"/>
      <c r="E697" s="34"/>
      <c r="F697" s="35"/>
      <c r="G697" s="35"/>
      <c r="H697" s="35"/>
      <c r="I697" s="36"/>
    </row>
    <row r="698" spans="1:9" x14ac:dyDescent="0.2">
      <c r="A698" s="37"/>
      <c r="B698" s="37"/>
      <c r="C698" s="37"/>
      <c r="D698" s="38"/>
      <c r="E698" s="34"/>
      <c r="F698" s="35"/>
      <c r="G698" s="35"/>
      <c r="H698" s="35"/>
      <c r="I698" s="36"/>
    </row>
    <row r="699" spans="1:9" x14ac:dyDescent="0.2">
      <c r="A699" s="37"/>
      <c r="B699" s="37"/>
      <c r="C699" s="37"/>
      <c r="D699" s="38"/>
      <c r="E699" s="34"/>
      <c r="F699" s="35"/>
      <c r="G699" s="35"/>
      <c r="H699" s="35"/>
      <c r="I699" s="36"/>
    </row>
    <row r="700" spans="1:9" x14ac:dyDescent="0.2">
      <c r="A700" s="37"/>
      <c r="B700" s="37"/>
      <c r="C700" s="37"/>
      <c r="D700" s="38"/>
      <c r="E700" s="34"/>
      <c r="F700" s="35"/>
      <c r="G700" s="35"/>
      <c r="H700" s="35"/>
      <c r="I700" s="36"/>
    </row>
    <row r="701" spans="1:9" x14ac:dyDescent="0.2">
      <c r="A701" s="37"/>
      <c r="B701" s="37"/>
      <c r="C701" s="37"/>
      <c r="D701" s="38"/>
      <c r="E701" s="34"/>
      <c r="F701" s="35"/>
      <c r="G701" s="35"/>
      <c r="H701" s="35"/>
      <c r="I701" s="36"/>
    </row>
    <row r="702" spans="1:9" x14ac:dyDescent="0.2">
      <c r="A702" s="37"/>
      <c r="B702" s="37"/>
      <c r="C702" s="37"/>
      <c r="D702" s="38"/>
      <c r="E702" s="34"/>
      <c r="F702" s="35"/>
      <c r="G702" s="35"/>
      <c r="H702" s="35"/>
      <c r="I702" s="36"/>
    </row>
    <row r="703" spans="1:9" x14ac:dyDescent="0.2">
      <c r="A703" s="37"/>
      <c r="B703" s="37"/>
      <c r="C703" s="37"/>
      <c r="D703" s="38"/>
      <c r="E703" s="34"/>
      <c r="F703" s="35"/>
      <c r="G703" s="35"/>
      <c r="H703" s="35"/>
      <c r="I703" s="36"/>
    </row>
    <row r="704" spans="1:9" x14ac:dyDescent="0.2">
      <c r="A704" s="37"/>
      <c r="B704" s="37"/>
      <c r="C704" s="37"/>
      <c r="D704" s="38"/>
      <c r="E704" s="34"/>
      <c r="F704" s="35"/>
      <c r="G704" s="35"/>
      <c r="H704" s="35"/>
      <c r="I704" s="36"/>
    </row>
    <row r="705" spans="1:9" x14ac:dyDescent="0.2">
      <c r="A705" s="37"/>
      <c r="B705" s="37"/>
      <c r="C705" s="37"/>
      <c r="D705" s="38"/>
      <c r="E705" s="34"/>
      <c r="F705" s="35"/>
      <c r="G705" s="35"/>
      <c r="H705" s="35"/>
      <c r="I705" s="36"/>
    </row>
    <row r="706" spans="1:9" x14ac:dyDescent="0.2">
      <c r="A706" s="37"/>
      <c r="B706" s="37"/>
      <c r="C706" s="37"/>
      <c r="D706" s="38"/>
      <c r="E706" s="34"/>
      <c r="F706" s="35"/>
      <c r="G706" s="35"/>
      <c r="H706" s="35"/>
      <c r="I706" s="36"/>
    </row>
    <row r="707" spans="1:9" x14ac:dyDescent="0.2">
      <c r="A707" s="37"/>
      <c r="B707" s="37"/>
      <c r="C707" s="37"/>
      <c r="D707" s="38"/>
      <c r="E707" s="34"/>
      <c r="F707" s="35"/>
      <c r="G707" s="35"/>
      <c r="H707" s="35"/>
      <c r="I707" s="36"/>
    </row>
    <row r="708" spans="1:9" x14ac:dyDescent="0.2">
      <c r="A708" s="37"/>
      <c r="B708" s="37"/>
      <c r="C708" s="37"/>
      <c r="D708" s="38"/>
      <c r="E708" s="34"/>
      <c r="F708" s="35"/>
      <c r="G708" s="35"/>
      <c r="H708" s="35"/>
      <c r="I708" s="36"/>
    </row>
    <row r="709" spans="1:9" x14ac:dyDescent="0.2">
      <c r="A709" s="37"/>
      <c r="B709" s="37"/>
      <c r="C709" s="37"/>
      <c r="D709" s="38"/>
      <c r="E709" s="34"/>
      <c r="F709" s="35"/>
      <c r="G709" s="35"/>
      <c r="H709" s="35"/>
      <c r="I709" s="36"/>
    </row>
    <row r="710" spans="1:9" x14ac:dyDescent="0.2">
      <c r="A710" s="37"/>
      <c r="B710" s="37"/>
      <c r="C710" s="37"/>
      <c r="D710" s="38"/>
      <c r="E710" s="34"/>
      <c r="F710" s="35"/>
      <c r="G710" s="35"/>
      <c r="H710" s="35"/>
      <c r="I710" s="36"/>
    </row>
    <row r="711" spans="1:9" x14ac:dyDescent="0.2">
      <c r="A711" s="37"/>
      <c r="B711" s="37"/>
      <c r="C711" s="37"/>
      <c r="D711" s="38"/>
      <c r="E711" s="34"/>
      <c r="F711" s="35"/>
      <c r="G711" s="35"/>
      <c r="H711" s="35"/>
      <c r="I711" s="36"/>
    </row>
    <row r="712" spans="1:9" x14ac:dyDescent="0.2">
      <c r="A712" s="37"/>
      <c r="B712" s="37"/>
      <c r="C712" s="37"/>
      <c r="D712" s="38"/>
      <c r="E712" s="34"/>
      <c r="F712" s="35"/>
      <c r="G712" s="35"/>
      <c r="H712" s="35"/>
      <c r="I712" s="36"/>
    </row>
    <row r="713" spans="1:9" x14ac:dyDescent="0.2">
      <c r="A713" s="37"/>
      <c r="B713" s="37"/>
      <c r="C713" s="37"/>
      <c r="D713" s="38"/>
      <c r="E713" s="34"/>
      <c r="F713" s="35"/>
      <c r="G713" s="35"/>
      <c r="H713" s="35"/>
      <c r="I713" s="36"/>
    </row>
    <row r="714" spans="1:9" x14ac:dyDescent="0.2">
      <c r="A714" s="37"/>
      <c r="B714" s="37"/>
      <c r="C714" s="37"/>
      <c r="D714" s="38"/>
      <c r="E714" s="34"/>
      <c r="F714" s="35"/>
      <c r="G714" s="35"/>
      <c r="H714" s="35"/>
      <c r="I714" s="36"/>
    </row>
    <row r="715" spans="1:9" x14ac:dyDescent="0.2">
      <c r="A715" s="37"/>
      <c r="B715" s="37"/>
      <c r="C715" s="37"/>
      <c r="D715" s="38"/>
      <c r="E715" s="34"/>
      <c r="F715" s="35"/>
      <c r="G715" s="35"/>
      <c r="H715" s="35"/>
      <c r="I715" s="36"/>
    </row>
    <row r="716" spans="1:9" x14ac:dyDescent="0.2">
      <c r="A716" s="37"/>
      <c r="B716" s="37"/>
      <c r="C716" s="37"/>
      <c r="D716" s="38"/>
      <c r="E716" s="34"/>
      <c r="F716" s="35"/>
      <c r="G716" s="35"/>
      <c r="H716" s="35"/>
      <c r="I716" s="36"/>
    </row>
    <row r="717" spans="1:9" x14ac:dyDescent="0.2">
      <c r="A717" s="37"/>
      <c r="B717" s="37"/>
      <c r="C717" s="37"/>
      <c r="D717" s="38"/>
      <c r="E717" s="34"/>
      <c r="F717" s="35"/>
      <c r="G717" s="35"/>
      <c r="H717" s="35"/>
      <c r="I717" s="36"/>
    </row>
    <row r="718" spans="1:9" x14ac:dyDescent="0.2">
      <c r="A718" s="37"/>
      <c r="B718" s="37"/>
      <c r="C718" s="37"/>
      <c r="D718" s="38"/>
      <c r="E718" s="34"/>
      <c r="F718" s="35"/>
      <c r="G718" s="35"/>
      <c r="H718" s="35"/>
      <c r="I718" s="36"/>
    </row>
    <row r="719" spans="1:9" x14ac:dyDescent="0.2">
      <c r="A719" s="37"/>
      <c r="B719" s="37"/>
      <c r="C719" s="37"/>
      <c r="D719" s="38"/>
      <c r="E719" s="34"/>
      <c r="F719" s="35"/>
      <c r="G719" s="35"/>
      <c r="H719" s="35"/>
      <c r="I719" s="36"/>
    </row>
    <row r="720" spans="1:9" x14ac:dyDescent="0.2">
      <c r="A720" s="37"/>
      <c r="B720" s="37"/>
      <c r="C720" s="37"/>
      <c r="D720" s="38"/>
      <c r="E720" s="34"/>
      <c r="F720" s="35"/>
      <c r="G720" s="35"/>
      <c r="H720" s="35"/>
      <c r="I720" s="36"/>
    </row>
    <row r="721" spans="1:9" x14ac:dyDescent="0.2">
      <c r="A721" s="37"/>
      <c r="B721" s="37"/>
      <c r="C721" s="37"/>
      <c r="D721" s="38"/>
      <c r="E721" s="34"/>
      <c r="F721" s="35"/>
      <c r="G721" s="35"/>
      <c r="H721" s="35"/>
      <c r="I721" s="36"/>
    </row>
    <row r="722" spans="1:9" x14ac:dyDescent="0.2">
      <c r="A722" s="37"/>
      <c r="B722" s="37"/>
      <c r="C722" s="37"/>
      <c r="D722" s="38"/>
      <c r="E722" s="34"/>
      <c r="F722" s="35"/>
      <c r="G722" s="35"/>
      <c r="H722" s="35"/>
      <c r="I722" s="36"/>
    </row>
    <row r="723" spans="1:9" x14ac:dyDescent="0.2">
      <c r="A723" s="37"/>
      <c r="B723" s="37"/>
      <c r="C723" s="37"/>
      <c r="D723" s="38"/>
      <c r="E723" s="34"/>
      <c r="F723" s="35"/>
      <c r="G723" s="35"/>
      <c r="H723" s="35"/>
      <c r="I723" s="36"/>
    </row>
    <row r="724" spans="1:9" x14ac:dyDescent="0.2">
      <c r="A724" s="37"/>
      <c r="B724" s="37"/>
      <c r="C724" s="37"/>
      <c r="D724" s="38"/>
      <c r="E724" s="34"/>
      <c r="F724" s="35"/>
      <c r="G724" s="35"/>
      <c r="H724" s="35"/>
      <c r="I724" s="36"/>
    </row>
    <row r="725" spans="1:9" x14ac:dyDescent="0.2">
      <c r="A725" s="37"/>
      <c r="B725" s="37"/>
      <c r="C725" s="37"/>
      <c r="D725" s="38"/>
      <c r="E725" s="34"/>
      <c r="F725" s="35"/>
      <c r="G725" s="35"/>
      <c r="H725" s="35"/>
      <c r="I725" s="36"/>
    </row>
    <row r="726" spans="1:9" x14ac:dyDescent="0.2">
      <c r="A726" s="37"/>
      <c r="B726" s="37"/>
      <c r="C726" s="37"/>
      <c r="D726" s="38"/>
      <c r="E726" s="34"/>
      <c r="F726" s="35"/>
      <c r="G726" s="35"/>
      <c r="H726" s="35"/>
      <c r="I726" s="36"/>
    </row>
    <row r="727" spans="1:9" x14ac:dyDescent="0.2">
      <c r="A727" s="37"/>
      <c r="B727" s="37"/>
      <c r="C727" s="37"/>
      <c r="D727" s="38"/>
      <c r="E727" s="34"/>
      <c r="F727" s="35"/>
      <c r="G727" s="35"/>
      <c r="H727" s="35"/>
      <c r="I727" s="36"/>
    </row>
    <row r="728" spans="1:9" x14ac:dyDescent="0.2">
      <c r="A728" s="37"/>
      <c r="B728" s="37"/>
      <c r="C728" s="37"/>
      <c r="D728" s="38"/>
      <c r="E728" s="34"/>
      <c r="F728" s="35"/>
      <c r="G728" s="35"/>
      <c r="H728" s="35"/>
      <c r="I728" s="36"/>
    </row>
    <row r="729" spans="1:9" x14ac:dyDescent="0.2">
      <c r="A729" s="37"/>
      <c r="B729" s="37"/>
      <c r="C729" s="37"/>
      <c r="D729" s="38"/>
      <c r="E729" s="34"/>
      <c r="F729" s="35"/>
      <c r="G729" s="35"/>
      <c r="H729" s="35"/>
      <c r="I729" s="36"/>
    </row>
    <row r="730" spans="1:9" x14ac:dyDescent="0.2">
      <c r="A730" s="37"/>
      <c r="B730" s="37"/>
      <c r="C730" s="37"/>
      <c r="D730" s="38"/>
      <c r="E730" s="34"/>
      <c r="F730" s="35"/>
      <c r="G730" s="35"/>
      <c r="H730" s="35"/>
      <c r="I730" s="36"/>
    </row>
    <row r="731" spans="1:9" x14ac:dyDescent="0.2">
      <c r="A731" s="37"/>
      <c r="B731" s="37"/>
      <c r="C731" s="37"/>
      <c r="D731" s="38"/>
      <c r="E731" s="34"/>
      <c r="F731" s="35"/>
      <c r="G731" s="35"/>
      <c r="H731" s="35"/>
      <c r="I731" s="36"/>
    </row>
    <row r="732" spans="1:9" x14ac:dyDescent="0.2">
      <c r="A732" s="37"/>
      <c r="B732" s="37"/>
      <c r="C732" s="37"/>
      <c r="D732" s="38"/>
      <c r="E732" s="34"/>
      <c r="F732" s="35"/>
      <c r="G732" s="35"/>
      <c r="H732" s="35"/>
      <c r="I732" s="36"/>
    </row>
    <row r="733" spans="1:9" x14ac:dyDescent="0.2">
      <c r="A733" s="37"/>
      <c r="B733" s="37"/>
      <c r="C733" s="37"/>
      <c r="D733" s="38"/>
      <c r="E733" s="34"/>
      <c r="F733" s="35"/>
      <c r="G733" s="35"/>
      <c r="H733" s="35"/>
      <c r="I733" s="36"/>
    </row>
    <row r="734" spans="1:9" x14ac:dyDescent="0.2">
      <c r="A734" s="37"/>
      <c r="B734" s="37"/>
      <c r="C734" s="37"/>
      <c r="D734" s="38"/>
      <c r="E734" s="34"/>
      <c r="F734" s="35"/>
      <c r="G734" s="35"/>
      <c r="H734" s="35"/>
      <c r="I734" s="36"/>
    </row>
    <row r="735" spans="1:9" x14ac:dyDescent="0.2">
      <c r="A735" s="37"/>
      <c r="B735" s="37"/>
      <c r="C735" s="37"/>
      <c r="D735" s="38"/>
      <c r="E735" s="34"/>
      <c r="F735" s="35"/>
      <c r="G735" s="35"/>
      <c r="H735" s="35"/>
      <c r="I735" s="36"/>
    </row>
    <row r="736" spans="1:9" x14ac:dyDescent="0.2">
      <c r="A736" s="37"/>
      <c r="B736" s="37"/>
      <c r="C736" s="37"/>
      <c r="D736" s="38"/>
      <c r="E736" s="34"/>
      <c r="F736" s="35"/>
      <c r="G736" s="35"/>
      <c r="H736" s="35"/>
      <c r="I736" s="36"/>
    </row>
    <row r="737" spans="1:9" x14ac:dyDescent="0.2">
      <c r="A737" s="37"/>
      <c r="B737" s="37"/>
      <c r="C737" s="37"/>
      <c r="D737" s="38"/>
      <c r="E737" s="34"/>
      <c r="F737" s="35"/>
      <c r="G737" s="35"/>
      <c r="H737" s="35"/>
      <c r="I737" s="36"/>
    </row>
    <row r="738" spans="1:9" x14ac:dyDescent="0.2">
      <c r="A738" s="37"/>
      <c r="B738" s="37"/>
      <c r="C738" s="37"/>
      <c r="D738" s="38"/>
      <c r="E738" s="34"/>
      <c r="F738" s="35"/>
      <c r="G738" s="35"/>
      <c r="H738" s="35"/>
      <c r="I738" s="36"/>
    </row>
    <row r="739" spans="1:9" x14ac:dyDescent="0.2">
      <c r="A739" s="37"/>
      <c r="B739" s="37"/>
      <c r="C739" s="37"/>
      <c r="D739" s="38"/>
      <c r="E739" s="34"/>
      <c r="F739" s="35"/>
      <c r="G739" s="35"/>
      <c r="H739" s="35"/>
      <c r="I739" s="36"/>
    </row>
    <row r="740" spans="1:9" x14ac:dyDescent="0.2">
      <c r="A740" s="37"/>
      <c r="B740" s="37"/>
      <c r="C740" s="37"/>
      <c r="D740" s="38"/>
      <c r="E740" s="34"/>
      <c r="F740" s="35"/>
      <c r="G740" s="35"/>
      <c r="H740" s="35"/>
      <c r="I740" s="36"/>
    </row>
    <row r="741" spans="1:9" x14ac:dyDescent="0.2">
      <c r="A741" s="37"/>
      <c r="B741" s="37"/>
      <c r="C741" s="37"/>
      <c r="D741" s="38"/>
      <c r="E741" s="34"/>
      <c r="F741" s="35"/>
      <c r="G741" s="35"/>
      <c r="H741" s="35"/>
      <c r="I741" s="36"/>
    </row>
    <row r="742" spans="1:9" x14ac:dyDescent="0.2">
      <c r="A742" s="37"/>
      <c r="B742" s="37"/>
      <c r="C742" s="37"/>
      <c r="D742" s="38"/>
      <c r="E742" s="34"/>
      <c r="F742" s="35"/>
      <c r="G742" s="35"/>
      <c r="H742" s="35"/>
      <c r="I742" s="36"/>
    </row>
    <row r="743" spans="1:9" x14ac:dyDescent="0.2">
      <c r="A743" s="37"/>
      <c r="B743" s="37"/>
      <c r="C743" s="37"/>
      <c r="D743" s="38"/>
      <c r="E743" s="34"/>
      <c r="F743" s="35"/>
      <c r="G743" s="35"/>
      <c r="H743" s="35"/>
      <c r="I743" s="36"/>
    </row>
    <row r="744" spans="1:9" x14ac:dyDescent="0.2">
      <c r="A744" s="37"/>
      <c r="B744" s="37"/>
      <c r="C744" s="37"/>
      <c r="D744" s="38"/>
      <c r="E744" s="34"/>
      <c r="F744" s="35"/>
      <c r="G744" s="35"/>
      <c r="H744" s="35"/>
      <c r="I744" s="36"/>
    </row>
    <row r="745" spans="1:9" x14ac:dyDescent="0.2">
      <c r="A745" s="37"/>
      <c r="B745" s="37"/>
      <c r="C745" s="37"/>
      <c r="D745" s="38"/>
      <c r="E745" s="34"/>
      <c r="F745" s="35"/>
      <c r="G745" s="35"/>
      <c r="H745" s="35"/>
      <c r="I745" s="36"/>
    </row>
    <row r="746" spans="1:9" x14ac:dyDescent="0.2">
      <c r="A746" s="37"/>
      <c r="B746" s="37"/>
      <c r="C746" s="37"/>
      <c r="D746" s="38"/>
      <c r="E746" s="34"/>
      <c r="F746" s="35"/>
      <c r="G746" s="35"/>
      <c r="H746" s="35"/>
      <c r="I746" s="36"/>
    </row>
    <row r="747" spans="1:9" x14ac:dyDescent="0.2">
      <c r="A747" s="37"/>
      <c r="B747" s="37"/>
      <c r="C747" s="37"/>
      <c r="D747" s="38"/>
      <c r="E747" s="34"/>
      <c r="F747" s="35"/>
      <c r="G747" s="35"/>
      <c r="H747" s="35"/>
      <c r="I747" s="36"/>
    </row>
    <row r="748" spans="1:9" x14ac:dyDescent="0.2">
      <c r="A748" s="37"/>
      <c r="B748" s="37"/>
      <c r="C748" s="37"/>
      <c r="D748" s="38"/>
      <c r="E748" s="34"/>
      <c r="F748" s="35"/>
      <c r="G748" s="35"/>
      <c r="H748" s="35"/>
      <c r="I748" s="36"/>
    </row>
    <row r="749" spans="1:9" x14ac:dyDescent="0.2">
      <c r="A749" s="37"/>
      <c r="B749" s="37"/>
      <c r="C749" s="37"/>
      <c r="D749" s="38"/>
      <c r="E749" s="34"/>
      <c r="F749" s="35"/>
      <c r="G749" s="35"/>
      <c r="H749" s="35"/>
      <c r="I749" s="36"/>
    </row>
    <row r="750" spans="1:9" x14ac:dyDescent="0.2">
      <c r="A750" s="37"/>
      <c r="B750" s="37"/>
      <c r="C750" s="37"/>
      <c r="D750" s="38"/>
      <c r="E750" s="34"/>
      <c r="F750" s="35"/>
      <c r="G750" s="35"/>
      <c r="H750" s="35"/>
      <c r="I750" s="36"/>
    </row>
    <row r="751" spans="1:9" x14ac:dyDescent="0.2">
      <c r="A751" s="37"/>
      <c r="B751" s="37"/>
      <c r="C751" s="37"/>
      <c r="D751" s="38"/>
      <c r="E751" s="34"/>
      <c r="F751" s="35"/>
      <c r="G751" s="35"/>
      <c r="H751" s="35"/>
      <c r="I751" s="36"/>
    </row>
    <row r="752" spans="1:9" x14ac:dyDescent="0.2">
      <c r="A752" s="37"/>
      <c r="B752" s="37"/>
      <c r="C752" s="37"/>
      <c r="D752" s="38"/>
      <c r="E752" s="34"/>
      <c r="F752" s="35"/>
      <c r="G752" s="35"/>
      <c r="H752" s="35"/>
      <c r="I752" s="36"/>
    </row>
    <row r="753" spans="1:9" x14ac:dyDescent="0.2">
      <c r="A753" s="37"/>
      <c r="B753" s="37"/>
      <c r="C753" s="37"/>
      <c r="D753" s="38"/>
      <c r="E753" s="34"/>
      <c r="F753" s="35"/>
      <c r="G753" s="35"/>
      <c r="H753" s="35"/>
      <c r="I753" s="36"/>
    </row>
    <row r="754" spans="1:9" x14ac:dyDescent="0.2">
      <c r="A754" s="37"/>
      <c r="B754" s="37"/>
      <c r="C754" s="37"/>
      <c r="D754" s="38"/>
      <c r="E754" s="34"/>
      <c r="F754" s="35"/>
      <c r="G754" s="35"/>
      <c r="H754" s="35"/>
      <c r="I754" s="36"/>
    </row>
    <row r="755" spans="1:9" x14ac:dyDescent="0.2">
      <c r="A755" s="37"/>
      <c r="B755" s="37"/>
      <c r="C755" s="37"/>
      <c r="D755" s="38"/>
      <c r="E755" s="34"/>
      <c r="F755" s="35"/>
      <c r="G755" s="35"/>
      <c r="H755" s="35"/>
      <c r="I755" s="36"/>
    </row>
    <row r="756" spans="1:9" x14ac:dyDescent="0.2">
      <c r="A756" s="37"/>
      <c r="B756" s="37"/>
      <c r="C756" s="37"/>
      <c r="D756" s="38"/>
      <c r="E756" s="34"/>
      <c r="F756" s="35"/>
      <c r="G756" s="35"/>
      <c r="H756" s="35"/>
      <c r="I756" s="36"/>
    </row>
    <row r="757" spans="1:9" x14ac:dyDescent="0.2">
      <c r="A757" s="37"/>
      <c r="B757" s="37"/>
      <c r="C757" s="37"/>
      <c r="D757" s="38"/>
      <c r="E757" s="34"/>
      <c r="F757" s="35"/>
      <c r="G757" s="35"/>
      <c r="H757" s="35"/>
      <c r="I757" s="36"/>
    </row>
    <row r="758" spans="1:9" x14ac:dyDescent="0.2">
      <c r="A758" s="37"/>
      <c r="B758" s="37"/>
      <c r="C758" s="37"/>
      <c r="D758" s="38"/>
      <c r="E758" s="34"/>
      <c r="F758" s="35"/>
      <c r="G758" s="35"/>
      <c r="H758" s="35"/>
      <c r="I758" s="36"/>
    </row>
    <row r="759" spans="1:9" x14ac:dyDescent="0.2">
      <c r="A759" s="37"/>
      <c r="B759" s="37"/>
      <c r="C759" s="37"/>
      <c r="D759" s="38"/>
      <c r="E759" s="34"/>
      <c r="F759" s="35"/>
      <c r="G759" s="35"/>
      <c r="H759" s="35"/>
      <c r="I759" s="36"/>
    </row>
    <row r="760" spans="1:9" x14ac:dyDescent="0.2">
      <c r="A760" s="37"/>
      <c r="B760" s="37"/>
      <c r="C760" s="37"/>
      <c r="D760" s="38"/>
      <c r="E760" s="34"/>
      <c r="F760" s="35"/>
      <c r="G760" s="35"/>
      <c r="H760" s="35"/>
      <c r="I760" s="36"/>
    </row>
    <row r="761" spans="1:9" x14ac:dyDescent="0.2">
      <c r="A761" s="37"/>
      <c r="B761" s="37"/>
      <c r="C761" s="37"/>
      <c r="D761" s="38"/>
      <c r="E761" s="34"/>
      <c r="F761" s="35"/>
      <c r="G761" s="35"/>
      <c r="H761" s="35"/>
      <c r="I761" s="36"/>
    </row>
    <row r="762" spans="1:9" x14ac:dyDescent="0.2">
      <c r="A762" s="37"/>
      <c r="B762" s="37"/>
      <c r="C762" s="37"/>
      <c r="D762" s="38"/>
      <c r="E762" s="34"/>
      <c r="F762" s="35"/>
      <c r="G762" s="35"/>
      <c r="H762" s="35"/>
      <c r="I762" s="36"/>
    </row>
    <row r="763" spans="1:9" x14ac:dyDescent="0.2">
      <c r="A763" s="37"/>
      <c r="B763" s="37"/>
      <c r="C763" s="37"/>
      <c r="D763" s="38"/>
      <c r="E763" s="34"/>
      <c r="F763" s="35"/>
      <c r="G763" s="35"/>
      <c r="H763" s="35"/>
      <c r="I763" s="36"/>
    </row>
    <row r="764" spans="1:9" x14ac:dyDescent="0.2">
      <c r="A764" s="37"/>
      <c r="B764" s="37"/>
      <c r="C764" s="37"/>
      <c r="D764" s="38"/>
      <c r="E764" s="34"/>
      <c r="F764" s="35"/>
      <c r="G764" s="35"/>
      <c r="H764" s="35"/>
      <c r="I764" s="36"/>
    </row>
    <row r="765" spans="1:9" x14ac:dyDescent="0.2">
      <c r="A765" s="37"/>
      <c r="B765" s="37"/>
      <c r="C765" s="37"/>
      <c r="D765" s="38"/>
      <c r="E765" s="34"/>
      <c r="F765" s="35"/>
      <c r="G765" s="35"/>
      <c r="H765" s="35"/>
      <c r="I765" s="36"/>
    </row>
    <row r="766" spans="1:9" x14ac:dyDescent="0.2">
      <c r="A766" s="37"/>
      <c r="B766" s="37"/>
      <c r="C766" s="37"/>
      <c r="D766" s="38"/>
      <c r="E766" s="34"/>
      <c r="F766" s="35"/>
      <c r="G766" s="35"/>
      <c r="H766" s="35"/>
      <c r="I766" s="36"/>
    </row>
    <row r="767" spans="1:9" x14ac:dyDescent="0.2">
      <c r="A767" s="37"/>
      <c r="B767" s="37"/>
      <c r="C767" s="37"/>
      <c r="D767" s="38"/>
      <c r="E767" s="34"/>
      <c r="F767" s="35"/>
      <c r="G767" s="35"/>
      <c r="H767" s="35"/>
      <c r="I767" s="36"/>
    </row>
    <row r="768" spans="1:9" x14ac:dyDescent="0.2">
      <c r="A768" s="37"/>
      <c r="B768" s="37"/>
      <c r="C768" s="37"/>
      <c r="D768" s="38"/>
      <c r="E768" s="34"/>
      <c r="F768" s="35"/>
      <c r="G768" s="35"/>
      <c r="H768" s="35"/>
      <c r="I768" s="36"/>
    </row>
    <row r="769" spans="1:9" x14ac:dyDescent="0.2">
      <c r="A769" s="37"/>
      <c r="B769" s="37"/>
      <c r="C769" s="37"/>
      <c r="D769" s="38"/>
      <c r="E769" s="34"/>
      <c r="F769" s="35"/>
      <c r="G769" s="35"/>
      <c r="H769" s="35"/>
      <c r="I769" s="36"/>
    </row>
    <row r="770" spans="1:9" x14ac:dyDescent="0.2">
      <c r="A770" s="37"/>
      <c r="B770" s="37"/>
      <c r="C770" s="37"/>
      <c r="D770" s="38"/>
      <c r="E770" s="34"/>
      <c r="F770" s="35"/>
      <c r="G770" s="35"/>
      <c r="H770" s="35"/>
      <c r="I770" s="36"/>
    </row>
    <row r="771" spans="1:9" x14ac:dyDescent="0.2">
      <c r="A771" s="37"/>
      <c r="B771" s="37"/>
      <c r="C771" s="37"/>
      <c r="D771" s="38"/>
      <c r="E771" s="34"/>
      <c r="F771" s="35"/>
      <c r="G771" s="35"/>
      <c r="H771" s="35"/>
      <c r="I771" s="36"/>
    </row>
    <row r="772" spans="1:9" x14ac:dyDescent="0.2">
      <c r="A772" s="37"/>
      <c r="B772" s="37"/>
      <c r="C772" s="37"/>
      <c r="D772" s="38"/>
      <c r="E772" s="34"/>
      <c r="F772" s="35"/>
      <c r="G772" s="35"/>
      <c r="H772" s="35"/>
      <c r="I772" s="36"/>
    </row>
    <row r="773" spans="1:9" x14ac:dyDescent="0.2">
      <c r="A773" s="37"/>
      <c r="B773" s="37"/>
      <c r="C773" s="37"/>
      <c r="D773" s="38"/>
      <c r="E773" s="34"/>
      <c r="F773" s="35"/>
      <c r="G773" s="35"/>
      <c r="H773" s="35"/>
      <c r="I773" s="36"/>
    </row>
    <row r="774" spans="1:9" x14ac:dyDescent="0.2">
      <c r="A774" s="37"/>
      <c r="B774" s="37"/>
      <c r="C774" s="37"/>
      <c r="D774" s="38"/>
      <c r="E774" s="34"/>
      <c r="F774" s="35"/>
      <c r="G774" s="35"/>
      <c r="H774" s="35"/>
      <c r="I774" s="36"/>
    </row>
    <row r="775" spans="1:9" x14ac:dyDescent="0.2">
      <c r="A775" s="37"/>
      <c r="B775" s="37"/>
      <c r="C775" s="37"/>
      <c r="D775" s="38"/>
      <c r="E775" s="34"/>
      <c r="F775" s="35"/>
      <c r="G775" s="35"/>
      <c r="H775" s="35"/>
      <c r="I775" s="36"/>
    </row>
    <row r="776" spans="1:9" x14ac:dyDescent="0.2">
      <c r="A776" s="37"/>
      <c r="B776" s="37"/>
      <c r="C776" s="37"/>
      <c r="D776" s="38"/>
      <c r="E776" s="34"/>
      <c r="F776" s="35"/>
      <c r="G776" s="35"/>
      <c r="H776" s="35"/>
      <c r="I776" s="36"/>
    </row>
    <row r="777" spans="1:9" x14ac:dyDescent="0.2">
      <c r="A777" s="37"/>
      <c r="B777" s="37"/>
      <c r="C777" s="37"/>
      <c r="D777" s="38"/>
      <c r="E777" s="34"/>
      <c r="F777" s="35"/>
      <c r="G777" s="35"/>
      <c r="H777" s="35"/>
      <c r="I777" s="36"/>
    </row>
    <row r="778" spans="1:9" x14ac:dyDescent="0.2">
      <c r="A778" s="37"/>
      <c r="B778" s="37"/>
      <c r="C778" s="37"/>
      <c r="D778" s="38"/>
      <c r="E778" s="34"/>
      <c r="F778" s="35"/>
      <c r="G778" s="35"/>
      <c r="H778" s="35"/>
      <c r="I778" s="36"/>
    </row>
    <row r="779" spans="1:9" x14ac:dyDescent="0.2">
      <c r="A779" s="37"/>
      <c r="B779" s="37"/>
      <c r="C779" s="37"/>
      <c r="D779" s="38"/>
      <c r="E779" s="34"/>
      <c r="F779" s="35"/>
      <c r="G779" s="35"/>
      <c r="H779" s="35"/>
      <c r="I779" s="36"/>
    </row>
    <row r="780" spans="1:9" x14ac:dyDescent="0.2">
      <c r="A780" s="37"/>
      <c r="B780" s="37"/>
      <c r="C780" s="37"/>
      <c r="D780" s="38"/>
      <c r="E780" s="34"/>
      <c r="F780" s="35"/>
      <c r="G780" s="35"/>
      <c r="H780" s="35"/>
      <c r="I780" s="36"/>
    </row>
    <row r="781" spans="1:9" x14ac:dyDescent="0.2">
      <c r="A781" s="37"/>
      <c r="B781" s="37"/>
      <c r="C781" s="37"/>
      <c r="D781" s="38"/>
      <c r="E781" s="34"/>
      <c r="F781" s="35"/>
      <c r="G781" s="35"/>
      <c r="H781" s="35"/>
      <c r="I781" s="36"/>
    </row>
    <row r="782" spans="1:9" x14ac:dyDescent="0.2">
      <c r="A782" s="37"/>
      <c r="B782" s="37"/>
      <c r="C782" s="37"/>
      <c r="D782" s="38"/>
      <c r="E782" s="34"/>
      <c r="F782" s="35"/>
      <c r="G782" s="35"/>
      <c r="H782" s="35"/>
      <c r="I782" s="36"/>
    </row>
    <row r="783" spans="1:9" x14ac:dyDescent="0.2">
      <c r="A783" s="37"/>
      <c r="B783" s="37"/>
      <c r="C783" s="37"/>
      <c r="D783" s="38"/>
      <c r="E783" s="34"/>
      <c r="F783" s="35"/>
      <c r="G783" s="35"/>
      <c r="H783" s="35"/>
      <c r="I783" s="36"/>
    </row>
    <row r="784" spans="1:9" x14ac:dyDescent="0.2">
      <c r="A784" s="37"/>
      <c r="B784" s="37"/>
      <c r="C784" s="37"/>
      <c r="D784" s="38"/>
      <c r="E784" s="34"/>
      <c r="F784" s="35"/>
      <c r="G784" s="35"/>
      <c r="H784" s="35"/>
      <c r="I784" s="36"/>
    </row>
    <row r="785" spans="1:9" x14ac:dyDescent="0.2">
      <c r="A785" s="37"/>
      <c r="B785" s="37"/>
      <c r="C785" s="37"/>
      <c r="D785" s="38"/>
      <c r="E785" s="34"/>
      <c r="F785" s="35"/>
      <c r="G785" s="35"/>
      <c r="H785" s="35"/>
      <c r="I785" s="36"/>
    </row>
    <row r="786" spans="1:9" x14ac:dyDescent="0.2">
      <c r="A786" s="37"/>
      <c r="B786" s="37"/>
      <c r="C786" s="37"/>
      <c r="D786" s="38"/>
      <c r="E786" s="34"/>
      <c r="F786" s="35"/>
      <c r="G786" s="35"/>
      <c r="H786" s="35"/>
      <c r="I786" s="36"/>
    </row>
    <row r="787" spans="1:9" x14ac:dyDescent="0.2">
      <c r="A787" s="37"/>
      <c r="B787" s="37"/>
      <c r="C787" s="37"/>
      <c r="D787" s="38"/>
      <c r="E787" s="34"/>
      <c r="F787" s="35"/>
      <c r="G787" s="35"/>
      <c r="H787" s="35"/>
      <c r="I787" s="36"/>
    </row>
    <row r="788" spans="1:9" x14ac:dyDescent="0.2">
      <c r="A788" s="37"/>
      <c r="B788" s="37"/>
      <c r="C788" s="37"/>
      <c r="D788" s="38"/>
      <c r="E788" s="34"/>
      <c r="F788" s="35"/>
      <c r="G788" s="35"/>
      <c r="H788" s="35"/>
      <c r="I788" s="36"/>
    </row>
    <row r="789" spans="1:9" x14ac:dyDescent="0.2">
      <c r="A789" s="37"/>
      <c r="B789" s="37"/>
      <c r="C789" s="37"/>
      <c r="D789" s="38"/>
      <c r="E789" s="34"/>
      <c r="F789" s="35"/>
      <c r="G789" s="35"/>
      <c r="H789" s="35"/>
      <c r="I789" s="36"/>
    </row>
    <row r="790" spans="1:9" x14ac:dyDescent="0.2">
      <c r="A790" s="37"/>
      <c r="B790" s="37"/>
      <c r="C790" s="37"/>
      <c r="D790" s="38"/>
      <c r="E790" s="34"/>
      <c r="F790" s="35"/>
      <c r="G790" s="35"/>
      <c r="H790" s="35"/>
      <c r="I790" s="36"/>
    </row>
    <row r="791" spans="1:9" x14ac:dyDescent="0.2">
      <c r="A791" s="37"/>
      <c r="B791" s="37"/>
      <c r="C791" s="37"/>
      <c r="D791" s="38"/>
      <c r="E791" s="34"/>
      <c r="F791" s="35"/>
      <c r="G791" s="35"/>
      <c r="H791" s="35"/>
      <c r="I791" s="36"/>
    </row>
    <row r="792" spans="1:9" x14ac:dyDescent="0.2">
      <c r="A792" s="37"/>
      <c r="B792" s="37"/>
      <c r="C792" s="37"/>
      <c r="D792" s="38"/>
      <c r="E792" s="34"/>
      <c r="F792" s="35"/>
      <c r="G792" s="35"/>
      <c r="H792" s="35"/>
      <c r="I792" s="36"/>
    </row>
    <row r="793" spans="1:9" x14ac:dyDescent="0.2">
      <c r="A793" s="37"/>
      <c r="B793" s="37"/>
      <c r="C793" s="37"/>
      <c r="D793" s="38"/>
      <c r="E793" s="34"/>
      <c r="F793" s="35"/>
      <c r="G793" s="35"/>
      <c r="H793" s="35"/>
      <c r="I793" s="36"/>
    </row>
    <row r="794" spans="1:9" x14ac:dyDescent="0.2">
      <c r="A794" s="37"/>
      <c r="B794" s="37"/>
      <c r="C794" s="37"/>
      <c r="D794" s="38"/>
      <c r="E794" s="34"/>
      <c r="F794" s="35"/>
      <c r="G794" s="35"/>
      <c r="H794" s="35"/>
      <c r="I794" s="36"/>
    </row>
    <row r="795" spans="1:9" x14ac:dyDescent="0.2">
      <c r="A795" s="37"/>
      <c r="B795" s="37"/>
      <c r="C795" s="37"/>
      <c r="D795" s="38"/>
      <c r="E795" s="34"/>
      <c r="F795" s="35"/>
      <c r="G795" s="35"/>
      <c r="H795" s="35"/>
      <c r="I795" s="36"/>
    </row>
    <row r="796" spans="1:9" x14ac:dyDescent="0.2">
      <c r="A796" s="37"/>
      <c r="B796" s="37"/>
      <c r="C796" s="37"/>
      <c r="D796" s="38"/>
      <c r="E796" s="34"/>
      <c r="F796" s="35"/>
      <c r="G796" s="35"/>
      <c r="H796" s="35"/>
      <c r="I796" s="36"/>
    </row>
    <row r="797" spans="1:9" x14ac:dyDescent="0.2">
      <c r="A797" s="37"/>
      <c r="B797" s="37"/>
      <c r="C797" s="37"/>
      <c r="D797" s="38"/>
      <c r="E797" s="34"/>
      <c r="F797" s="35"/>
      <c r="G797" s="35"/>
      <c r="H797" s="35"/>
      <c r="I797" s="36"/>
    </row>
    <row r="798" spans="1:9" x14ac:dyDescent="0.2">
      <c r="A798" s="37"/>
      <c r="B798" s="37"/>
      <c r="C798" s="37"/>
      <c r="D798" s="38"/>
      <c r="E798" s="34"/>
      <c r="F798" s="35"/>
      <c r="G798" s="35"/>
      <c r="H798" s="35"/>
      <c r="I798" s="36"/>
    </row>
    <row r="799" spans="1:9" x14ac:dyDescent="0.2">
      <c r="A799" s="37"/>
      <c r="B799" s="37"/>
      <c r="C799" s="37"/>
      <c r="D799" s="38"/>
      <c r="E799" s="34"/>
      <c r="F799" s="35"/>
      <c r="G799" s="35"/>
      <c r="H799" s="35"/>
      <c r="I799" s="36"/>
    </row>
    <row r="800" spans="1:9" x14ac:dyDescent="0.2">
      <c r="A800" s="37"/>
      <c r="B800" s="37"/>
      <c r="C800" s="37"/>
      <c r="D800" s="38"/>
      <c r="E800" s="34"/>
      <c r="F800" s="35"/>
      <c r="G800" s="35"/>
      <c r="H800" s="35"/>
      <c r="I800" s="36"/>
    </row>
    <row r="801" spans="1:9" x14ac:dyDescent="0.2">
      <c r="A801" s="37"/>
      <c r="B801" s="37"/>
      <c r="C801" s="37"/>
      <c r="D801" s="38"/>
      <c r="E801" s="34"/>
      <c r="F801" s="35"/>
      <c r="G801" s="35"/>
      <c r="H801" s="35"/>
      <c r="I801" s="36"/>
    </row>
    <row r="802" spans="1:9" x14ac:dyDescent="0.2">
      <c r="A802" s="37"/>
      <c r="B802" s="37"/>
      <c r="C802" s="37"/>
      <c r="D802" s="38"/>
      <c r="E802" s="34"/>
      <c r="F802" s="35"/>
      <c r="G802" s="35"/>
      <c r="H802" s="35"/>
      <c r="I802" s="36"/>
    </row>
    <row r="803" spans="1:9" x14ac:dyDescent="0.2">
      <c r="A803" s="37"/>
      <c r="B803" s="37"/>
      <c r="C803" s="37"/>
      <c r="D803" s="38"/>
      <c r="E803" s="34"/>
      <c r="F803" s="35"/>
      <c r="G803" s="35"/>
      <c r="H803" s="35"/>
      <c r="I803" s="36"/>
    </row>
    <row r="804" spans="1:9" x14ac:dyDescent="0.2">
      <c r="A804" s="37"/>
      <c r="B804" s="37"/>
      <c r="C804" s="37"/>
      <c r="D804" s="38"/>
      <c r="E804" s="34"/>
      <c r="F804" s="35"/>
      <c r="G804" s="35"/>
      <c r="H804" s="35"/>
      <c r="I804" s="36"/>
    </row>
    <row r="805" spans="1:9" x14ac:dyDescent="0.2">
      <c r="A805" s="37"/>
      <c r="B805" s="37"/>
      <c r="C805" s="37"/>
      <c r="D805" s="38"/>
      <c r="E805" s="34"/>
      <c r="F805" s="35"/>
      <c r="G805" s="35"/>
      <c r="H805" s="35"/>
      <c r="I805" s="36"/>
    </row>
    <row r="806" spans="1:9" x14ac:dyDescent="0.2">
      <c r="A806" s="37"/>
      <c r="B806" s="37"/>
      <c r="C806" s="37"/>
      <c r="D806" s="38"/>
      <c r="E806" s="34"/>
      <c r="F806" s="35"/>
      <c r="G806" s="35"/>
      <c r="H806" s="35"/>
      <c r="I806" s="36"/>
    </row>
    <row r="807" spans="1:9" x14ac:dyDescent="0.2">
      <c r="A807" s="37"/>
      <c r="B807" s="37"/>
      <c r="C807" s="37"/>
      <c r="D807" s="38"/>
      <c r="E807" s="34"/>
      <c r="F807" s="35"/>
      <c r="G807" s="35"/>
      <c r="H807" s="35"/>
      <c r="I807" s="36"/>
    </row>
    <row r="808" spans="1:9" x14ac:dyDescent="0.2">
      <c r="A808" s="37"/>
      <c r="B808" s="37"/>
      <c r="C808" s="37"/>
      <c r="D808" s="38"/>
      <c r="E808" s="34"/>
      <c r="F808" s="35"/>
      <c r="G808" s="35"/>
      <c r="H808" s="35"/>
      <c r="I808" s="36"/>
    </row>
    <row r="809" spans="1:9" x14ac:dyDescent="0.2">
      <c r="A809" s="37"/>
      <c r="B809" s="37"/>
      <c r="C809" s="37"/>
      <c r="D809" s="38"/>
      <c r="E809" s="34"/>
      <c r="F809" s="35"/>
      <c r="G809" s="35"/>
      <c r="H809" s="35"/>
      <c r="I809" s="36"/>
    </row>
    <row r="810" spans="1:9" x14ac:dyDescent="0.2">
      <c r="A810" s="37"/>
      <c r="B810" s="37"/>
      <c r="C810" s="37"/>
      <c r="D810" s="38"/>
      <c r="E810" s="34"/>
      <c r="F810" s="35"/>
      <c r="G810" s="35"/>
      <c r="H810" s="35"/>
      <c r="I810" s="36"/>
    </row>
    <row r="811" spans="1:9" x14ac:dyDescent="0.2">
      <c r="A811" s="37"/>
      <c r="B811" s="37"/>
      <c r="C811" s="37"/>
      <c r="D811" s="38"/>
      <c r="E811" s="34"/>
      <c r="F811" s="35"/>
      <c r="G811" s="35"/>
      <c r="H811" s="35"/>
      <c r="I811" s="36"/>
    </row>
    <row r="812" spans="1:9" x14ac:dyDescent="0.2">
      <c r="A812" s="37"/>
      <c r="B812" s="37"/>
      <c r="C812" s="37"/>
      <c r="D812" s="38"/>
      <c r="E812" s="34"/>
      <c r="F812" s="35"/>
      <c r="G812" s="35"/>
      <c r="H812" s="35"/>
      <c r="I812" s="36"/>
    </row>
    <row r="813" spans="1:9" x14ac:dyDescent="0.2">
      <c r="A813" s="37"/>
      <c r="B813" s="37"/>
      <c r="C813" s="37"/>
      <c r="D813" s="38"/>
      <c r="E813" s="34"/>
      <c r="F813" s="35"/>
      <c r="G813" s="35"/>
      <c r="H813" s="35"/>
      <c r="I813" s="36"/>
    </row>
    <row r="814" spans="1:9" x14ac:dyDescent="0.2">
      <c r="A814" s="37"/>
      <c r="B814" s="37"/>
      <c r="C814" s="37"/>
      <c r="D814" s="38"/>
      <c r="E814" s="34"/>
      <c r="F814" s="35"/>
      <c r="G814" s="35"/>
      <c r="H814" s="35"/>
      <c r="I814" s="36"/>
    </row>
    <row r="815" spans="1:9" x14ac:dyDescent="0.2">
      <c r="A815" s="37"/>
      <c r="B815" s="37"/>
      <c r="C815" s="37"/>
      <c r="D815" s="38"/>
      <c r="E815" s="34"/>
      <c r="F815" s="35"/>
      <c r="G815" s="35"/>
      <c r="H815" s="35"/>
      <c r="I815" s="36"/>
    </row>
    <row r="816" spans="1:9" x14ac:dyDescent="0.2">
      <c r="A816" s="37"/>
      <c r="B816" s="37"/>
      <c r="C816" s="37"/>
      <c r="D816" s="38"/>
      <c r="E816" s="34"/>
      <c r="F816" s="35"/>
      <c r="G816" s="35"/>
      <c r="H816" s="35"/>
      <c r="I816" s="36"/>
    </row>
    <row r="817" spans="1:9" x14ac:dyDescent="0.2">
      <c r="A817" s="37"/>
      <c r="B817" s="37"/>
      <c r="C817" s="37"/>
      <c r="D817" s="38"/>
      <c r="E817" s="34"/>
      <c r="F817" s="35"/>
      <c r="G817" s="35"/>
      <c r="H817" s="35"/>
      <c r="I817" s="36"/>
    </row>
    <row r="818" spans="1:9" x14ac:dyDescent="0.2">
      <c r="A818" s="37"/>
      <c r="B818" s="37"/>
      <c r="C818" s="37"/>
      <c r="D818" s="38"/>
      <c r="E818" s="34"/>
      <c r="F818" s="35"/>
      <c r="G818" s="35"/>
      <c r="H818" s="35"/>
      <c r="I818" s="36"/>
    </row>
    <row r="819" spans="1:9" x14ac:dyDescent="0.2">
      <c r="A819" s="37"/>
      <c r="B819" s="37"/>
      <c r="C819" s="37"/>
      <c r="D819" s="38"/>
      <c r="E819" s="34"/>
      <c r="F819" s="35"/>
      <c r="G819" s="35"/>
      <c r="H819" s="35"/>
      <c r="I819" s="36"/>
    </row>
    <row r="820" spans="1:9" x14ac:dyDescent="0.2">
      <c r="A820" s="37"/>
      <c r="B820" s="37"/>
      <c r="C820" s="37"/>
      <c r="D820" s="38"/>
      <c r="E820" s="34"/>
      <c r="F820" s="35"/>
      <c r="G820" s="35"/>
      <c r="H820" s="35"/>
      <c r="I820" s="36"/>
    </row>
    <row r="821" spans="1:9" x14ac:dyDescent="0.2">
      <c r="A821" s="37"/>
      <c r="B821" s="37"/>
      <c r="C821" s="37"/>
      <c r="D821" s="38"/>
      <c r="E821" s="34"/>
      <c r="F821" s="35"/>
      <c r="G821" s="35"/>
      <c r="H821" s="35"/>
      <c r="I821" s="36"/>
    </row>
    <row r="822" spans="1:9" x14ac:dyDescent="0.2">
      <c r="A822" s="37"/>
      <c r="B822" s="37"/>
      <c r="C822" s="37"/>
      <c r="D822" s="38"/>
      <c r="E822" s="34"/>
      <c r="F822" s="35"/>
      <c r="G822" s="35"/>
      <c r="H822" s="35"/>
      <c r="I822" s="36"/>
    </row>
    <row r="823" spans="1:9" x14ac:dyDescent="0.2">
      <c r="A823" s="37"/>
      <c r="B823" s="37"/>
      <c r="C823" s="37"/>
      <c r="D823" s="38"/>
      <c r="E823" s="34"/>
      <c r="F823" s="35"/>
      <c r="G823" s="35"/>
      <c r="H823" s="35"/>
      <c r="I823" s="36"/>
    </row>
    <row r="824" spans="1:9" x14ac:dyDescent="0.2">
      <c r="A824" s="37"/>
      <c r="B824" s="37"/>
      <c r="C824" s="37"/>
      <c r="D824" s="38"/>
      <c r="E824" s="34"/>
      <c r="F824" s="35"/>
      <c r="G824" s="35"/>
      <c r="H824" s="35"/>
      <c r="I824" s="36"/>
    </row>
    <row r="825" spans="1:9" x14ac:dyDescent="0.2">
      <c r="A825" s="37"/>
      <c r="B825" s="37"/>
      <c r="C825" s="37"/>
      <c r="D825" s="38"/>
      <c r="E825" s="34"/>
      <c r="F825" s="35"/>
      <c r="G825" s="35"/>
      <c r="H825" s="35"/>
      <c r="I825" s="36"/>
    </row>
    <row r="826" spans="1:9" x14ac:dyDescent="0.2">
      <c r="A826" s="37"/>
      <c r="B826" s="37"/>
      <c r="C826" s="37"/>
      <c r="D826" s="38"/>
      <c r="E826" s="34"/>
      <c r="F826" s="35"/>
      <c r="G826" s="35"/>
      <c r="H826" s="35"/>
      <c r="I826" s="36"/>
    </row>
    <row r="827" spans="1:9" x14ac:dyDescent="0.2">
      <c r="A827" s="37"/>
      <c r="B827" s="37"/>
      <c r="C827" s="37"/>
      <c r="D827" s="38"/>
      <c r="E827" s="34"/>
      <c r="F827" s="35"/>
      <c r="G827" s="35"/>
      <c r="H827" s="35"/>
      <c r="I827" s="36"/>
    </row>
    <row r="828" spans="1:9" x14ac:dyDescent="0.2">
      <c r="A828" s="37"/>
      <c r="B828" s="37"/>
      <c r="C828" s="37"/>
      <c r="D828" s="38"/>
      <c r="E828" s="34"/>
      <c r="F828" s="35"/>
      <c r="G828" s="35"/>
      <c r="H828" s="35"/>
      <c r="I828" s="36"/>
    </row>
    <row r="829" spans="1:9" x14ac:dyDescent="0.2">
      <c r="A829" s="37"/>
      <c r="B829" s="37"/>
      <c r="C829" s="37"/>
      <c r="D829" s="38"/>
      <c r="E829" s="34"/>
      <c r="F829" s="35"/>
      <c r="G829" s="35"/>
      <c r="H829" s="35"/>
      <c r="I829" s="36"/>
    </row>
    <row r="830" spans="1:9" x14ac:dyDescent="0.2">
      <c r="A830" s="37"/>
      <c r="B830" s="37"/>
      <c r="C830" s="37"/>
      <c r="D830" s="38"/>
      <c r="E830" s="34"/>
      <c r="F830" s="35"/>
      <c r="G830" s="35"/>
      <c r="H830" s="35"/>
      <c r="I830" s="36"/>
    </row>
    <row r="831" spans="1:9" x14ac:dyDescent="0.2">
      <c r="A831" s="37"/>
      <c r="B831" s="37"/>
      <c r="C831" s="37"/>
      <c r="D831" s="38"/>
      <c r="E831" s="34"/>
      <c r="F831" s="35"/>
      <c r="G831" s="35"/>
      <c r="H831" s="35"/>
      <c r="I831" s="36"/>
    </row>
    <row r="832" spans="1:9" x14ac:dyDescent="0.2">
      <c r="A832" s="37"/>
      <c r="B832" s="37"/>
      <c r="C832" s="37"/>
      <c r="D832" s="38"/>
      <c r="E832" s="34"/>
      <c r="F832" s="35"/>
      <c r="G832" s="35"/>
      <c r="H832" s="35"/>
      <c r="I832" s="36"/>
    </row>
    <row r="833" spans="1:9" x14ac:dyDescent="0.2">
      <c r="A833" s="37"/>
      <c r="B833" s="37"/>
      <c r="C833" s="37"/>
      <c r="D833" s="38"/>
      <c r="E833" s="34"/>
      <c r="F833" s="35"/>
      <c r="G833" s="35"/>
      <c r="H833" s="35"/>
      <c r="I833" s="36"/>
    </row>
    <row r="834" spans="1:9" x14ac:dyDescent="0.2">
      <c r="A834" s="37"/>
      <c r="B834" s="37"/>
      <c r="C834" s="37"/>
      <c r="D834" s="38"/>
      <c r="E834" s="34"/>
      <c r="F834" s="35"/>
      <c r="G834" s="35"/>
      <c r="H834" s="35"/>
      <c r="I834" s="36"/>
    </row>
    <row r="835" spans="1:9" x14ac:dyDescent="0.2">
      <c r="A835" s="37"/>
      <c r="B835" s="37"/>
      <c r="C835" s="37"/>
      <c r="D835" s="38"/>
      <c r="E835" s="34"/>
      <c r="F835" s="35"/>
      <c r="G835" s="35"/>
      <c r="H835" s="35"/>
      <c r="I835" s="36"/>
    </row>
    <row r="836" spans="1:9" x14ac:dyDescent="0.2">
      <c r="A836" s="37"/>
      <c r="B836" s="37"/>
      <c r="C836" s="37"/>
      <c r="D836" s="38"/>
      <c r="E836" s="34"/>
      <c r="F836" s="35"/>
      <c r="G836" s="35"/>
      <c r="H836" s="35"/>
      <c r="I836" s="36"/>
    </row>
    <row r="837" spans="1:9" x14ac:dyDescent="0.2">
      <c r="A837" s="37"/>
      <c r="B837" s="37"/>
      <c r="C837" s="37"/>
      <c r="D837" s="38"/>
      <c r="E837" s="34"/>
      <c r="F837" s="35"/>
      <c r="G837" s="35"/>
      <c r="H837" s="35"/>
      <c r="I837" s="36"/>
    </row>
    <row r="838" spans="1:9" x14ac:dyDescent="0.2">
      <c r="A838" s="37"/>
      <c r="B838" s="37"/>
      <c r="C838" s="37"/>
      <c r="D838" s="38"/>
      <c r="E838" s="34"/>
      <c r="F838" s="35"/>
      <c r="G838" s="35"/>
      <c r="H838" s="35"/>
      <c r="I838" s="36"/>
    </row>
    <row r="839" spans="1:9" x14ac:dyDescent="0.2">
      <c r="A839" s="37"/>
      <c r="B839" s="37"/>
      <c r="C839" s="37"/>
      <c r="D839" s="38"/>
      <c r="E839" s="34"/>
      <c r="F839" s="35"/>
      <c r="G839" s="35"/>
      <c r="H839" s="35"/>
      <c r="I839" s="36"/>
    </row>
    <row r="840" spans="1:9" x14ac:dyDescent="0.2">
      <c r="A840" s="37"/>
      <c r="B840" s="37"/>
      <c r="C840" s="37"/>
      <c r="D840" s="38"/>
      <c r="E840" s="34"/>
      <c r="F840" s="35"/>
      <c r="G840" s="35"/>
      <c r="H840" s="35"/>
      <c r="I840" s="36"/>
    </row>
    <row r="841" spans="1:9" x14ac:dyDescent="0.2">
      <c r="A841" s="37"/>
      <c r="B841" s="37"/>
      <c r="C841" s="37"/>
      <c r="D841" s="38"/>
      <c r="E841" s="34"/>
      <c r="F841" s="35"/>
      <c r="G841" s="35"/>
      <c r="H841" s="35"/>
      <c r="I841" s="36"/>
    </row>
    <row r="842" spans="1:9" x14ac:dyDescent="0.2">
      <c r="A842" s="37"/>
      <c r="B842" s="37"/>
      <c r="C842" s="37"/>
      <c r="D842" s="38"/>
      <c r="E842" s="34"/>
      <c r="F842" s="35"/>
      <c r="G842" s="35"/>
      <c r="H842" s="35"/>
      <c r="I842" s="36"/>
    </row>
    <row r="843" spans="1:9" x14ac:dyDescent="0.2">
      <c r="A843" s="37"/>
      <c r="B843" s="37"/>
      <c r="C843" s="37"/>
      <c r="D843" s="38"/>
      <c r="E843" s="34"/>
      <c r="F843" s="35"/>
      <c r="G843" s="35"/>
      <c r="H843" s="35"/>
      <c r="I843" s="36"/>
    </row>
    <row r="844" spans="1:9" x14ac:dyDescent="0.2">
      <c r="A844" s="37"/>
      <c r="B844" s="37"/>
      <c r="C844" s="37"/>
      <c r="D844" s="38"/>
      <c r="E844" s="34"/>
      <c r="F844" s="35"/>
      <c r="G844" s="35"/>
      <c r="H844" s="35"/>
      <c r="I844" s="36"/>
    </row>
    <row r="845" spans="1:9" x14ac:dyDescent="0.2">
      <c r="A845" s="37"/>
      <c r="B845" s="37"/>
      <c r="C845" s="37"/>
      <c r="D845" s="38"/>
      <c r="E845" s="34"/>
      <c r="F845" s="35"/>
      <c r="G845" s="35"/>
      <c r="H845" s="35"/>
      <c r="I845" s="36"/>
    </row>
    <row r="846" spans="1:9" x14ac:dyDescent="0.2">
      <c r="A846" s="37"/>
      <c r="B846" s="37"/>
      <c r="C846" s="37"/>
      <c r="D846" s="38"/>
      <c r="E846" s="34"/>
      <c r="F846" s="35"/>
      <c r="G846" s="35"/>
      <c r="H846" s="35"/>
      <c r="I846" s="36"/>
    </row>
    <row r="847" spans="1:9" x14ac:dyDescent="0.2">
      <c r="A847" s="37"/>
      <c r="B847" s="37"/>
      <c r="C847" s="37"/>
      <c r="D847" s="38"/>
      <c r="E847" s="34"/>
      <c r="F847" s="35"/>
      <c r="G847" s="35"/>
      <c r="H847" s="35"/>
      <c r="I847" s="36"/>
    </row>
    <row r="848" spans="1:9" x14ac:dyDescent="0.2">
      <c r="A848" s="37"/>
      <c r="B848" s="37"/>
      <c r="C848" s="37"/>
      <c r="D848" s="38"/>
      <c r="E848" s="34"/>
      <c r="F848" s="35"/>
      <c r="G848" s="35"/>
      <c r="H848" s="35"/>
      <c r="I848" s="36"/>
    </row>
    <row r="849" spans="1:9" x14ac:dyDescent="0.2">
      <c r="A849" s="37"/>
      <c r="B849" s="37"/>
      <c r="C849" s="37"/>
      <c r="D849" s="38"/>
      <c r="E849" s="34"/>
      <c r="F849" s="35"/>
      <c r="G849" s="35"/>
      <c r="H849" s="35"/>
      <c r="I849" s="36"/>
    </row>
    <row r="850" spans="1:9" x14ac:dyDescent="0.2">
      <c r="A850" s="37"/>
      <c r="B850" s="37"/>
      <c r="C850" s="37"/>
      <c r="D850" s="38"/>
      <c r="E850" s="34"/>
      <c r="F850" s="35"/>
      <c r="G850" s="35"/>
      <c r="H850" s="35"/>
      <c r="I850" s="36"/>
    </row>
    <row r="851" spans="1:9" x14ac:dyDescent="0.2">
      <c r="A851" s="37"/>
      <c r="B851" s="37"/>
      <c r="C851" s="37"/>
      <c r="D851" s="38"/>
      <c r="E851" s="34"/>
      <c r="F851" s="35"/>
      <c r="G851" s="35"/>
      <c r="H851" s="35"/>
      <c r="I851" s="36"/>
    </row>
    <row r="852" spans="1:9" x14ac:dyDescent="0.2">
      <c r="A852" s="37"/>
      <c r="B852" s="37"/>
      <c r="C852" s="37"/>
      <c r="D852" s="38"/>
      <c r="E852" s="34"/>
      <c r="F852" s="35"/>
      <c r="G852" s="35"/>
      <c r="H852" s="35"/>
      <c r="I852" s="36"/>
    </row>
    <row r="853" spans="1:9" x14ac:dyDescent="0.2">
      <c r="A853" s="37"/>
      <c r="B853" s="37"/>
      <c r="C853" s="37"/>
      <c r="D853" s="38"/>
      <c r="E853" s="34"/>
      <c r="F853" s="35"/>
      <c r="G853" s="35"/>
      <c r="H853" s="35"/>
      <c r="I853" s="36"/>
    </row>
    <row r="854" spans="1:9" x14ac:dyDescent="0.2">
      <c r="A854" s="37"/>
      <c r="B854" s="37"/>
      <c r="C854" s="37"/>
      <c r="D854" s="38"/>
      <c r="E854" s="34"/>
      <c r="F854" s="35"/>
      <c r="G854" s="35"/>
      <c r="H854" s="35"/>
      <c r="I854" s="36"/>
    </row>
    <row r="855" spans="1:9" x14ac:dyDescent="0.2">
      <c r="A855" s="37"/>
      <c r="B855" s="37"/>
      <c r="C855" s="37"/>
      <c r="D855" s="38"/>
      <c r="E855" s="34"/>
      <c r="F855" s="35"/>
      <c r="G855" s="35"/>
      <c r="H855" s="35"/>
      <c r="I855" s="36"/>
    </row>
    <row r="856" spans="1:9" x14ac:dyDescent="0.2">
      <c r="A856" s="37"/>
      <c r="B856" s="37"/>
      <c r="C856" s="37"/>
      <c r="D856" s="38"/>
      <c r="E856" s="34"/>
      <c r="F856" s="35"/>
      <c r="G856" s="35"/>
      <c r="H856" s="35"/>
      <c r="I856" s="36"/>
    </row>
    <row r="857" spans="1:9" x14ac:dyDescent="0.2">
      <c r="A857" s="37"/>
      <c r="B857" s="37"/>
      <c r="C857" s="37"/>
      <c r="D857" s="38"/>
      <c r="E857" s="34"/>
      <c r="F857" s="35"/>
      <c r="G857" s="35"/>
      <c r="H857" s="35"/>
      <c r="I857" s="36"/>
    </row>
    <row r="858" spans="1:9" x14ac:dyDescent="0.2">
      <c r="A858" s="37"/>
      <c r="B858" s="37"/>
      <c r="C858" s="37"/>
      <c r="D858" s="38"/>
      <c r="E858" s="34"/>
      <c r="F858" s="35"/>
      <c r="G858" s="35"/>
      <c r="H858" s="35"/>
      <c r="I858" s="36"/>
    </row>
    <row r="859" spans="1:9" x14ac:dyDescent="0.2">
      <c r="A859" s="37"/>
      <c r="B859" s="37"/>
      <c r="C859" s="37"/>
      <c r="D859" s="38"/>
      <c r="E859" s="34"/>
      <c r="F859" s="35"/>
      <c r="G859" s="35"/>
      <c r="H859" s="35"/>
      <c r="I859" s="36"/>
    </row>
    <row r="860" spans="1:9" x14ac:dyDescent="0.2">
      <c r="A860" s="37"/>
      <c r="B860" s="37"/>
      <c r="C860" s="37"/>
      <c r="D860" s="38"/>
      <c r="E860" s="34"/>
      <c r="F860" s="35"/>
      <c r="G860" s="35"/>
      <c r="H860" s="35"/>
      <c r="I860" s="36"/>
    </row>
    <row r="861" spans="1:9" x14ac:dyDescent="0.2">
      <c r="A861" s="37"/>
      <c r="B861" s="37"/>
      <c r="C861" s="37"/>
      <c r="D861" s="38"/>
      <c r="E861" s="34"/>
      <c r="F861" s="35"/>
      <c r="G861" s="35"/>
      <c r="H861" s="35"/>
      <c r="I861" s="36"/>
    </row>
    <row r="862" spans="1:9" x14ac:dyDescent="0.2">
      <c r="A862" s="37"/>
      <c r="B862" s="37"/>
      <c r="C862" s="37"/>
      <c r="D862" s="38"/>
      <c r="E862" s="34"/>
      <c r="F862" s="35"/>
      <c r="G862" s="35"/>
      <c r="H862" s="35"/>
      <c r="I862" s="36"/>
    </row>
    <row r="863" spans="1:9" x14ac:dyDescent="0.2">
      <c r="A863" s="37"/>
      <c r="B863" s="37"/>
      <c r="C863" s="37"/>
      <c r="D863" s="38"/>
      <c r="E863" s="34"/>
      <c r="F863" s="35"/>
      <c r="G863" s="35"/>
      <c r="H863" s="35"/>
      <c r="I863" s="36"/>
    </row>
    <row r="864" spans="1:9" x14ac:dyDescent="0.2">
      <c r="A864" s="37"/>
      <c r="B864" s="37"/>
      <c r="C864" s="37"/>
      <c r="D864" s="38"/>
      <c r="E864" s="34"/>
      <c r="F864" s="35"/>
      <c r="G864" s="35"/>
      <c r="H864" s="35"/>
      <c r="I864" s="36"/>
    </row>
    <row r="865" spans="1:9" x14ac:dyDescent="0.2">
      <c r="A865" s="37"/>
      <c r="B865" s="37"/>
      <c r="C865" s="37"/>
      <c r="D865" s="38"/>
      <c r="E865" s="34"/>
      <c r="F865" s="35"/>
      <c r="G865" s="35"/>
      <c r="H865" s="35"/>
      <c r="I865" s="36"/>
    </row>
    <row r="866" spans="1:9" x14ac:dyDescent="0.2">
      <c r="A866" s="37"/>
      <c r="B866" s="37"/>
      <c r="C866" s="37"/>
      <c r="D866" s="38"/>
      <c r="E866" s="34"/>
      <c r="F866" s="35"/>
      <c r="G866" s="35"/>
      <c r="H866" s="35"/>
      <c r="I866" s="36"/>
    </row>
    <row r="867" spans="1:9" x14ac:dyDescent="0.2">
      <c r="A867" s="37"/>
      <c r="B867" s="37"/>
      <c r="C867" s="37"/>
      <c r="D867" s="38"/>
      <c r="E867" s="34"/>
      <c r="F867" s="35"/>
      <c r="G867" s="35"/>
      <c r="H867" s="35"/>
      <c r="I867" s="36"/>
    </row>
    <row r="868" spans="1:9" x14ac:dyDescent="0.2">
      <c r="A868" s="37"/>
      <c r="B868" s="37"/>
      <c r="C868" s="37"/>
      <c r="D868" s="38"/>
      <c r="E868" s="34"/>
      <c r="F868" s="35"/>
      <c r="G868" s="35"/>
      <c r="H868" s="35"/>
      <c r="I868" s="36"/>
    </row>
    <row r="869" spans="1:9" x14ac:dyDescent="0.2">
      <c r="A869" s="37"/>
      <c r="B869" s="37"/>
      <c r="C869" s="37"/>
      <c r="D869" s="38"/>
      <c r="E869" s="34"/>
      <c r="F869" s="35"/>
      <c r="G869" s="35"/>
      <c r="H869" s="35"/>
      <c r="I869" s="36"/>
    </row>
    <row r="870" spans="1:9" x14ac:dyDescent="0.2">
      <c r="A870" s="37"/>
      <c r="B870" s="37"/>
      <c r="C870" s="37"/>
      <c r="D870" s="38"/>
      <c r="E870" s="34"/>
      <c r="F870" s="35"/>
      <c r="G870" s="35"/>
      <c r="H870" s="35"/>
      <c r="I870" s="36"/>
    </row>
    <row r="871" spans="1:9" x14ac:dyDescent="0.2">
      <c r="A871" s="37"/>
      <c r="B871" s="37"/>
      <c r="C871" s="37"/>
      <c r="D871" s="38"/>
      <c r="E871" s="34"/>
      <c r="F871" s="35"/>
      <c r="G871" s="35"/>
      <c r="H871" s="35"/>
      <c r="I871" s="36"/>
    </row>
    <row r="872" spans="1:9" x14ac:dyDescent="0.2">
      <c r="A872" s="37"/>
      <c r="B872" s="37"/>
      <c r="C872" s="37"/>
      <c r="D872" s="38"/>
      <c r="E872" s="34"/>
      <c r="F872" s="35"/>
      <c r="G872" s="35"/>
      <c r="H872" s="35"/>
      <c r="I872" s="36"/>
    </row>
    <row r="873" spans="1:9" x14ac:dyDescent="0.2">
      <c r="A873" s="37"/>
      <c r="B873" s="37"/>
      <c r="C873" s="37"/>
      <c r="D873" s="38"/>
      <c r="E873" s="34"/>
      <c r="F873" s="35"/>
      <c r="G873" s="35"/>
      <c r="H873" s="35"/>
      <c r="I873" s="36"/>
    </row>
    <row r="874" spans="1:9" x14ac:dyDescent="0.2">
      <c r="A874" s="37"/>
      <c r="B874" s="37"/>
      <c r="C874" s="37"/>
      <c r="D874" s="38"/>
      <c r="E874" s="34"/>
      <c r="F874" s="35"/>
      <c r="G874" s="35"/>
      <c r="H874" s="35"/>
      <c r="I874" s="36"/>
    </row>
    <row r="875" spans="1:9" x14ac:dyDescent="0.2">
      <c r="A875" s="37"/>
      <c r="B875" s="37"/>
      <c r="C875" s="37"/>
      <c r="D875" s="38"/>
      <c r="E875" s="34"/>
      <c r="F875" s="35"/>
      <c r="G875" s="35"/>
      <c r="H875" s="35"/>
      <c r="I875" s="36"/>
    </row>
    <row r="876" spans="1:9" x14ac:dyDescent="0.2">
      <c r="A876" s="37"/>
      <c r="B876" s="37"/>
      <c r="C876" s="37"/>
      <c r="D876" s="38"/>
      <c r="E876" s="34"/>
      <c r="F876" s="35"/>
      <c r="G876" s="35"/>
      <c r="H876" s="35"/>
      <c r="I876" s="36"/>
    </row>
    <row r="877" spans="1:9" x14ac:dyDescent="0.2">
      <c r="A877" s="37"/>
      <c r="B877" s="37"/>
      <c r="C877" s="37"/>
      <c r="D877" s="38"/>
      <c r="E877" s="34"/>
      <c r="F877" s="35"/>
      <c r="G877" s="35"/>
      <c r="H877" s="35"/>
      <c r="I877" s="36"/>
    </row>
    <row r="878" spans="1:9" x14ac:dyDescent="0.2">
      <c r="A878" s="37"/>
      <c r="B878" s="37"/>
      <c r="C878" s="37"/>
      <c r="D878" s="38"/>
      <c r="E878" s="34"/>
      <c r="F878" s="35"/>
      <c r="G878" s="35"/>
      <c r="H878" s="35"/>
      <c r="I878" s="36"/>
    </row>
    <row r="879" spans="1:9" x14ac:dyDescent="0.2">
      <c r="A879" s="37"/>
      <c r="B879" s="37"/>
      <c r="C879" s="37"/>
      <c r="D879" s="38"/>
      <c r="E879" s="34"/>
      <c r="F879" s="35"/>
      <c r="G879" s="35"/>
      <c r="H879" s="35"/>
      <c r="I879" s="36"/>
    </row>
    <row r="880" spans="1:9" x14ac:dyDescent="0.2">
      <c r="A880" s="37"/>
      <c r="B880" s="37"/>
      <c r="C880" s="37"/>
      <c r="D880" s="38"/>
      <c r="E880" s="34"/>
      <c r="F880" s="35"/>
      <c r="G880" s="35"/>
      <c r="H880" s="35"/>
      <c r="I880" s="36"/>
    </row>
    <row r="881" spans="1:9" x14ac:dyDescent="0.2">
      <c r="A881" s="37"/>
      <c r="B881" s="37"/>
      <c r="C881" s="37"/>
      <c r="D881" s="38"/>
      <c r="E881" s="34"/>
      <c r="F881" s="35"/>
      <c r="G881" s="35"/>
      <c r="H881" s="35"/>
      <c r="I881" s="36"/>
    </row>
    <row r="882" spans="1:9" x14ac:dyDescent="0.2">
      <c r="A882" s="37"/>
      <c r="B882" s="37"/>
      <c r="C882" s="37"/>
      <c r="D882" s="38"/>
      <c r="E882" s="34"/>
      <c r="F882" s="35"/>
      <c r="G882" s="35"/>
      <c r="H882" s="35"/>
      <c r="I882" s="36"/>
    </row>
    <row r="883" spans="1:9" x14ac:dyDescent="0.2">
      <c r="A883" s="37"/>
      <c r="B883" s="37"/>
      <c r="C883" s="37"/>
      <c r="D883" s="38"/>
      <c r="E883" s="34"/>
      <c r="F883" s="35"/>
      <c r="G883" s="35"/>
      <c r="H883" s="35"/>
      <c r="I883" s="36"/>
    </row>
    <row r="884" spans="1:9" x14ac:dyDescent="0.2">
      <c r="A884" s="37"/>
      <c r="B884" s="37"/>
      <c r="C884" s="37"/>
      <c r="D884" s="38"/>
      <c r="E884" s="34"/>
      <c r="F884" s="35"/>
      <c r="G884" s="35"/>
      <c r="H884" s="35"/>
      <c r="I884" s="36"/>
    </row>
    <row r="885" spans="1:9" x14ac:dyDescent="0.2">
      <c r="A885" s="37"/>
      <c r="B885" s="37"/>
      <c r="C885" s="37"/>
      <c r="D885" s="38"/>
      <c r="E885" s="34"/>
      <c r="F885" s="35"/>
      <c r="G885" s="35"/>
      <c r="H885" s="35"/>
      <c r="I885" s="36"/>
    </row>
    <row r="886" spans="1:9" x14ac:dyDescent="0.2">
      <c r="A886" s="37"/>
      <c r="B886" s="37"/>
      <c r="C886" s="37"/>
      <c r="D886" s="38"/>
      <c r="E886" s="34"/>
      <c r="F886" s="35"/>
      <c r="G886" s="35"/>
      <c r="H886" s="35"/>
      <c r="I886" s="36"/>
    </row>
    <row r="887" spans="1:9" x14ac:dyDescent="0.2">
      <c r="A887" s="37"/>
      <c r="B887" s="37"/>
      <c r="C887" s="37"/>
      <c r="D887" s="38"/>
      <c r="E887" s="34"/>
      <c r="F887" s="35"/>
      <c r="G887" s="35"/>
      <c r="H887" s="35"/>
      <c r="I887" s="36"/>
    </row>
    <row r="888" spans="1:9" x14ac:dyDescent="0.2">
      <c r="A888" s="37"/>
      <c r="B888" s="37"/>
      <c r="C888" s="37"/>
      <c r="D888" s="38"/>
      <c r="E888" s="34"/>
      <c r="F888" s="35"/>
      <c r="G888" s="35"/>
      <c r="H888" s="35"/>
      <c r="I888" s="36"/>
    </row>
    <row r="889" spans="1:9" x14ac:dyDescent="0.2">
      <c r="A889" s="37"/>
      <c r="B889" s="37"/>
      <c r="C889" s="37"/>
      <c r="D889" s="38"/>
      <c r="E889" s="34"/>
      <c r="F889" s="35"/>
      <c r="G889" s="35"/>
      <c r="H889" s="35"/>
      <c r="I889" s="36"/>
    </row>
    <row r="890" spans="1:9" x14ac:dyDescent="0.2">
      <c r="A890" s="37"/>
      <c r="B890" s="37"/>
      <c r="C890" s="37"/>
      <c r="D890" s="38"/>
      <c r="E890" s="34"/>
      <c r="F890" s="35"/>
      <c r="G890" s="35"/>
      <c r="H890" s="35"/>
      <c r="I890" s="36"/>
    </row>
    <row r="891" spans="1:9" x14ac:dyDescent="0.2">
      <c r="A891" s="37"/>
      <c r="B891" s="37"/>
      <c r="C891" s="37"/>
      <c r="D891" s="38"/>
      <c r="E891" s="34"/>
      <c r="F891" s="35"/>
      <c r="G891" s="35"/>
      <c r="H891" s="35"/>
      <c r="I891" s="36"/>
    </row>
    <row r="892" spans="1:9" x14ac:dyDescent="0.2">
      <c r="A892" s="37"/>
      <c r="B892" s="37"/>
      <c r="C892" s="37"/>
      <c r="D892" s="38"/>
      <c r="E892" s="34"/>
      <c r="F892" s="35"/>
      <c r="G892" s="35"/>
      <c r="H892" s="35"/>
      <c r="I892" s="36"/>
    </row>
    <row r="893" spans="1:9" x14ac:dyDescent="0.2">
      <c r="A893" s="37"/>
      <c r="B893" s="37"/>
      <c r="C893" s="37"/>
      <c r="D893" s="38"/>
      <c r="E893" s="34"/>
      <c r="F893" s="35"/>
      <c r="G893" s="35"/>
      <c r="H893" s="35"/>
      <c r="I893" s="36"/>
    </row>
    <row r="894" spans="1:9" x14ac:dyDescent="0.2">
      <c r="A894" s="37"/>
      <c r="B894" s="37"/>
      <c r="C894" s="37"/>
      <c r="D894" s="38"/>
      <c r="E894" s="34"/>
      <c r="F894" s="35"/>
      <c r="G894" s="35"/>
      <c r="H894" s="35"/>
      <c r="I894" s="36"/>
    </row>
    <row r="895" spans="1:9" x14ac:dyDescent="0.2">
      <c r="A895" s="37"/>
      <c r="B895" s="37"/>
      <c r="C895" s="37"/>
      <c r="D895" s="38"/>
      <c r="E895" s="34"/>
      <c r="F895" s="35"/>
      <c r="G895" s="35"/>
      <c r="H895" s="35"/>
      <c r="I895" s="36"/>
    </row>
    <row r="896" spans="1:9" x14ac:dyDescent="0.2">
      <c r="A896" s="37"/>
      <c r="B896" s="37"/>
      <c r="C896" s="37"/>
      <c r="D896" s="38"/>
      <c r="E896" s="34"/>
      <c r="F896" s="35"/>
      <c r="G896" s="35"/>
      <c r="H896" s="35"/>
      <c r="I896" s="36"/>
    </row>
    <row r="897" spans="1:9" x14ac:dyDescent="0.2">
      <c r="A897" s="37"/>
      <c r="B897" s="37"/>
      <c r="C897" s="37"/>
      <c r="D897" s="38"/>
      <c r="E897" s="34"/>
      <c r="F897" s="35"/>
      <c r="G897" s="35"/>
      <c r="H897" s="35"/>
      <c r="I897" s="36"/>
    </row>
    <row r="898" spans="1:9" x14ac:dyDescent="0.2">
      <c r="A898" s="37"/>
      <c r="B898" s="37"/>
      <c r="C898" s="37"/>
      <c r="D898" s="38"/>
      <c r="E898" s="34"/>
      <c r="F898" s="35"/>
      <c r="G898" s="35"/>
      <c r="H898" s="35"/>
      <c r="I898" s="36"/>
    </row>
    <row r="899" spans="1:9" x14ac:dyDescent="0.2">
      <c r="A899" s="37"/>
      <c r="B899" s="37"/>
      <c r="C899" s="37"/>
      <c r="D899" s="38"/>
      <c r="E899" s="34"/>
      <c r="F899" s="35"/>
      <c r="G899" s="35"/>
      <c r="H899" s="35"/>
      <c r="I899" s="36"/>
    </row>
    <row r="900" spans="1:9" x14ac:dyDescent="0.2">
      <c r="A900" s="37"/>
      <c r="B900" s="37"/>
      <c r="C900" s="37"/>
      <c r="D900" s="38"/>
      <c r="E900" s="34"/>
      <c r="F900" s="35"/>
      <c r="G900" s="35"/>
      <c r="H900" s="35"/>
      <c r="I900" s="36"/>
    </row>
    <row r="901" spans="1:9" x14ac:dyDescent="0.2">
      <c r="A901" s="37"/>
      <c r="B901" s="37"/>
      <c r="C901" s="37"/>
      <c r="D901" s="38"/>
      <c r="E901" s="34"/>
      <c r="F901" s="35"/>
      <c r="G901" s="35"/>
      <c r="H901" s="35"/>
      <c r="I901" s="36"/>
    </row>
    <row r="902" spans="1:9" x14ac:dyDescent="0.2">
      <c r="A902" s="37"/>
      <c r="B902" s="37"/>
      <c r="C902" s="37"/>
      <c r="D902" s="38"/>
      <c r="E902" s="34"/>
      <c r="F902" s="35"/>
      <c r="G902" s="35"/>
      <c r="H902" s="35"/>
      <c r="I902" s="36"/>
    </row>
    <row r="903" spans="1:9" x14ac:dyDescent="0.2">
      <c r="A903" s="37"/>
      <c r="B903" s="37"/>
      <c r="C903" s="37"/>
      <c r="D903" s="38"/>
      <c r="E903" s="34"/>
      <c r="F903" s="35"/>
      <c r="G903" s="35"/>
      <c r="H903" s="35"/>
      <c r="I903" s="36"/>
    </row>
    <row r="904" spans="1:9" x14ac:dyDescent="0.2">
      <c r="A904" s="37"/>
      <c r="B904" s="37"/>
      <c r="C904" s="37"/>
      <c r="D904" s="38"/>
      <c r="E904" s="34"/>
      <c r="F904" s="35"/>
      <c r="G904" s="35"/>
      <c r="H904" s="35"/>
      <c r="I904" s="36"/>
    </row>
    <row r="905" spans="1:9" x14ac:dyDescent="0.2">
      <c r="A905" s="37"/>
      <c r="B905" s="37"/>
      <c r="C905" s="37"/>
      <c r="D905" s="38"/>
      <c r="E905" s="34"/>
      <c r="F905" s="35"/>
      <c r="G905" s="35"/>
      <c r="H905" s="35"/>
      <c r="I905" s="36"/>
    </row>
    <row r="906" spans="1:9" x14ac:dyDescent="0.2">
      <c r="A906" s="37"/>
      <c r="B906" s="37"/>
      <c r="C906" s="37"/>
      <c r="D906" s="38"/>
      <c r="E906" s="34"/>
      <c r="F906" s="35"/>
      <c r="G906" s="35"/>
      <c r="H906" s="35"/>
      <c r="I906" s="36"/>
    </row>
    <row r="907" spans="1:9" x14ac:dyDescent="0.2">
      <c r="A907" s="37"/>
      <c r="B907" s="37"/>
      <c r="C907" s="37"/>
      <c r="D907" s="38"/>
      <c r="E907" s="34"/>
      <c r="F907" s="35"/>
      <c r="G907" s="35"/>
      <c r="H907" s="35"/>
      <c r="I907" s="36"/>
    </row>
    <row r="908" spans="1:9" x14ac:dyDescent="0.2">
      <c r="A908" s="37"/>
      <c r="B908" s="37"/>
      <c r="C908" s="37"/>
      <c r="D908" s="38"/>
      <c r="E908" s="34"/>
      <c r="F908" s="35"/>
      <c r="G908" s="35"/>
      <c r="H908" s="35"/>
      <c r="I908" s="36"/>
    </row>
    <row r="909" spans="1:9" x14ac:dyDescent="0.2">
      <c r="A909" s="37"/>
      <c r="B909" s="37"/>
      <c r="C909" s="37"/>
      <c r="D909" s="38"/>
      <c r="E909" s="34"/>
      <c r="F909" s="35"/>
      <c r="G909" s="35"/>
      <c r="H909" s="35"/>
      <c r="I909" s="36"/>
    </row>
    <row r="910" spans="1:9" x14ac:dyDescent="0.2">
      <c r="A910" s="37"/>
      <c r="B910" s="37"/>
      <c r="C910" s="37"/>
      <c r="D910" s="38"/>
      <c r="E910" s="34"/>
      <c r="F910" s="35"/>
      <c r="G910" s="35"/>
      <c r="H910" s="35"/>
      <c r="I910" s="36"/>
    </row>
    <row r="911" spans="1:9" x14ac:dyDescent="0.2">
      <c r="A911" s="37"/>
      <c r="B911" s="37"/>
      <c r="C911" s="37"/>
      <c r="D911" s="38"/>
      <c r="E911" s="34"/>
      <c r="F911" s="35"/>
      <c r="G911" s="35"/>
      <c r="H911" s="35"/>
      <c r="I911" s="36"/>
    </row>
    <row r="912" spans="1:9" x14ac:dyDescent="0.2">
      <c r="A912" s="37"/>
      <c r="B912" s="37"/>
      <c r="C912" s="37"/>
      <c r="D912" s="38"/>
      <c r="E912" s="34"/>
      <c r="F912" s="35"/>
      <c r="G912" s="35"/>
      <c r="H912" s="35"/>
      <c r="I912" s="36"/>
    </row>
    <row r="913" spans="1:9" x14ac:dyDescent="0.2">
      <c r="A913" s="37"/>
      <c r="B913" s="37"/>
      <c r="C913" s="37"/>
      <c r="D913" s="38"/>
      <c r="E913" s="34"/>
      <c r="F913" s="35"/>
      <c r="G913" s="35"/>
      <c r="H913" s="35"/>
      <c r="I913" s="36"/>
    </row>
    <row r="914" spans="1:9" x14ac:dyDescent="0.2">
      <c r="A914" s="37"/>
      <c r="B914" s="37"/>
      <c r="C914" s="37"/>
      <c r="D914" s="38"/>
      <c r="E914" s="34"/>
      <c r="F914" s="35"/>
      <c r="G914" s="35"/>
      <c r="H914" s="35"/>
      <c r="I914" s="36"/>
    </row>
    <row r="915" spans="1:9" x14ac:dyDescent="0.2">
      <c r="A915" s="37"/>
      <c r="B915" s="37"/>
      <c r="C915" s="37"/>
      <c r="D915" s="38"/>
      <c r="E915" s="34"/>
      <c r="F915" s="35"/>
      <c r="G915" s="35"/>
      <c r="H915" s="35"/>
      <c r="I915" s="36"/>
    </row>
    <row r="916" spans="1:9" x14ac:dyDescent="0.2">
      <c r="A916" s="37"/>
      <c r="B916" s="37"/>
      <c r="C916" s="37"/>
      <c r="D916" s="38"/>
      <c r="E916" s="34"/>
      <c r="F916" s="35"/>
      <c r="G916" s="35"/>
      <c r="H916" s="35"/>
      <c r="I916" s="36"/>
    </row>
    <row r="917" spans="1:9" x14ac:dyDescent="0.2">
      <c r="A917" s="37"/>
      <c r="B917" s="37"/>
      <c r="C917" s="37"/>
      <c r="D917" s="38"/>
      <c r="E917" s="34"/>
      <c r="F917" s="35"/>
      <c r="G917" s="35"/>
      <c r="H917" s="35"/>
      <c r="I917" s="36"/>
    </row>
    <row r="918" spans="1:9" x14ac:dyDescent="0.2">
      <c r="A918" s="37"/>
      <c r="B918" s="37"/>
      <c r="C918" s="37"/>
      <c r="D918" s="38"/>
      <c r="E918" s="34"/>
      <c r="F918" s="35"/>
      <c r="G918" s="35"/>
      <c r="H918" s="35"/>
      <c r="I918" s="36"/>
    </row>
    <row r="919" spans="1:9" x14ac:dyDescent="0.2">
      <c r="A919" s="37"/>
      <c r="B919" s="37"/>
      <c r="C919" s="37"/>
      <c r="D919" s="38"/>
      <c r="E919" s="34"/>
      <c r="F919" s="35"/>
      <c r="G919" s="35"/>
      <c r="H919" s="35"/>
      <c r="I919" s="36"/>
    </row>
    <row r="920" spans="1:9" x14ac:dyDescent="0.2">
      <c r="A920" s="37"/>
      <c r="B920" s="37"/>
      <c r="C920" s="37"/>
      <c r="D920" s="38"/>
      <c r="E920" s="34"/>
      <c r="F920" s="35"/>
      <c r="G920" s="35"/>
      <c r="H920" s="35"/>
      <c r="I920" s="36"/>
    </row>
    <row r="921" spans="1:9" x14ac:dyDescent="0.2">
      <c r="A921" s="37"/>
      <c r="B921" s="37"/>
      <c r="C921" s="37"/>
      <c r="D921" s="38"/>
      <c r="E921" s="34"/>
      <c r="F921" s="35"/>
      <c r="G921" s="35"/>
      <c r="H921" s="35"/>
      <c r="I921" s="36"/>
    </row>
    <row r="922" spans="1:9" x14ac:dyDescent="0.2">
      <c r="A922" s="37"/>
      <c r="B922" s="37"/>
      <c r="C922" s="37"/>
      <c r="D922" s="38"/>
      <c r="E922" s="34"/>
      <c r="F922" s="35"/>
      <c r="G922" s="35"/>
      <c r="H922" s="35"/>
      <c r="I922" s="36"/>
    </row>
    <row r="923" spans="1:9" x14ac:dyDescent="0.2">
      <c r="A923" s="37"/>
      <c r="B923" s="37"/>
      <c r="C923" s="37"/>
      <c r="D923" s="38"/>
      <c r="E923" s="34"/>
      <c r="F923" s="35"/>
      <c r="G923" s="35"/>
      <c r="H923" s="35"/>
      <c r="I923" s="36"/>
    </row>
    <row r="924" spans="1:9" x14ac:dyDescent="0.2">
      <c r="A924" s="37"/>
      <c r="B924" s="37"/>
      <c r="C924" s="37"/>
      <c r="D924" s="38"/>
      <c r="E924" s="34"/>
      <c r="F924" s="35"/>
      <c r="G924" s="35"/>
      <c r="H924" s="35"/>
      <c r="I924" s="36"/>
    </row>
    <row r="925" spans="1:9" x14ac:dyDescent="0.2">
      <c r="A925" s="37"/>
      <c r="B925" s="37"/>
      <c r="C925" s="37"/>
      <c r="D925" s="38"/>
      <c r="E925" s="34"/>
      <c r="F925" s="35"/>
      <c r="G925" s="35"/>
      <c r="H925" s="35"/>
      <c r="I925" s="36"/>
    </row>
    <row r="926" spans="1:9" x14ac:dyDescent="0.2">
      <c r="A926" s="37"/>
      <c r="B926" s="37"/>
      <c r="C926" s="37"/>
      <c r="D926" s="38"/>
      <c r="E926" s="34"/>
      <c r="F926" s="35"/>
      <c r="G926" s="35"/>
      <c r="H926" s="35"/>
      <c r="I926" s="36"/>
    </row>
    <row r="927" spans="1:9" x14ac:dyDescent="0.2">
      <c r="A927" s="37"/>
      <c r="B927" s="37"/>
      <c r="C927" s="37"/>
      <c r="D927" s="38"/>
      <c r="E927" s="34"/>
      <c r="F927" s="35"/>
      <c r="G927" s="35"/>
      <c r="H927" s="35"/>
      <c r="I927" s="36"/>
    </row>
    <row r="928" spans="1:9" x14ac:dyDescent="0.2">
      <c r="A928" s="37"/>
      <c r="B928" s="37"/>
      <c r="C928" s="37"/>
      <c r="D928" s="38"/>
      <c r="E928" s="34"/>
      <c r="F928" s="35"/>
      <c r="G928" s="35"/>
      <c r="H928" s="35"/>
      <c r="I928" s="36"/>
    </row>
    <row r="929" spans="1:9" x14ac:dyDescent="0.2">
      <c r="A929" s="37"/>
      <c r="B929" s="37"/>
      <c r="C929" s="37"/>
      <c r="D929" s="38"/>
      <c r="E929" s="34"/>
      <c r="F929" s="35"/>
      <c r="G929" s="35"/>
      <c r="H929" s="35"/>
      <c r="I929" s="36"/>
    </row>
    <row r="930" spans="1:9" x14ac:dyDescent="0.2">
      <c r="A930" s="37"/>
      <c r="B930" s="37"/>
      <c r="C930" s="37"/>
      <c r="D930" s="38"/>
      <c r="E930" s="34"/>
      <c r="F930" s="35"/>
      <c r="G930" s="35"/>
      <c r="H930" s="35"/>
      <c r="I930" s="36"/>
    </row>
    <row r="931" spans="1:9" x14ac:dyDescent="0.2">
      <c r="A931" s="37"/>
      <c r="B931" s="37"/>
      <c r="C931" s="37"/>
      <c r="D931" s="38"/>
      <c r="E931" s="34"/>
      <c r="F931" s="35"/>
      <c r="G931" s="35"/>
      <c r="H931" s="35"/>
      <c r="I931" s="36"/>
    </row>
    <row r="932" spans="1:9" x14ac:dyDescent="0.2">
      <c r="A932" s="37"/>
      <c r="B932" s="37"/>
      <c r="C932" s="37"/>
      <c r="D932" s="38"/>
      <c r="E932" s="34"/>
      <c r="F932" s="35"/>
      <c r="G932" s="35"/>
      <c r="H932" s="35"/>
      <c r="I932" s="36"/>
    </row>
    <row r="933" spans="1:9" x14ac:dyDescent="0.2">
      <c r="A933" s="37"/>
      <c r="B933" s="37"/>
      <c r="C933" s="37"/>
      <c r="D933" s="38"/>
      <c r="E933" s="34"/>
      <c r="F933" s="35"/>
      <c r="G933" s="35"/>
      <c r="H933" s="35"/>
      <c r="I933" s="36"/>
    </row>
    <row r="934" spans="1:9" x14ac:dyDescent="0.2">
      <c r="A934" s="37"/>
      <c r="B934" s="37"/>
      <c r="C934" s="37"/>
      <c r="D934" s="38"/>
      <c r="E934" s="34"/>
      <c r="F934" s="35"/>
      <c r="G934" s="35"/>
      <c r="H934" s="35"/>
      <c r="I934" s="36"/>
    </row>
    <row r="935" spans="1:9" x14ac:dyDescent="0.2">
      <c r="A935" s="37"/>
      <c r="B935" s="37"/>
      <c r="C935" s="37"/>
      <c r="D935" s="38"/>
      <c r="E935" s="34"/>
      <c r="F935" s="35"/>
      <c r="G935" s="35"/>
      <c r="H935" s="35"/>
      <c r="I935" s="36"/>
    </row>
    <row r="936" spans="1:9" x14ac:dyDescent="0.2">
      <c r="A936" s="37"/>
      <c r="B936" s="37"/>
      <c r="C936" s="37"/>
      <c r="D936" s="38"/>
      <c r="E936" s="34"/>
      <c r="F936" s="35"/>
      <c r="G936" s="35"/>
      <c r="H936" s="35"/>
      <c r="I936" s="36"/>
    </row>
    <row r="937" spans="1:9" x14ac:dyDescent="0.2">
      <c r="A937" s="37"/>
      <c r="B937" s="37"/>
      <c r="C937" s="37"/>
      <c r="D937" s="38"/>
      <c r="E937" s="34"/>
      <c r="F937" s="35"/>
      <c r="G937" s="35"/>
      <c r="H937" s="35"/>
      <c r="I937" s="36"/>
    </row>
    <row r="938" spans="1:9" x14ac:dyDescent="0.2">
      <c r="A938" s="37"/>
      <c r="B938" s="37"/>
      <c r="C938" s="37"/>
      <c r="D938" s="38"/>
      <c r="E938" s="34"/>
      <c r="F938" s="35"/>
      <c r="G938" s="35"/>
      <c r="H938" s="35"/>
      <c r="I938" s="36"/>
    </row>
    <row r="939" spans="1:9" x14ac:dyDescent="0.2">
      <c r="A939" s="37"/>
      <c r="B939" s="37"/>
      <c r="C939" s="37"/>
      <c r="D939" s="38"/>
      <c r="E939" s="34"/>
      <c r="F939" s="35"/>
      <c r="G939" s="35"/>
      <c r="H939" s="35"/>
      <c r="I939" s="36"/>
    </row>
    <row r="940" spans="1:9" x14ac:dyDescent="0.2">
      <c r="A940" s="37"/>
      <c r="B940" s="37"/>
      <c r="C940" s="37"/>
      <c r="D940" s="38"/>
      <c r="E940" s="34"/>
      <c r="F940" s="35"/>
      <c r="G940" s="35"/>
      <c r="H940" s="35"/>
      <c r="I940" s="36"/>
    </row>
    <row r="941" spans="1:9" x14ac:dyDescent="0.2">
      <c r="A941" s="37"/>
      <c r="B941" s="37"/>
      <c r="C941" s="37"/>
      <c r="D941" s="38"/>
      <c r="E941" s="34"/>
      <c r="F941" s="35"/>
      <c r="G941" s="35"/>
      <c r="H941" s="35"/>
      <c r="I941" s="36"/>
    </row>
    <row r="942" spans="1:9" x14ac:dyDescent="0.2">
      <c r="A942" s="37"/>
      <c r="B942" s="37"/>
      <c r="C942" s="37"/>
      <c r="D942" s="38"/>
      <c r="E942" s="34"/>
      <c r="F942" s="35"/>
      <c r="G942" s="35"/>
      <c r="H942" s="35"/>
      <c r="I942" s="36"/>
    </row>
    <row r="943" spans="1:9" x14ac:dyDescent="0.2">
      <c r="A943" s="37"/>
      <c r="B943" s="37"/>
      <c r="C943" s="37"/>
      <c r="D943" s="38"/>
      <c r="E943" s="34"/>
      <c r="F943" s="35"/>
      <c r="G943" s="35"/>
      <c r="H943" s="35"/>
      <c r="I943" s="36"/>
    </row>
    <row r="944" spans="1:9" x14ac:dyDescent="0.2">
      <c r="A944" s="37"/>
      <c r="B944" s="37"/>
      <c r="C944" s="37"/>
      <c r="D944" s="38"/>
      <c r="E944" s="34"/>
      <c r="F944" s="35"/>
      <c r="G944" s="35"/>
      <c r="H944" s="35"/>
      <c r="I944" s="36"/>
    </row>
    <row r="945" spans="1:9" x14ac:dyDescent="0.2">
      <c r="A945" s="37"/>
      <c r="B945" s="37"/>
      <c r="C945" s="37"/>
      <c r="D945" s="38"/>
      <c r="E945" s="34"/>
      <c r="F945" s="35"/>
      <c r="G945" s="35"/>
      <c r="H945" s="35"/>
      <c r="I945" s="36"/>
    </row>
    <row r="946" spans="1:9" x14ac:dyDescent="0.2">
      <c r="A946" s="37"/>
      <c r="B946" s="37"/>
      <c r="C946" s="37"/>
      <c r="D946" s="38"/>
      <c r="E946" s="34"/>
      <c r="F946" s="35"/>
      <c r="G946" s="35"/>
      <c r="H946" s="35"/>
      <c r="I946" s="36"/>
    </row>
    <row r="947" spans="1:9" x14ac:dyDescent="0.2">
      <c r="A947" s="37"/>
      <c r="B947" s="37"/>
      <c r="C947" s="37"/>
      <c r="D947" s="38"/>
      <c r="E947" s="34"/>
      <c r="F947" s="35"/>
      <c r="G947" s="35"/>
      <c r="H947" s="35"/>
      <c r="I947" s="36"/>
    </row>
    <row r="948" spans="1:9" x14ac:dyDescent="0.2">
      <c r="A948" s="37"/>
      <c r="B948" s="37"/>
      <c r="C948" s="37"/>
      <c r="D948" s="38"/>
      <c r="E948" s="34"/>
      <c r="F948" s="35"/>
      <c r="G948" s="35"/>
      <c r="H948" s="35"/>
      <c r="I948" s="36"/>
    </row>
    <row r="949" spans="1:9" x14ac:dyDescent="0.2">
      <c r="A949" s="37"/>
      <c r="B949" s="37"/>
      <c r="C949" s="37"/>
      <c r="D949" s="38"/>
      <c r="E949" s="34"/>
      <c r="F949" s="35"/>
      <c r="G949" s="35"/>
      <c r="H949" s="35"/>
      <c r="I949" s="36"/>
    </row>
    <row r="950" spans="1:9" x14ac:dyDescent="0.2">
      <c r="A950" s="37"/>
      <c r="B950" s="37"/>
      <c r="C950" s="37"/>
      <c r="D950" s="38"/>
      <c r="E950" s="34"/>
      <c r="F950" s="35"/>
      <c r="G950" s="35"/>
      <c r="H950" s="35"/>
      <c r="I950" s="36"/>
    </row>
    <row r="951" spans="1:9" x14ac:dyDescent="0.2">
      <c r="A951" s="37"/>
      <c r="B951" s="37"/>
      <c r="C951" s="37"/>
      <c r="D951" s="38"/>
      <c r="E951" s="34"/>
      <c r="F951" s="35"/>
      <c r="G951" s="35"/>
      <c r="H951" s="35"/>
      <c r="I951" s="36"/>
    </row>
    <row r="952" spans="1:9" x14ac:dyDescent="0.2">
      <c r="A952" s="37"/>
      <c r="B952" s="37"/>
      <c r="C952" s="37"/>
      <c r="D952" s="38"/>
      <c r="E952" s="34"/>
      <c r="F952" s="35"/>
      <c r="G952" s="35"/>
      <c r="H952" s="35"/>
      <c r="I952" s="36"/>
    </row>
    <row r="953" spans="1:9" x14ac:dyDescent="0.2">
      <c r="A953" s="37"/>
      <c r="B953" s="37"/>
      <c r="C953" s="37"/>
      <c r="D953" s="38"/>
      <c r="E953" s="34"/>
      <c r="F953" s="35"/>
      <c r="G953" s="35"/>
      <c r="H953" s="35"/>
      <c r="I953" s="36"/>
    </row>
    <row r="954" spans="1:9" x14ac:dyDescent="0.2">
      <c r="A954" s="37"/>
      <c r="B954" s="37"/>
      <c r="C954" s="37"/>
      <c r="D954" s="38"/>
      <c r="E954" s="34"/>
      <c r="F954" s="35"/>
      <c r="G954" s="35"/>
      <c r="H954" s="35"/>
      <c r="I954" s="36"/>
    </row>
    <row r="955" spans="1:9" x14ac:dyDescent="0.2">
      <c r="A955" s="37"/>
      <c r="B955" s="37"/>
      <c r="C955" s="37"/>
      <c r="D955" s="38"/>
      <c r="E955" s="34"/>
      <c r="F955" s="35"/>
      <c r="G955" s="35"/>
      <c r="H955" s="35"/>
      <c r="I955" s="36"/>
    </row>
    <row r="956" spans="1:9" x14ac:dyDescent="0.2">
      <c r="A956" s="37"/>
      <c r="B956" s="37"/>
      <c r="C956" s="37"/>
      <c r="D956" s="38"/>
      <c r="E956" s="34"/>
      <c r="F956" s="35"/>
      <c r="G956" s="35"/>
      <c r="H956" s="35"/>
      <c r="I956" s="36"/>
    </row>
    <row r="957" spans="1:9" x14ac:dyDescent="0.2">
      <c r="A957" s="37"/>
      <c r="B957" s="37"/>
      <c r="C957" s="37"/>
      <c r="D957" s="38"/>
      <c r="E957" s="34"/>
      <c r="F957" s="35"/>
      <c r="G957" s="35"/>
      <c r="H957" s="35"/>
      <c r="I957" s="36"/>
    </row>
    <row r="958" spans="1:9" x14ac:dyDescent="0.2">
      <c r="A958" s="37"/>
      <c r="B958" s="37"/>
      <c r="C958" s="37"/>
      <c r="D958" s="38"/>
      <c r="E958" s="34"/>
      <c r="F958" s="35"/>
      <c r="G958" s="35"/>
      <c r="H958" s="35"/>
      <c r="I958" s="36"/>
    </row>
    <row r="959" spans="1:9" x14ac:dyDescent="0.2">
      <c r="A959" s="37"/>
      <c r="B959" s="37"/>
      <c r="C959" s="37"/>
      <c r="D959" s="38"/>
      <c r="E959" s="34"/>
      <c r="F959" s="35"/>
      <c r="G959" s="35"/>
      <c r="H959" s="35"/>
      <c r="I959" s="36"/>
    </row>
    <row r="960" spans="1:9" x14ac:dyDescent="0.2">
      <c r="A960" s="37"/>
      <c r="B960" s="37"/>
      <c r="C960" s="37"/>
      <c r="D960" s="38"/>
      <c r="E960" s="34"/>
      <c r="F960" s="35"/>
      <c r="G960" s="35"/>
      <c r="H960" s="35"/>
      <c r="I960" s="36"/>
    </row>
    <row r="961" spans="1:9" x14ac:dyDescent="0.2">
      <c r="A961" s="37"/>
      <c r="B961" s="37"/>
      <c r="C961" s="37"/>
      <c r="D961" s="38"/>
      <c r="E961" s="34"/>
      <c r="F961" s="35"/>
      <c r="G961" s="35"/>
      <c r="H961" s="35"/>
      <c r="I961" s="36"/>
    </row>
    <row r="962" spans="1:9" x14ac:dyDescent="0.2">
      <c r="A962" s="37"/>
      <c r="B962" s="37"/>
      <c r="C962" s="37"/>
      <c r="D962" s="38"/>
      <c r="E962" s="34"/>
      <c r="F962" s="35"/>
      <c r="G962" s="35"/>
      <c r="H962" s="35"/>
      <c r="I962" s="36"/>
    </row>
    <row r="963" spans="1:9" x14ac:dyDescent="0.2">
      <c r="A963" s="37"/>
      <c r="B963" s="37"/>
      <c r="C963" s="37"/>
      <c r="D963" s="38"/>
      <c r="E963" s="34"/>
      <c r="F963" s="35"/>
      <c r="G963" s="35"/>
      <c r="H963" s="35"/>
      <c r="I963" s="36"/>
    </row>
    <row r="964" spans="1:9" x14ac:dyDescent="0.2">
      <c r="A964" s="37"/>
      <c r="B964" s="37"/>
      <c r="C964" s="37"/>
      <c r="D964" s="38"/>
      <c r="E964" s="34"/>
      <c r="F964" s="35"/>
      <c r="G964" s="35"/>
      <c r="H964" s="35"/>
      <c r="I964" s="36"/>
    </row>
    <row r="965" spans="1:9" x14ac:dyDescent="0.2">
      <c r="A965" s="37"/>
      <c r="B965" s="37"/>
      <c r="C965" s="37"/>
      <c r="D965" s="38"/>
      <c r="E965" s="34"/>
      <c r="F965" s="35"/>
      <c r="G965" s="35"/>
      <c r="H965" s="35"/>
      <c r="I965" s="36"/>
    </row>
    <row r="966" spans="1:9" x14ac:dyDescent="0.2">
      <c r="A966" s="37"/>
      <c r="B966" s="37"/>
      <c r="C966" s="37"/>
      <c r="D966" s="38"/>
      <c r="E966" s="34"/>
      <c r="F966" s="35"/>
      <c r="G966" s="35"/>
      <c r="H966" s="35"/>
      <c r="I966" s="36"/>
    </row>
    <row r="967" spans="1:9" x14ac:dyDescent="0.2">
      <c r="A967" s="37"/>
      <c r="B967" s="37"/>
      <c r="C967" s="37"/>
      <c r="D967" s="38"/>
      <c r="E967" s="34"/>
      <c r="F967" s="35"/>
      <c r="G967" s="35"/>
      <c r="H967" s="35"/>
      <c r="I967" s="36"/>
    </row>
    <row r="968" spans="1:9" x14ac:dyDescent="0.2">
      <c r="A968" s="37"/>
      <c r="B968" s="37"/>
      <c r="C968" s="37"/>
      <c r="D968" s="38"/>
      <c r="E968" s="34"/>
      <c r="F968" s="35"/>
      <c r="G968" s="35"/>
      <c r="H968" s="35"/>
      <c r="I968" s="36"/>
    </row>
    <row r="969" spans="1:9" x14ac:dyDescent="0.2">
      <c r="A969" s="37"/>
      <c r="B969" s="37"/>
      <c r="C969" s="37"/>
      <c r="D969" s="38"/>
      <c r="E969" s="34"/>
      <c r="F969" s="35"/>
      <c r="G969" s="35"/>
      <c r="H969" s="35"/>
      <c r="I969" s="36"/>
    </row>
    <row r="970" spans="1:9" x14ac:dyDescent="0.2">
      <c r="A970" s="37"/>
      <c r="B970" s="37"/>
      <c r="C970" s="37"/>
      <c r="D970" s="38"/>
      <c r="E970" s="34"/>
      <c r="F970" s="35"/>
      <c r="G970" s="35"/>
      <c r="H970" s="35"/>
      <c r="I970" s="36"/>
    </row>
    <row r="971" spans="1:9" x14ac:dyDescent="0.2">
      <c r="A971" s="37"/>
      <c r="B971" s="37"/>
      <c r="C971" s="37"/>
      <c r="D971" s="38"/>
      <c r="E971" s="34"/>
      <c r="F971" s="35"/>
      <c r="G971" s="35"/>
      <c r="H971" s="35"/>
      <c r="I971" s="36"/>
    </row>
    <row r="972" spans="1:9" x14ac:dyDescent="0.2">
      <c r="A972" s="37"/>
      <c r="B972" s="37"/>
      <c r="C972" s="37"/>
      <c r="D972" s="38"/>
      <c r="E972" s="34"/>
      <c r="F972" s="35"/>
      <c r="G972" s="35"/>
      <c r="H972" s="35"/>
      <c r="I972" s="36"/>
    </row>
    <row r="973" spans="1:9" x14ac:dyDescent="0.2">
      <c r="A973" s="37"/>
      <c r="B973" s="37"/>
      <c r="C973" s="37"/>
      <c r="D973" s="38"/>
      <c r="E973" s="34"/>
      <c r="F973" s="35"/>
      <c r="G973" s="35"/>
      <c r="H973" s="35"/>
      <c r="I973" s="36"/>
    </row>
    <row r="974" spans="1:9" x14ac:dyDescent="0.2">
      <c r="A974" s="37"/>
      <c r="B974" s="37"/>
      <c r="C974" s="37"/>
      <c r="D974" s="38"/>
      <c r="E974" s="34"/>
      <c r="F974" s="35"/>
      <c r="G974" s="35"/>
      <c r="H974" s="35"/>
      <c r="I974" s="36"/>
    </row>
    <row r="975" spans="1:9" x14ac:dyDescent="0.2">
      <c r="A975" s="37"/>
      <c r="B975" s="37"/>
      <c r="C975" s="37"/>
      <c r="D975" s="38"/>
      <c r="E975" s="34"/>
      <c r="F975" s="35"/>
      <c r="G975" s="35"/>
      <c r="H975" s="35"/>
      <c r="I975" s="36"/>
    </row>
    <row r="976" spans="1:9" x14ac:dyDescent="0.2">
      <c r="A976" s="37"/>
      <c r="B976" s="37"/>
      <c r="C976" s="37"/>
      <c r="D976" s="38"/>
      <c r="E976" s="34"/>
      <c r="F976" s="35"/>
      <c r="G976" s="35"/>
      <c r="H976" s="35"/>
      <c r="I976" s="36"/>
    </row>
    <row r="977" spans="1:9" x14ac:dyDescent="0.2">
      <c r="A977" s="37"/>
      <c r="B977" s="37"/>
      <c r="C977" s="37"/>
      <c r="D977" s="38"/>
      <c r="E977" s="34"/>
      <c r="F977" s="35"/>
      <c r="G977" s="35"/>
      <c r="H977" s="35"/>
      <c r="I977" s="36"/>
    </row>
    <row r="978" spans="1:9" x14ac:dyDescent="0.2">
      <c r="A978" s="37"/>
      <c r="B978" s="37"/>
      <c r="C978" s="37"/>
      <c r="D978" s="38"/>
      <c r="E978" s="34"/>
      <c r="F978" s="35"/>
      <c r="G978" s="35"/>
      <c r="H978" s="35"/>
      <c r="I978" s="36"/>
    </row>
    <row r="979" spans="1:9" x14ac:dyDescent="0.2">
      <c r="A979" s="37"/>
      <c r="B979" s="37"/>
      <c r="C979" s="37"/>
      <c r="D979" s="38"/>
      <c r="E979" s="34"/>
      <c r="F979" s="35"/>
      <c r="G979" s="35"/>
      <c r="H979" s="35"/>
      <c r="I979" s="36"/>
    </row>
    <row r="980" spans="1:9" x14ac:dyDescent="0.2">
      <c r="A980" s="37"/>
      <c r="B980" s="37"/>
      <c r="C980" s="37"/>
      <c r="D980" s="38"/>
      <c r="E980" s="34"/>
      <c r="F980" s="35"/>
      <c r="G980" s="35"/>
      <c r="H980" s="35"/>
      <c r="I980" s="36"/>
    </row>
    <row r="981" spans="1:9" x14ac:dyDescent="0.2">
      <c r="A981" s="37"/>
      <c r="B981" s="37"/>
      <c r="C981" s="37"/>
      <c r="D981" s="38"/>
      <c r="E981" s="34"/>
      <c r="F981" s="35"/>
      <c r="G981" s="35"/>
      <c r="H981" s="35"/>
      <c r="I981" s="36"/>
    </row>
    <row r="982" spans="1:9" x14ac:dyDescent="0.2">
      <c r="A982" s="37"/>
      <c r="B982" s="37"/>
      <c r="C982" s="37"/>
      <c r="D982" s="38"/>
      <c r="E982" s="34"/>
      <c r="F982" s="35"/>
      <c r="G982" s="35"/>
      <c r="H982" s="35"/>
      <c r="I982" s="36"/>
    </row>
    <row r="983" spans="1:9" x14ac:dyDescent="0.2">
      <c r="A983" s="37"/>
      <c r="B983" s="37"/>
      <c r="C983" s="37"/>
      <c r="D983" s="38"/>
      <c r="E983" s="34"/>
      <c r="F983" s="35"/>
      <c r="G983" s="35"/>
      <c r="H983" s="35"/>
      <c r="I983" s="36"/>
    </row>
    <row r="984" spans="1:9" x14ac:dyDescent="0.2">
      <c r="A984" s="37"/>
      <c r="B984" s="37"/>
      <c r="C984" s="37"/>
      <c r="D984" s="38"/>
      <c r="E984" s="34"/>
      <c r="F984" s="35"/>
      <c r="G984" s="35"/>
      <c r="H984" s="35"/>
      <c r="I984" s="36"/>
    </row>
    <row r="985" spans="1:9" x14ac:dyDescent="0.2">
      <c r="A985" s="37"/>
      <c r="B985" s="37"/>
      <c r="C985" s="37"/>
      <c r="D985" s="38"/>
      <c r="E985" s="34"/>
      <c r="F985" s="35"/>
      <c r="G985" s="35"/>
      <c r="H985" s="35"/>
      <c r="I985" s="36"/>
    </row>
    <row r="986" spans="1:9" x14ac:dyDescent="0.2">
      <c r="A986" s="37"/>
      <c r="B986" s="37"/>
      <c r="C986" s="37"/>
      <c r="D986" s="38"/>
      <c r="E986" s="34"/>
      <c r="F986" s="35"/>
      <c r="G986" s="35"/>
      <c r="H986" s="35"/>
      <c r="I986" s="36"/>
    </row>
    <row r="987" spans="1:9" x14ac:dyDescent="0.2">
      <c r="A987" s="37"/>
      <c r="B987" s="37"/>
      <c r="C987" s="37"/>
      <c r="D987" s="38"/>
      <c r="E987" s="34"/>
      <c r="F987" s="35"/>
      <c r="G987" s="35"/>
      <c r="H987" s="35"/>
      <c r="I987" s="36"/>
    </row>
    <row r="988" spans="1:9" x14ac:dyDescent="0.2">
      <c r="A988" s="37"/>
      <c r="B988" s="37"/>
      <c r="C988" s="37"/>
      <c r="D988" s="38"/>
      <c r="E988" s="34"/>
      <c r="F988" s="35"/>
      <c r="G988" s="35"/>
      <c r="H988" s="35"/>
      <c r="I988" s="36"/>
    </row>
    <row r="989" spans="1:9" x14ac:dyDescent="0.2">
      <c r="A989" s="37"/>
      <c r="B989" s="37"/>
      <c r="C989" s="37"/>
      <c r="D989" s="38"/>
      <c r="E989" s="34"/>
      <c r="F989" s="35"/>
      <c r="G989" s="35"/>
      <c r="H989" s="35"/>
      <c r="I989" s="36"/>
    </row>
    <row r="990" spans="1:9" x14ac:dyDescent="0.2">
      <c r="A990" s="37"/>
      <c r="B990" s="37"/>
      <c r="C990" s="37"/>
      <c r="D990" s="38"/>
      <c r="E990" s="34"/>
      <c r="F990" s="35"/>
      <c r="G990" s="35"/>
      <c r="H990" s="35"/>
      <c r="I990" s="36"/>
    </row>
    <row r="991" spans="1:9" x14ac:dyDescent="0.2">
      <c r="A991" s="37"/>
      <c r="B991" s="37"/>
      <c r="C991" s="37"/>
      <c r="D991" s="38"/>
      <c r="E991" s="34"/>
      <c r="F991" s="35"/>
      <c r="G991" s="35"/>
      <c r="H991" s="35"/>
      <c r="I991" s="36"/>
    </row>
    <row r="992" spans="1:9" x14ac:dyDescent="0.2">
      <c r="A992" s="37"/>
      <c r="B992" s="37"/>
      <c r="C992" s="37"/>
      <c r="D992" s="38"/>
      <c r="E992" s="34"/>
      <c r="F992" s="35"/>
      <c r="G992" s="35"/>
      <c r="H992" s="35"/>
      <c r="I992" s="36"/>
    </row>
    <row r="993" spans="1:9" x14ac:dyDescent="0.2">
      <c r="A993" s="37"/>
      <c r="B993" s="37"/>
      <c r="C993" s="37"/>
      <c r="D993" s="38"/>
      <c r="E993" s="34"/>
      <c r="F993" s="35"/>
      <c r="G993" s="35"/>
      <c r="H993" s="35"/>
      <c r="I993" s="36"/>
    </row>
    <row r="994" spans="1:9" x14ac:dyDescent="0.2">
      <c r="A994" s="37"/>
      <c r="B994" s="37"/>
      <c r="C994" s="37"/>
      <c r="D994" s="38"/>
      <c r="E994" s="34"/>
      <c r="F994" s="35"/>
      <c r="G994" s="35"/>
      <c r="H994" s="35"/>
      <c r="I994" s="36"/>
    </row>
    <row r="995" spans="1:9" x14ac:dyDescent="0.2">
      <c r="A995" s="37"/>
      <c r="B995" s="37"/>
      <c r="C995" s="37"/>
      <c r="D995" s="38"/>
      <c r="E995" s="34"/>
      <c r="F995" s="35"/>
      <c r="G995" s="35"/>
      <c r="H995" s="35"/>
      <c r="I995" s="36"/>
    </row>
    <row r="996" spans="1:9" x14ac:dyDescent="0.2">
      <c r="A996" s="37"/>
      <c r="B996" s="37"/>
      <c r="C996" s="37"/>
      <c r="D996" s="38"/>
      <c r="E996" s="34"/>
      <c r="F996" s="35"/>
      <c r="G996" s="35"/>
      <c r="H996" s="35"/>
      <c r="I996" s="36"/>
    </row>
    <row r="997" spans="1:9" x14ac:dyDescent="0.2">
      <c r="A997" s="37"/>
      <c r="B997" s="37"/>
      <c r="C997" s="37"/>
      <c r="D997" s="38"/>
      <c r="E997" s="34"/>
      <c r="F997" s="35"/>
      <c r="G997" s="35"/>
      <c r="H997" s="35"/>
      <c r="I997" s="36"/>
    </row>
    <row r="998" spans="1:9" x14ac:dyDescent="0.2">
      <c r="A998" s="37"/>
      <c r="B998" s="37"/>
      <c r="C998" s="37"/>
      <c r="D998" s="38"/>
      <c r="E998" s="34"/>
      <c r="F998" s="35"/>
      <c r="G998" s="35"/>
      <c r="H998" s="35"/>
      <c r="I998" s="36"/>
    </row>
    <row r="999" spans="1:9" x14ac:dyDescent="0.2">
      <c r="A999" s="37"/>
      <c r="B999" s="37"/>
      <c r="C999" s="37"/>
      <c r="D999" s="38"/>
      <c r="E999" s="34"/>
      <c r="F999" s="35"/>
      <c r="G999" s="35"/>
      <c r="H999" s="35"/>
      <c r="I999" s="36"/>
    </row>
    <row r="1000" spans="1:9" x14ac:dyDescent="0.2">
      <c r="A1000" s="37"/>
      <c r="B1000" s="37"/>
      <c r="C1000" s="37"/>
      <c r="D1000" s="38"/>
      <c r="E1000" s="34"/>
      <c r="F1000" s="35"/>
      <c r="G1000" s="35"/>
      <c r="H1000" s="35"/>
      <c r="I1000" s="36"/>
    </row>
    <row r="1001" spans="1:9" x14ac:dyDescent="0.2">
      <c r="A1001" s="37"/>
      <c r="B1001" s="37"/>
      <c r="C1001" s="37"/>
      <c r="D1001" s="38"/>
      <c r="E1001" s="34"/>
      <c r="F1001" s="35"/>
      <c r="G1001" s="35"/>
      <c r="H1001" s="35"/>
      <c r="I1001" s="36"/>
    </row>
    <row r="1002" spans="1:9" x14ac:dyDescent="0.2">
      <c r="A1002" s="37"/>
      <c r="B1002" s="37"/>
      <c r="C1002" s="37"/>
      <c r="D1002" s="38"/>
      <c r="E1002" s="34"/>
      <c r="F1002" s="35"/>
      <c r="G1002" s="35"/>
      <c r="H1002" s="35"/>
      <c r="I1002" s="36"/>
    </row>
    <row r="1003" spans="1:9" x14ac:dyDescent="0.2">
      <c r="A1003" s="37"/>
      <c r="B1003" s="37"/>
      <c r="C1003" s="37"/>
      <c r="D1003" s="38"/>
      <c r="E1003" s="34"/>
      <c r="F1003" s="35"/>
      <c r="G1003" s="35"/>
      <c r="H1003" s="35"/>
      <c r="I1003" s="36"/>
    </row>
    <row r="1004" spans="1:9" x14ac:dyDescent="0.2">
      <c r="A1004" s="37"/>
      <c r="B1004" s="37"/>
      <c r="C1004" s="37"/>
      <c r="D1004" s="38"/>
      <c r="E1004" s="34"/>
      <c r="F1004" s="35"/>
      <c r="G1004" s="35"/>
      <c r="H1004" s="35"/>
      <c r="I1004" s="36"/>
    </row>
    <row r="1005" spans="1:9" x14ac:dyDescent="0.2">
      <c r="A1005" s="37"/>
      <c r="B1005" s="37"/>
      <c r="C1005" s="37"/>
      <c r="D1005" s="38"/>
      <c r="E1005" s="34"/>
      <c r="F1005" s="35"/>
      <c r="G1005" s="35"/>
      <c r="H1005" s="35"/>
      <c r="I1005" s="36"/>
    </row>
    <row r="1006" spans="1:9" x14ac:dyDescent="0.2">
      <c r="A1006" s="37"/>
      <c r="B1006" s="37"/>
      <c r="C1006" s="37"/>
      <c r="D1006" s="38"/>
      <c r="E1006" s="34"/>
      <c r="F1006" s="35"/>
      <c r="G1006" s="35"/>
      <c r="H1006" s="35"/>
      <c r="I1006" s="36"/>
    </row>
    <row r="1007" spans="1:9" x14ac:dyDescent="0.2">
      <c r="A1007" s="37"/>
      <c r="B1007" s="37"/>
      <c r="C1007" s="37"/>
      <c r="D1007" s="38"/>
      <c r="E1007" s="34"/>
      <c r="F1007" s="35"/>
      <c r="G1007" s="35"/>
      <c r="H1007" s="35"/>
      <c r="I1007" s="36"/>
    </row>
    <row r="1008" spans="1:9" x14ac:dyDescent="0.2">
      <c r="A1008" s="37"/>
      <c r="B1008" s="37"/>
      <c r="C1008" s="37"/>
      <c r="D1008" s="38"/>
      <c r="E1008" s="34"/>
      <c r="F1008" s="35"/>
      <c r="G1008" s="35"/>
      <c r="H1008" s="35"/>
      <c r="I1008" s="36"/>
    </row>
    <row r="1009" spans="1:9" x14ac:dyDescent="0.2">
      <c r="A1009" s="37"/>
      <c r="B1009" s="37"/>
      <c r="C1009" s="37"/>
      <c r="D1009" s="38"/>
      <c r="E1009" s="34"/>
      <c r="F1009" s="35"/>
      <c r="G1009" s="35"/>
      <c r="H1009" s="35"/>
      <c r="I1009" s="36"/>
    </row>
    <row r="1010" spans="1:9" x14ac:dyDescent="0.2">
      <c r="A1010" s="37"/>
      <c r="B1010" s="37"/>
      <c r="C1010" s="37"/>
      <c r="D1010" s="38"/>
      <c r="E1010" s="34"/>
      <c r="F1010" s="35"/>
      <c r="G1010" s="35"/>
      <c r="H1010" s="35"/>
      <c r="I1010" s="36"/>
    </row>
    <row r="1011" spans="1:9" x14ac:dyDescent="0.2">
      <c r="A1011" s="37"/>
      <c r="B1011" s="37"/>
      <c r="C1011" s="37"/>
      <c r="D1011" s="38"/>
      <c r="E1011" s="34"/>
      <c r="F1011" s="35"/>
      <c r="G1011" s="35"/>
      <c r="H1011" s="35"/>
      <c r="I1011" s="36"/>
    </row>
    <row r="1012" spans="1:9" x14ac:dyDescent="0.2">
      <c r="A1012" s="37"/>
      <c r="B1012" s="37"/>
      <c r="C1012" s="37"/>
      <c r="D1012" s="38"/>
      <c r="E1012" s="34"/>
      <c r="F1012" s="35"/>
      <c r="G1012" s="35"/>
      <c r="H1012" s="35"/>
      <c r="I1012" s="36"/>
    </row>
    <row r="1013" spans="1:9" x14ac:dyDescent="0.2">
      <c r="A1013" s="37"/>
      <c r="B1013" s="37"/>
      <c r="C1013" s="37"/>
      <c r="D1013" s="38"/>
      <c r="E1013" s="34"/>
      <c r="F1013" s="35"/>
      <c r="G1013" s="35"/>
      <c r="H1013" s="35"/>
      <c r="I1013" s="36"/>
    </row>
    <row r="1014" spans="1:9" x14ac:dyDescent="0.2">
      <c r="A1014" s="37"/>
      <c r="B1014" s="37"/>
      <c r="C1014" s="37"/>
      <c r="D1014" s="38"/>
      <c r="E1014" s="34"/>
      <c r="F1014" s="35"/>
      <c r="G1014" s="35"/>
      <c r="H1014" s="35"/>
      <c r="I1014" s="36"/>
    </row>
    <row r="1015" spans="1:9" x14ac:dyDescent="0.2">
      <c r="A1015" s="37"/>
      <c r="B1015" s="37"/>
      <c r="C1015" s="37"/>
      <c r="D1015" s="38"/>
      <c r="E1015" s="34"/>
      <c r="F1015" s="35"/>
      <c r="G1015" s="35"/>
      <c r="H1015" s="35"/>
      <c r="I1015" s="36"/>
    </row>
    <row r="1016" spans="1:9" x14ac:dyDescent="0.2">
      <c r="A1016" s="37"/>
      <c r="B1016" s="37"/>
      <c r="C1016" s="37"/>
      <c r="D1016" s="38"/>
      <c r="E1016" s="34"/>
      <c r="F1016" s="35"/>
      <c r="G1016" s="35"/>
      <c r="H1016" s="35"/>
      <c r="I1016" s="36"/>
    </row>
    <row r="1017" spans="1:9" x14ac:dyDescent="0.2">
      <c r="A1017" s="37"/>
      <c r="B1017" s="37"/>
      <c r="C1017" s="37"/>
      <c r="D1017" s="38"/>
      <c r="E1017" s="34"/>
      <c r="F1017" s="35"/>
      <c r="G1017" s="35"/>
      <c r="H1017" s="35"/>
      <c r="I1017" s="36"/>
    </row>
    <row r="1018" spans="1:9" x14ac:dyDescent="0.2">
      <c r="A1018" s="37"/>
      <c r="B1018" s="37"/>
      <c r="C1018" s="37"/>
      <c r="D1018" s="38"/>
      <c r="E1018" s="34"/>
      <c r="F1018" s="35"/>
      <c r="G1018" s="35"/>
      <c r="H1018" s="35"/>
      <c r="I1018" s="36"/>
    </row>
    <row r="1019" spans="1:9" x14ac:dyDescent="0.2">
      <c r="A1019" s="37"/>
      <c r="B1019" s="37"/>
      <c r="C1019" s="37"/>
      <c r="D1019" s="38"/>
      <c r="E1019" s="34"/>
      <c r="F1019" s="35"/>
      <c r="G1019" s="35"/>
      <c r="H1019" s="35"/>
      <c r="I1019" s="36"/>
    </row>
    <row r="1020" spans="1:9" x14ac:dyDescent="0.2">
      <c r="A1020" s="37"/>
      <c r="B1020" s="37"/>
      <c r="C1020" s="37"/>
      <c r="D1020" s="38"/>
      <c r="E1020" s="34"/>
      <c r="F1020" s="35"/>
      <c r="G1020" s="35"/>
      <c r="H1020" s="35"/>
      <c r="I1020" s="36"/>
    </row>
    <row r="1021" spans="1:9" x14ac:dyDescent="0.2">
      <c r="A1021" s="37"/>
      <c r="B1021" s="37"/>
      <c r="C1021" s="37"/>
      <c r="D1021" s="38"/>
      <c r="E1021" s="34"/>
      <c r="F1021" s="35"/>
      <c r="G1021" s="35"/>
      <c r="H1021" s="35"/>
      <c r="I1021" s="36"/>
    </row>
    <row r="1022" spans="1:9" x14ac:dyDescent="0.2">
      <c r="A1022" s="37"/>
      <c r="B1022" s="37"/>
      <c r="C1022" s="37"/>
      <c r="D1022" s="38"/>
      <c r="E1022" s="34"/>
      <c r="F1022" s="35"/>
      <c r="G1022" s="35"/>
      <c r="H1022" s="35"/>
      <c r="I1022" s="36"/>
    </row>
    <row r="1023" spans="1:9" x14ac:dyDescent="0.2">
      <c r="A1023" s="37"/>
      <c r="B1023" s="37"/>
      <c r="C1023" s="37"/>
      <c r="D1023" s="38"/>
      <c r="E1023" s="34"/>
      <c r="F1023" s="35"/>
      <c r="G1023" s="35"/>
      <c r="H1023" s="35"/>
      <c r="I1023" s="36"/>
    </row>
    <row r="1024" spans="1:9" x14ac:dyDescent="0.2">
      <c r="A1024" s="37"/>
      <c r="B1024" s="37"/>
      <c r="C1024" s="37"/>
      <c r="D1024" s="38"/>
      <c r="E1024" s="34"/>
      <c r="F1024" s="35"/>
      <c r="G1024" s="35"/>
      <c r="H1024" s="35"/>
      <c r="I1024" s="36"/>
    </row>
    <row r="1025" spans="1:9" x14ac:dyDescent="0.2">
      <c r="A1025" s="37"/>
      <c r="B1025" s="37"/>
      <c r="C1025" s="37"/>
      <c r="D1025" s="38"/>
      <c r="E1025" s="34"/>
      <c r="F1025" s="35"/>
      <c r="G1025" s="35"/>
      <c r="H1025" s="35"/>
      <c r="I1025" s="36"/>
    </row>
    <row r="1026" spans="1:9" x14ac:dyDescent="0.2">
      <c r="A1026" s="37"/>
      <c r="B1026" s="37"/>
      <c r="C1026" s="37"/>
      <c r="D1026" s="38"/>
      <c r="E1026" s="34"/>
      <c r="F1026" s="35"/>
      <c r="G1026" s="35"/>
      <c r="H1026" s="35"/>
      <c r="I1026" s="36"/>
    </row>
    <row r="1027" spans="1:9" x14ac:dyDescent="0.2">
      <c r="A1027" s="37"/>
      <c r="B1027" s="37"/>
      <c r="C1027" s="37"/>
      <c r="D1027" s="38"/>
      <c r="E1027" s="34"/>
      <c r="F1027" s="35"/>
      <c r="G1027" s="35"/>
      <c r="H1027" s="35"/>
      <c r="I1027" s="36"/>
    </row>
    <row r="1028" spans="1:9" x14ac:dyDescent="0.2">
      <c r="A1028" s="37"/>
      <c r="B1028" s="37"/>
      <c r="C1028" s="37"/>
      <c r="D1028" s="38"/>
      <c r="E1028" s="34"/>
      <c r="F1028" s="35"/>
      <c r="G1028" s="35"/>
      <c r="H1028" s="35"/>
      <c r="I1028" s="36"/>
    </row>
    <row r="1029" spans="1:9" x14ac:dyDescent="0.2">
      <c r="A1029" s="37"/>
      <c r="B1029" s="37"/>
      <c r="C1029" s="37"/>
      <c r="D1029" s="38"/>
      <c r="E1029" s="34"/>
      <c r="F1029" s="35"/>
      <c r="G1029" s="35"/>
      <c r="H1029" s="35"/>
      <c r="I1029" s="36"/>
    </row>
    <row r="1030" spans="1:9" x14ac:dyDescent="0.2">
      <c r="A1030" s="37"/>
      <c r="B1030" s="37"/>
      <c r="C1030" s="37"/>
      <c r="D1030" s="38"/>
      <c r="E1030" s="34"/>
      <c r="F1030" s="35"/>
      <c r="G1030" s="35"/>
      <c r="H1030" s="35"/>
      <c r="I1030" s="36"/>
    </row>
    <row r="1031" spans="1:9" x14ac:dyDescent="0.2">
      <c r="A1031" s="37"/>
      <c r="B1031" s="37"/>
      <c r="C1031" s="37"/>
      <c r="D1031" s="38"/>
      <c r="E1031" s="34"/>
      <c r="F1031" s="35"/>
      <c r="G1031" s="35"/>
      <c r="H1031" s="35"/>
      <c r="I1031" s="36"/>
    </row>
    <row r="1032" spans="1:9" x14ac:dyDescent="0.2">
      <c r="A1032" s="37"/>
      <c r="B1032" s="37"/>
      <c r="C1032" s="37"/>
      <c r="D1032" s="38"/>
      <c r="E1032" s="34"/>
      <c r="F1032" s="35"/>
      <c r="G1032" s="35"/>
      <c r="H1032" s="35"/>
      <c r="I1032" s="36"/>
    </row>
    <row r="1033" spans="1:9" x14ac:dyDescent="0.2">
      <c r="A1033" s="37"/>
      <c r="B1033" s="37"/>
      <c r="C1033" s="37"/>
      <c r="D1033" s="38"/>
      <c r="E1033" s="34"/>
      <c r="F1033" s="35"/>
      <c r="G1033" s="35"/>
      <c r="H1033" s="35"/>
      <c r="I1033" s="36"/>
    </row>
    <row r="1034" spans="1:9" x14ac:dyDescent="0.2">
      <c r="A1034" s="37"/>
      <c r="B1034" s="37"/>
      <c r="C1034" s="37"/>
      <c r="D1034" s="38"/>
      <c r="E1034" s="34"/>
      <c r="F1034" s="35"/>
      <c r="G1034" s="35"/>
      <c r="H1034" s="35"/>
      <c r="I1034" s="36"/>
    </row>
    <row r="1035" spans="1:9" x14ac:dyDescent="0.2">
      <c r="A1035" s="37"/>
      <c r="B1035" s="37"/>
      <c r="C1035" s="37"/>
      <c r="D1035" s="38"/>
      <c r="E1035" s="34"/>
      <c r="F1035" s="35"/>
      <c r="G1035" s="35"/>
      <c r="H1035" s="35"/>
      <c r="I1035" s="36"/>
    </row>
    <row r="1036" spans="1:9" x14ac:dyDescent="0.2">
      <c r="A1036" s="37"/>
      <c r="B1036" s="37"/>
      <c r="C1036" s="37"/>
      <c r="D1036" s="38"/>
      <c r="E1036" s="34"/>
      <c r="F1036" s="35"/>
      <c r="G1036" s="35"/>
      <c r="H1036" s="35"/>
      <c r="I1036" s="36"/>
    </row>
    <row r="1037" spans="1:9" x14ac:dyDescent="0.2">
      <c r="A1037" s="37"/>
      <c r="B1037" s="37"/>
      <c r="C1037" s="37"/>
      <c r="D1037" s="38"/>
      <c r="E1037" s="34"/>
      <c r="F1037" s="35"/>
      <c r="G1037" s="35"/>
      <c r="H1037" s="35"/>
      <c r="I1037" s="36"/>
    </row>
    <row r="1038" spans="1:9" x14ac:dyDescent="0.2">
      <c r="A1038" s="37"/>
      <c r="B1038" s="37"/>
      <c r="C1038" s="37"/>
      <c r="D1038" s="38"/>
      <c r="E1038" s="34"/>
      <c r="F1038" s="35"/>
      <c r="G1038" s="35"/>
      <c r="H1038" s="35"/>
      <c r="I1038" s="36"/>
    </row>
    <row r="1039" spans="1:9" x14ac:dyDescent="0.2">
      <c r="A1039" s="37"/>
      <c r="B1039" s="37"/>
      <c r="C1039" s="37"/>
      <c r="D1039" s="38"/>
      <c r="E1039" s="34"/>
      <c r="F1039" s="35"/>
      <c r="G1039" s="35"/>
      <c r="H1039" s="35"/>
      <c r="I1039" s="36"/>
    </row>
    <row r="1040" spans="1:9" x14ac:dyDescent="0.2">
      <c r="A1040" s="37"/>
      <c r="B1040" s="37"/>
      <c r="C1040" s="37"/>
      <c r="D1040" s="38"/>
      <c r="E1040" s="34"/>
      <c r="F1040" s="35"/>
      <c r="G1040" s="35"/>
      <c r="H1040" s="35"/>
      <c r="I1040" s="36"/>
    </row>
    <row r="1041" spans="1:9" x14ac:dyDescent="0.2">
      <c r="A1041" s="37"/>
      <c r="B1041" s="37"/>
      <c r="C1041" s="37"/>
      <c r="D1041" s="38"/>
      <c r="E1041" s="34"/>
      <c r="F1041" s="35"/>
      <c r="G1041" s="35"/>
      <c r="H1041" s="35"/>
      <c r="I1041" s="36"/>
    </row>
    <row r="1042" spans="1:9" x14ac:dyDescent="0.2">
      <c r="A1042" s="37"/>
      <c r="B1042" s="37"/>
      <c r="C1042" s="37"/>
      <c r="D1042" s="38"/>
      <c r="E1042" s="34"/>
      <c r="F1042" s="35"/>
      <c r="G1042" s="35"/>
      <c r="H1042" s="35"/>
      <c r="I1042" s="36"/>
    </row>
    <row r="1043" spans="1:9" x14ac:dyDescent="0.2">
      <c r="A1043" s="37"/>
      <c r="B1043" s="37"/>
      <c r="C1043" s="37"/>
      <c r="D1043" s="38"/>
      <c r="E1043" s="34"/>
      <c r="F1043" s="35"/>
      <c r="G1043" s="35"/>
      <c r="H1043" s="35"/>
      <c r="I1043" s="36"/>
    </row>
    <row r="1044" spans="1:9" x14ac:dyDescent="0.2">
      <c r="A1044" s="37"/>
      <c r="B1044" s="37"/>
      <c r="C1044" s="37"/>
      <c r="D1044" s="38"/>
      <c r="E1044" s="34"/>
      <c r="F1044" s="35"/>
      <c r="G1044" s="35"/>
      <c r="H1044" s="35"/>
      <c r="I1044" s="36"/>
    </row>
    <row r="1045" spans="1:9" x14ac:dyDescent="0.2">
      <c r="A1045" s="37"/>
      <c r="B1045" s="37"/>
      <c r="C1045" s="37"/>
      <c r="D1045" s="38"/>
      <c r="E1045" s="34"/>
      <c r="F1045" s="35"/>
      <c r="G1045" s="35"/>
      <c r="H1045" s="35"/>
      <c r="I1045" s="36"/>
    </row>
    <row r="1046" spans="1:9" x14ac:dyDescent="0.2">
      <c r="A1046" s="37"/>
      <c r="B1046" s="37"/>
      <c r="C1046" s="37"/>
      <c r="D1046" s="38"/>
      <c r="E1046" s="34"/>
      <c r="F1046" s="35"/>
      <c r="G1046" s="35"/>
      <c r="H1046" s="35"/>
      <c r="I1046" s="36"/>
    </row>
    <row r="1047" spans="1:9" x14ac:dyDescent="0.2">
      <c r="A1047" s="37"/>
      <c r="B1047" s="37"/>
      <c r="C1047" s="37"/>
      <c r="D1047" s="38"/>
      <c r="E1047" s="34"/>
      <c r="F1047" s="35"/>
      <c r="G1047" s="35"/>
      <c r="H1047" s="35"/>
      <c r="I1047" s="36"/>
    </row>
    <row r="1048" spans="1:9" x14ac:dyDescent="0.2">
      <c r="A1048" s="37"/>
      <c r="B1048" s="37"/>
      <c r="C1048" s="37"/>
      <c r="D1048" s="38"/>
      <c r="E1048" s="34"/>
      <c r="F1048" s="35"/>
      <c r="G1048" s="35"/>
      <c r="H1048" s="35"/>
      <c r="I1048" s="36"/>
    </row>
    <row r="1049" spans="1:9" x14ac:dyDescent="0.2">
      <c r="A1049" s="37"/>
      <c r="B1049" s="37"/>
      <c r="C1049" s="37"/>
      <c r="D1049" s="38"/>
      <c r="E1049" s="34"/>
      <c r="F1049" s="35"/>
      <c r="G1049" s="35"/>
      <c r="H1049" s="35"/>
      <c r="I1049" s="36"/>
    </row>
    <row r="1050" spans="1:9" x14ac:dyDescent="0.2">
      <c r="A1050" s="37"/>
      <c r="B1050" s="37"/>
      <c r="C1050" s="37"/>
      <c r="D1050" s="38"/>
      <c r="E1050" s="34"/>
      <c r="F1050" s="35"/>
      <c r="G1050" s="35"/>
      <c r="H1050" s="35"/>
      <c r="I1050" s="36"/>
    </row>
    <row r="1051" spans="1:9" x14ac:dyDescent="0.2">
      <c r="A1051" s="37"/>
      <c r="B1051" s="37"/>
      <c r="C1051" s="37"/>
      <c r="D1051" s="38"/>
      <c r="E1051" s="34"/>
      <c r="F1051" s="35"/>
      <c r="G1051" s="35"/>
      <c r="H1051" s="35"/>
      <c r="I1051" s="36"/>
    </row>
    <row r="1052" spans="1:9" x14ac:dyDescent="0.2">
      <c r="A1052" s="37"/>
      <c r="B1052" s="37"/>
      <c r="C1052" s="37"/>
      <c r="D1052" s="38"/>
      <c r="E1052" s="34"/>
      <c r="F1052" s="35"/>
      <c r="G1052" s="35"/>
      <c r="H1052" s="35"/>
      <c r="I1052" s="36"/>
    </row>
    <row r="1053" spans="1:9" x14ac:dyDescent="0.2">
      <c r="A1053" s="37"/>
      <c r="B1053" s="37"/>
      <c r="C1053" s="37"/>
      <c r="D1053" s="38"/>
      <c r="E1053" s="34"/>
      <c r="F1053" s="35"/>
      <c r="G1053" s="35"/>
      <c r="H1053" s="35"/>
      <c r="I1053" s="36"/>
    </row>
    <row r="1054" spans="1:9" x14ac:dyDescent="0.2">
      <c r="A1054" s="37"/>
      <c r="B1054" s="37"/>
      <c r="C1054" s="37"/>
      <c r="D1054" s="38"/>
      <c r="E1054" s="34"/>
      <c r="F1054" s="35"/>
      <c r="G1054" s="35"/>
      <c r="H1054" s="35"/>
      <c r="I1054" s="36"/>
    </row>
    <row r="1055" spans="1:9" x14ac:dyDescent="0.2">
      <c r="A1055" s="37"/>
      <c r="B1055" s="37"/>
      <c r="C1055" s="37"/>
      <c r="D1055" s="38"/>
      <c r="E1055" s="34"/>
      <c r="F1055" s="35"/>
      <c r="G1055" s="35"/>
      <c r="H1055" s="35"/>
      <c r="I1055" s="36"/>
    </row>
    <row r="1056" spans="1:9" x14ac:dyDescent="0.2">
      <c r="A1056" s="37"/>
      <c r="B1056" s="37"/>
      <c r="C1056" s="37"/>
      <c r="D1056" s="38"/>
      <c r="E1056" s="34"/>
      <c r="F1056" s="35"/>
      <c r="G1056" s="35"/>
      <c r="H1056" s="35"/>
      <c r="I1056" s="36"/>
    </row>
    <row r="1057" spans="1:9" x14ac:dyDescent="0.2">
      <c r="A1057" s="37"/>
      <c r="B1057" s="37"/>
      <c r="C1057" s="37"/>
      <c r="D1057" s="38"/>
      <c r="E1057" s="34"/>
      <c r="F1057" s="35"/>
      <c r="G1057" s="35"/>
      <c r="H1057" s="35"/>
      <c r="I1057" s="36"/>
    </row>
    <row r="1058" spans="1:9" x14ac:dyDescent="0.2">
      <c r="A1058" s="37"/>
      <c r="B1058" s="37"/>
      <c r="C1058" s="37"/>
      <c r="D1058" s="38"/>
      <c r="E1058" s="34"/>
      <c r="F1058" s="35"/>
      <c r="G1058" s="35"/>
      <c r="H1058" s="35"/>
      <c r="I1058" s="36"/>
    </row>
    <row r="1059" spans="1:9" x14ac:dyDescent="0.2">
      <c r="A1059" s="37"/>
      <c r="B1059" s="37"/>
      <c r="C1059" s="37"/>
      <c r="D1059" s="38"/>
      <c r="E1059" s="34"/>
      <c r="F1059" s="35"/>
      <c r="G1059" s="35"/>
      <c r="H1059" s="35"/>
      <c r="I1059" s="36"/>
    </row>
    <row r="1060" spans="1:9" x14ac:dyDescent="0.2">
      <c r="A1060" s="37"/>
      <c r="B1060" s="37"/>
      <c r="C1060" s="37"/>
      <c r="D1060" s="38"/>
      <c r="E1060" s="34"/>
      <c r="F1060" s="35"/>
      <c r="G1060" s="35"/>
      <c r="H1060" s="35"/>
      <c r="I1060" s="36"/>
    </row>
    <row r="1061" spans="1:9" x14ac:dyDescent="0.2">
      <c r="A1061" s="37"/>
      <c r="B1061" s="37"/>
      <c r="C1061" s="37"/>
      <c r="D1061" s="38"/>
      <c r="E1061" s="34"/>
      <c r="F1061" s="35"/>
      <c r="G1061" s="35"/>
      <c r="H1061" s="35"/>
      <c r="I1061" s="36"/>
    </row>
    <row r="1062" spans="1:9" x14ac:dyDescent="0.2">
      <c r="A1062" s="37"/>
      <c r="B1062" s="37"/>
      <c r="C1062" s="37"/>
      <c r="D1062" s="38"/>
      <c r="E1062" s="34"/>
      <c r="F1062" s="35"/>
      <c r="G1062" s="35"/>
      <c r="H1062" s="35"/>
      <c r="I1062" s="36"/>
    </row>
    <row r="1063" spans="1:9" x14ac:dyDescent="0.2">
      <c r="A1063" s="37"/>
      <c r="B1063" s="37"/>
      <c r="C1063" s="37"/>
      <c r="D1063" s="38"/>
      <c r="E1063" s="34"/>
      <c r="F1063" s="35"/>
      <c r="G1063" s="35"/>
      <c r="H1063" s="35"/>
      <c r="I1063" s="36"/>
    </row>
    <row r="1064" spans="1:9" x14ac:dyDescent="0.2">
      <c r="A1064" s="37"/>
      <c r="B1064" s="37"/>
      <c r="C1064" s="37"/>
      <c r="D1064" s="38"/>
      <c r="E1064" s="34"/>
      <c r="F1064" s="35"/>
      <c r="G1064" s="35"/>
      <c r="H1064" s="35"/>
      <c r="I1064" s="36"/>
    </row>
    <row r="1065" spans="1:9" x14ac:dyDescent="0.2">
      <c r="A1065" s="37"/>
      <c r="B1065" s="37"/>
      <c r="C1065" s="37"/>
      <c r="D1065" s="38"/>
      <c r="E1065" s="34"/>
      <c r="F1065" s="35"/>
      <c r="G1065" s="35"/>
      <c r="H1065" s="35"/>
      <c r="I1065" s="36"/>
    </row>
    <row r="1066" spans="1:9" x14ac:dyDescent="0.2">
      <c r="A1066" s="37"/>
      <c r="B1066" s="37"/>
      <c r="C1066" s="37"/>
      <c r="D1066" s="38"/>
      <c r="E1066" s="34"/>
      <c r="F1066" s="35"/>
      <c r="G1066" s="35"/>
      <c r="H1066" s="35"/>
      <c r="I1066" s="36"/>
    </row>
    <row r="1067" spans="1:9" x14ac:dyDescent="0.2">
      <c r="A1067" s="37"/>
      <c r="B1067" s="37"/>
      <c r="C1067" s="37"/>
      <c r="D1067" s="38"/>
      <c r="E1067" s="34"/>
      <c r="F1067" s="35"/>
      <c r="G1067" s="35"/>
      <c r="H1067" s="35"/>
      <c r="I1067" s="36"/>
    </row>
    <row r="1068" spans="1:9" x14ac:dyDescent="0.2">
      <c r="A1068" s="37"/>
      <c r="B1068" s="37"/>
      <c r="C1068" s="37"/>
      <c r="D1068" s="38"/>
      <c r="E1068" s="34"/>
      <c r="F1068" s="35"/>
      <c r="G1068" s="35"/>
      <c r="H1068" s="35"/>
      <c r="I1068" s="36"/>
    </row>
    <row r="1069" spans="1:9" x14ac:dyDescent="0.2">
      <c r="A1069" s="37"/>
      <c r="B1069" s="37"/>
      <c r="C1069" s="37"/>
      <c r="D1069" s="38"/>
      <c r="E1069" s="34"/>
      <c r="F1069" s="35"/>
      <c r="G1069" s="35"/>
      <c r="H1069" s="35"/>
      <c r="I1069" s="36"/>
    </row>
    <row r="1070" spans="1:9" x14ac:dyDescent="0.2">
      <c r="A1070" s="37"/>
      <c r="B1070" s="37"/>
      <c r="C1070" s="37"/>
      <c r="D1070" s="38"/>
      <c r="E1070" s="34"/>
      <c r="F1070" s="35"/>
      <c r="G1070" s="35"/>
      <c r="H1070" s="35"/>
      <c r="I1070" s="36"/>
    </row>
    <row r="1071" spans="1:9" x14ac:dyDescent="0.2">
      <c r="A1071" s="37"/>
      <c r="B1071" s="37"/>
      <c r="C1071" s="37"/>
      <c r="D1071" s="38"/>
      <c r="E1071" s="34"/>
      <c r="F1071" s="35"/>
      <c r="G1071" s="35"/>
      <c r="H1071" s="35"/>
      <c r="I1071" s="36"/>
    </row>
    <row r="1072" spans="1:9" x14ac:dyDescent="0.2">
      <c r="A1072" s="37"/>
      <c r="B1072" s="37"/>
      <c r="C1072" s="37"/>
      <c r="D1072" s="38"/>
      <c r="E1072" s="34"/>
      <c r="F1072" s="35"/>
      <c r="G1072" s="35"/>
      <c r="H1072" s="35"/>
      <c r="I1072" s="36"/>
    </row>
    <row r="1073" spans="1:9" x14ac:dyDescent="0.2">
      <c r="A1073" s="37"/>
      <c r="B1073" s="37"/>
      <c r="C1073" s="37"/>
      <c r="D1073" s="38"/>
      <c r="E1073" s="34"/>
      <c r="F1073" s="35"/>
      <c r="G1073" s="35"/>
      <c r="H1073" s="35"/>
      <c r="I1073" s="36"/>
    </row>
    <row r="1074" spans="1:9" x14ac:dyDescent="0.2">
      <c r="A1074" s="37"/>
      <c r="B1074" s="37"/>
      <c r="C1074" s="37"/>
      <c r="D1074" s="38"/>
      <c r="E1074" s="34"/>
      <c r="F1074" s="35"/>
      <c r="G1074" s="35"/>
      <c r="H1074" s="35"/>
      <c r="I1074" s="36"/>
    </row>
    <row r="1075" spans="1:9" x14ac:dyDescent="0.2">
      <c r="A1075" s="37"/>
      <c r="B1075" s="37"/>
      <c r="C1075" s="37"/>
      <c r="D1075" s="38"/>
      <c r="E1075" s="34"/>
      <c r="F1075" s="35"/>
      <c r="G1075" s="35"/>
      <c r="H1075" s="35"/>
      <c r="I1075" s="36"/>
    </row>
    <row r="1076" spans="1:9" x14ac:dyDescent="0.2">
      <c r="A1076" s="37"/>
      <c r="B1076" s="37"/>
      <c r="C1076" s="37"/>
      <c r="D1076" s="38"/>
      <c r="E1076" s="34"/>
      <c r="F1076" s="35"/>
      <c r="G1076" s="35"/>
      <c r="H1076" s="35"/>
      <c r="I1076" s="36"/>
    </row>
    <row r="1077" spans="1:9" x14ac:dyDescent="0.2">
      <c r="A1077" s="37"/>
      <c r="B1077" s="37"/>
      <c r="C1077" s="37"/>
      <c r="D1077" s="38"/>
      <c r="E1077" s="34"/>
      <c r="F1077" s="35"/>
      <c r="G1077" s="35"/>
      <c r="H1077" s="35"/>
      <c r="I1077" s="36"/>
    </row>
    <row r="1078" spans="1:9" x14ac:dyDescent="0.2">
      <c r="A1078" s="37"/>
      <c r="B1078" s="37"/>
      <c r="C1078" s="37"/>
      <c r="D1078" s="38"/>
      <c r="E1078" s="34"/>
      <c r="F1078" s="35"/>
      <c r="G1078" s="35"/>
      <c r="H1078" s="35"/>
      <c r="I1078" s="36"/>
    </row>
    <row r="1079" spans="1:9" x14ac:dyDescent="0.2">
      <c r="A1079" s="37"/>
      <c r="B1079" s="37"/>
      <c r="C1079" s="37"/>
      <c r="D1079" s="38"/>
      <c r="E1079" s="34"/>
      <c r="F1079" s="35"/>
      <c r="G1079" s="35"/>
      <c r="H1079" s="35"/>
      <c r="I1079" s="36"/>
    </row>
    <row r="1080" spans="1:9" x14ac:dyDescent="0.2">
      <c r="A1080" s="37"/>
      <c r="B1080" s="37"/>
      <c r="C1080" s="37"/>
      <c r="D1080" s="38"/>
      <c r="E1080" s="34"/>
      <c r="F1080" s="35"/>
      <c r="G1080" s="35"/>
      <c r="H1080" s="35"/>
      <c r="I1080" s="36"/>
    </row>
    <row r="1081" spans="1:9" x14ac:dyDescent="0.2">
      <c r="A1081" s="37"/>
      <c r="B1081" s="37"/>
      <c r="C1081" s="37"/>
      <c r="D1081" s="38"/>
      <c r="E1081" s="34"/>
      <c r="F1081" s="35"/>
      <c r="G1081" s="35"/>
      <c r="H1081" s="35"/>
      <c r="I1081" s="36"/>
    </row>
    <row r="1082" spans="1:9" x14ac:dyDescent="0.2">
      <c r="A1082" s="37"/>
      <c r="B1082" s="37"/>
      <c r="C1082" s="37"/>
      <c r="D1082" s="38"/>
      <c r="E1082" s="34"/>
      <c r="F1082" s="35"/>
      <c r="G1082" s="35"/>
      <c r="H1082" s="35"/>
      <c r="I1082" s="36"/>
    </row>
    <row r="1083" spans="1:9" x14ac:dyDescent="0.2">
      <c r="A1083" s="37"/>
      <c r="B1083" s="37"/>
      <c r="C1083" s="37"/>
      <c r="D1083" s="38"/>
      <c r="E1083" s="34"/>
      <c r="F1083" s="35"/>
      <c r="G1083" s="35"/>
      <c r="H1083" s="35"/>
      <c r="I1083" s="36"/>
    </row>
    <row r="1084" spans="1:9" x14ac:dyDescent="0.2">
      <c r="A1084" s="37"/>
      <c r="B1084" s="37"/>
      <c r="C1084" s="37"/>
      <c r="D1084" s="38"/>
      <c r="E1084" s="34"/>
      <c r="F1084" s="35"/>
      <c r="G1084" s="35"/>
      <c r="H1084" s="35"/>
      <c r="I1084" s="36"/>
    </row>
    <row r="1085" spans="1:9" x14ac:dyDescent="0.2">
      <c r="A1085" s="37"/>
      <c r="B1085" s="37"/>
      <c r="C1085" s="37"/>
      <c r="D1085" s="38"/>
      <c r="E1085" s="34"/>
      <c r="F1085" s="35"/>
      <c r="G1085" s="35"/>
      <c r="H1085" s="35"/>
      <c r="I1085" s="36"/>
    </row>
    <row r="1086" spans="1:9" x14ac:dyDescent="0.2">
      <c r="A1086" s="37"/>
      <c r="B1086" s="37"/>
      <c r="C1086" s="37"/>
      <c r="D1086" s="38"/>
      <c r="E1086" s="34"/>
      <c r="F1086" s="35"/>
      <c r="G1086" s="35"/>
      <c r="H1086" s="35"/>
      <c r="I1086" s="36"/>
    </row>
    <row r="1087" spans="1:9" x14ac:dyDescent="0.2">
      <c r="A1087" s="37"/>
      <c r="B1087" s="37"/>
      <c r="C1087" s="37"/>
      <c r="D1087" s="38"/>
      <c r="E1087" s="34"/>
      <c r="F1087" s="35"/>
      <c r="G1087" s="35"/>
      <c r="H1087" s="35"/>
      <c r="I1087" s="36"/>
    </row>
    <row r="1088" spans="1:9" x14ac:dyDescent="0.2">
      <c r="A1088" s="37"/>
      <c r="B1088" s="37"/>
      <c r="C1088" s="37"/>
      <c r="D1088" s="38"/>
      <c r="E1088" s="34"/>
      <c r="F1088" s="35"/>
      <c r="G1088" s="35"/>
      <c r="H1088" s="35"/>
      <c r="I1088" s="36"/>
    </row>
    <row r="1089" spans="1:9" x14ac:dyDescent="0.2">
      <c r="A1089" s="37"/>
      <c r="B1089" s="37"/>
      <c r="C1089" s="37"/>
      <c r="D1089" s="38"/>
      <c r="E1089" s="34"/>
      <c r="F1089" s="35"/>
      <c r="G1089" s="35"/>
      <c r="H1089" s="35"/>
      <c r="I1089" s="36"/>
    </row>
    <row r="1090" spans="1:9" x14ac:dyDescent="0.2">
      <c r="A1090" s="37"/>
      <c r="B1090" s="37"/>
      <c r="C1090" s="37"/>
      <c r="D1090" s="38"/>
      <c r="E1090" s="34"/>
      <c r="F1090" s="35"/>
      <c r="G1090" s="35"/>
      <c r="H1090" s="35"/>
      <c r="I1090" s="36"/>
    </row>
    <row r="1091" spans="1:9" x14ac:dyDescent="0.2">
      <c r="A1091" s="37"/>
      <c r="B1091" s="37"/>
      <c r="C1091" s="37"/>
      <c r="D1091" s="38"/>
      <c r="E1091" s="34"/>
      <c r="F1091" s="35"/>
      <c r="G1091" s="35"/>
      <c r="H1091" s="35"/>
      <c r="I1091" s="36"/>
    </row>
    <row r="1092" spans="1:9" x14ac:dyDescent="0.2">
      <c r="A1092" s="37"/>
      <c r="B1092" s="37"/>
      <c r="C1092" s="37"/>
      <c r="D1092" s="38"/>
      <c r="E1092" s="34"/>
      <c r="F1092" s="35"/>
      <c r="G1092" s="35"/>
      <c r="H1092" s="35"/>
      <c r="I1092" s="36"/>
    </row>
    <row r="1093" spans="1:9" x14ac:dyDescent="0.2">
      <c r="A1093" s="37"/>
      <c r="B1093" s="37"/>
      <c r="C1093" s="37"/>
      <c r="D1093" s="38"/>
      <c r="E1093" s="34"/>
      <c r="F1093" s="35"/>
      <c r="G1093" s="35"/>
      <c r="H1093" s="35"/>
      <c r="I1093" s="36"/>
    </row>
    <row r="1094" spans="1:9" x14ac:dyDescent="0.2">
      <c r="A1094" s="37"/>
      <c r="B1094" s="37"/>
      <c r="C1094" s="37"/>
      <c r="D1094" s="38"/>
      <c r="E1094" s="34"/>
      <c r="F1094" s="35"/>
      <c r="G1094" s="35"/>
      <c r="H1094" s="35"/>
      <c r="I1094" s="36"/>
    </row>
    <row r="1095" spans="1:9" x14ac:dyDescent="0.2">
      <c r="A1095" s="37"/>
      <c r="B1095" s="37"/>
      <c r="C1095" s="37"/>
      <c r="D1095" s="38"/>
      <c r="E1095" s="34"/>
      <c r="F1095" s="35"/>
      <c r="G1095" s="35"/>
      <c r="H1095" s="35"/>
      <c r="I1095" s="36"/>
    </row>
    <row r="1096" spans="1:9" x14ac:dyDescent="0.2">
      <c r="A1096" s="37"/>
      <c r="B1096" s="37"/>
      <c r="C1096" s="37"/>
      <c r="D1096" s="38"/>
      <c r="E1096" s="34"/>
      <c r="F1096" s="35"/>
      <c r="G1096" s="35"/>
      <c r="H1096" s="35"/>
      <c r="I1096" s="36"/>
    </row>
    <row r="1097" spans="1:9" x14ac:dyDescent="0.2">
      <c r="A1097" s="37"/>
      <c r="B1097" s="37"/>
      <c r="C1097" s="37"/>
      <c r="D1097" s="38"/>
      <c r="E1097" s="34"/>
      <c r="F1097" s="35"/>
      <c r="G1097" s="35"/>
      <c r="H1097" s="35"/>
      <c r="I1097" s="36"/>
    </row>
    <row r="1098" spans="1:9" x14ac:dyDescent="0.2">
      <c r="A1098" s="37"/>
      <c r="B1098" s="37"/>
      <c r="C1098" s="37"/>
      <c r="D1098" s="38"/>
      <c r="E1098" s="34"/>
      <c r="F1098" s="35"/>
      <c r="G1098" s="35"/>
      <c r="H1098" s="35"/>
      <c r="I1098" s="36"/>
    </row>
    <row r="1099" spans="1:9" x14ac:dyDescent="0.2">
      <c r="A1099" s="37"/>
      <c r="B1099" s="37"/>
      <c r="C1099" s="37"/>
      <c r="D1099" s="38"/>
      <c r="E1099" s="34"/>
      <c r="F1099" s="35"/>
      <c r="G1099" s="35"/>
      <c r="H1099" s="35"/>
      <c r="I1099" s="36"/>
    </row>
    <row r="1100" spans="1:9" x14ac:dyDescent="0.2">
      <c r="A1100" s="37"/>
      <c r="B1100" s="37"/>
      <c r="C1100" s="37"/>
      <c r="D1100" s="38"/>
      <c r="E1100" s="34"/>
      <c r="F1100" s="35"/>
      <c r="G1100" s="35"/>
      <c r="H1100" s="35"/>
      <c r="I1100" s="36"/>
    </row>
    <row r="1101" spans="1:9" x14ac:dyDescent="0.2">
      <c r="A1101" s="37"/>
      <c r="B1101" s="37"/>
      <c r="C1101" s="37"/>
      <c r="D1101" s="38"/>
      <c r="E1101" s="34"/>
      <c r="F1101" s="35"/>
      <c r="G1101" s="35"/>
      <c r="H1101" s="35"/>
      <c r="I1101" s="36"/>
    </row>
    <row r="1102" spans="1:9" x14ac:dyDescent="0.2">
      <c r="A1102" s="37"/>
      <c r="B1102" s="37"/>
      <c r="C1102" s="37"/>
      <c r="D1102" s="38"/>
      <c r="E1102" s="34"/>
      <c r="F1102" s="35"/>
      <c r="G1102" s="35"/>
      <c r="H1102" s="35"/>
      <c r="I1102" s="36"/>
    </row>
    <row r="1103" spans="1:9" x14ac:dyDescent="0.2">
      <c r="A1103" s="37"/>
      <c r="B1103" s="37"/>
      <c r="C1103" s="37"/>
      <c r="D1103" s="38"/>
      <c r="E1103" s="34"/>
      <c r="F1103" s="35"/>
      <c r="G1103" s="35"/>
      <c r="H1103" s="35"/>
      <c r="I1103" s="36"/>
    </row>
    <row r="1104" spans="1:9" x14ac:dyDescent="0.2">
      <c r="A1104" s="37"/>
      <c r="B1104" s="37"/>
      <c r="C1104" s="37"/>
      <c r="D1104" s="38"/>
      <c r="E1104" s="34"/>
      <c r="F1104" s="35"/>
      <c r="G1104" s="35"/>
      <c r="H1104" s="35"/>
      <c r="I1104" s="36"/>
    </row>
    <row r="1105" spans="1:9" x14ac:dyDescent="0.2">
      <c r="A1105" s="37"/>
      <c r="B1105" s="37"/>
      <c r="C1105" s="37"/>
      <c r="D1105" s="38"/>
      <c r="E1105" s="34"/>
      <c r="F1105" s="35"/>
      <c r="G1105" s="35"/>
      <c r="H1105" s="35"/>
      <c r="I1105" s="36"/>
    </row>
    <row r="1106" spans="1:9" x14ac:dyDescent="0.2">
      <c r="A1106" s="37"/>
      <c r="B1106" s="37"/>
      <c r="C1106" s="37"/>
      <c r="D1106" s="38"/>
      <c r="E1106" s="34"/>
      <c r="F1106" s="35"/>
      <c r="G1106" s="35"/>
      <c r="H1106" s="35"/>
      <c r="I1106" s="36"/>
    </row>
    <row r="1107" spans="1:9" x14ac:dyDescent="0.2">
      <c r="A1107" s="37"/>
      <c r="B1107" s="37"/>
      <c r="C1107" s="37"/>
      <c r="D1107" s="38"/>
      <c r="E1107" s="34"/>
      <c r="F1107" s="35"/>
      <c r="G1107" s="35"/>
      <c r="H1107" s="35"/>
      <c r="I1107" s="36"/>
    </row>
    <row r="1108" spans="1:9" x14ac:dyDescent="0.2">
      <c r="A1108" s="37"/>
      <c r="B1108" s="37"/>
      <c r="C1108" s="37"/>
      <c r="D1108" s="38"/>
      <c r="E1108" s="34"/>
      <c r="F1108" s="35"/>
      <c r="G1108" s="35"/>
      <c r="H1108" s="35"/>
      <c r="I1108" s="36"/>
    </row>
    <row r="1109" spans="1:9" x14ac:dyDescent="0.2">
      <c r="A1109" s="37"/>
      <c r="B1109" s="37"/>
      <c r="C1109" s="37"/>
      <c r="D1109" s="38"/>
      <c r="E1109" s="34"/>
      <c r="F1109" s="35"/>
      <c r="G1109" s="35"/>
      <c r="H1109" s="35"/>
      <c r="I1109" s="36"/>
    </row>
    <row r="1110" spans="1:9" x14ac:dyDescent="0.2">
      <c r="A1110" s="37"/>
      <c r="B1110" s="37"/>
      <c r="C1110" s="37"/>
      <c r="D1110" s="38"/>
      <c r="E1110" s="34"/>
      <c r="F1110" s="35"/>
      <c r="G1110" s="35"/>
      <c r="H1110" s="35"/>
      <c r="I1110" s="36"/>
    </row>
    <row r="1111" spans="1:9" x14ac:dyDescent="0.2">
      <c r="A1111" s="37"/>
      <c r="B1111" s="37"/>
      <c r="C1111" s="37"/>
      <c r="D1111" s="38"/>
      <c r="E1111" s="34"/>
      <c r="F1111" s="35"/>
      <c r="G1111" s="35"/>
      <c r="H1111" s="35"/>
      <c r="I1111" s="36"/>
    </row>
    <row r="1112" spans="1:9" x14ac:dyDescent="0.2">
      <c r="A1112" s="37"/>
      <c r="B1112" s="37"/>
      <c r="C1112" s="37"/>
      <c r="D1112" s="38"/>
      <c r="E1112" s="34"/>
      <c r="F1112" s="35"/>
      <c r="G1112" s="35"/>
      <c r="H1112" s="35"/>
      <c r="I1112" s="36"/>
    </row>
    <row r="1113" spans="1:9" x14ac:dyDescent="0.2">
      <c r="A1113" s="37"/>
      <c r="B1113" s="37"/>
      <c r="C1113" s="37"/>
      <c r="D1113" s="38"/>
      <c r="E1113" s="34"/>
      <c r="F1113" s="35"/>
      <c r="G1113" s="35"/>
      <c r="H1113" s="35"/>
      <c r="I1113" s="36"/>
    </row>
    <row r="1114" spans="1:9" x14ac:dyDescent="0.2">
      <c r="A1114" s="37"/>
      <c r="B1114" s="37"/>
      <c r="C1114" s="37"/>
      <c r="D1114" s="38"/>
      <c r="E1114" s="34"/>
      <c r="F1114" s="35"/>
      <c r="G1114" s="35"/>
      <c r="H1114" s="35"/>
      <c r="I1114" s="36"/>
    </row>
    <row r="1115" spans="1:9" x14ac:dyDescent="0.2">
      <c r="A1115" s="37"/>
      <c r="B1115" s="37"/>
      <c r="C1115" s="37"/>
      <c r="D1115" s="38"/>
      <c r="E1115" s="34"/>
      <c r="F1115" s="35"/>
      <c r="G1115" s="35"/>
      <c r="H1115" s="35"/>
      <c r="I1115" s="36"/>
    </row>
    <row r="1116" spans="1:9" x14ac:dyDescent="0.2">
      <c r="A1116" s="37"/>
      <c r="B1116" s="37"/>
      <c r="C1116" s="37"/>
      <c r="D1116" s="38"/>
      <c r="E1116" s="34"/>
      <c r="F1116" s="35"/>
      <c r="G1116" s="35"/>
      <c r="H1116" s="35"/>
      <c r="I1116" s="36"/>
    </row>
    <row r="1117" spans="1:9" x14ac:dyDescent="0.2">
      <c r="A1117" s="37"/>
      <c r="B1117" s="37"/>
      <c r="C1117" s="37"/>
      <c r="D1117" s="38"/>
      <c r="E1117" s="34"/>
      <c r="F1117" s="35"/>
      <c r="G1117" s="35"/>
      <c r="H1117" s="35"/>
      <c r="I1117" s="36"/>
    </row>
    <row r="1118" spans="1:9" x14ac:dyDescent="0.2">
      <c r="A1118" s="37"/>
      <c r="B1118" s="37"/>
      <c r="C1118" s="37"/>
      <c r="D1118" s="38"/>
      <c r="E1118" s="34"/>
      <c r="F1118" s="35"/>
      <c r="G1118" s="35"/>
      <c r="H1118" s="35"/>
      <c r="I1118" s="36"/>
    </row>
    <row r="1119" spans="1:9" x14ac:dyDescent="0.2">
      <c r="A1119" s="37"/>
      <c r="B1119" s="37"/>
      <c r="C1119" s="37"/>
      <c r="D1119" s="38"/>
      <c r="E1119" s="34"/>
      <c r="F1119" s="35"/>
      <c r="G1119" s="35"/>
      <c r="H1119" s="35"/>
      <c r="I1119" s="36"/>
    </row>
    <row r="1120" spans="1:9" x14ac:dyDescent="0.2">
      <c r="A1120" s="37"/>
      <c r="B1120" s="37"/>
      <c r="C1120" s="37"/>
      <c r="D1120" s="38"/>
      <c r="E1120" s="34"/>
      <c r="F1120" s="35"/>
      <c r="G1120" s="35"/>
      <c r="H1120" s="35"/>
      <c r="I1120" s="36"/>
    </row>
    <row r="1121" spans="1:9" x14ac:dyDescent="0.2">
      <c r="A1121" s="37"/>
      <c r="B1121" s="37"/>
      <c r="C1121" s="37"/>
      <c r="D1121" s="38"/>
      <c r="E1121" s="34"/>
      <c r="F1121" s="35"/>
      <c r="G1121" s="35"/>
      <c r="H1121" s="35"/>
      <c r="I1121" s="36"/>
    </row>
    <row r="1122" spans="1:9" x14ac:dyDescent="0.2">
      <c r="A1122" s="37"/>
      <c r="B1122" s="37"/>
      <c r="C1122" s="37"/>
      <c r="D1122" s="38"/>
      <c r="E1122" s="34"/>
      <c r="F1122" s="35"/>
      <c r="G1122" s="35"/>
      <c r="H1122" s="35"/>
      <c r="I1122" s="36"/>
    </row>
    <row r="1123" spans="1:9" x14ac:dyDescent="0.2">
      <c r="A1123" s="37"/>
      <c r="B1123" s="37"/>
      <c r="C1123" s="37"/>
      <c r="D1123" s="38"/>
      <c r="E1123" s="34"/>
      <c r="F1123" s="35"/>
      <c r="G1123" s="35"/>
      <c r="H1123" s="35"/>
      <c r="I1123" s="36"/>
    </row>
    <row r="1124" spans="1:9" x14ac:dyDescent="0.2">
      <c r="A1124" s="37"/>
      <c r="B1124" s="37"/>
      <c r="C1124" s="37"/>
      <c r="D1124" s="38"/>
      <c r="E1124" s="34"/>
      <c r="F1124" s="35"/>
      <c r="G1124" s="35"/>
      <c r="H1124" s="35"/>
      <c r="I1124" s="36"/>
    </row>
    <row r="1125" spans="1:9" x14ac:dyDescent="0.2">
      <c r="A1125" s="37"/>
      <c r="B1125" s="37"/>
      <c r="C1125" s="37"/>
      <c r="D1125" s="38"/>
      <c r="E1125" s="34"/>
      <c r="F1125" s="35"/>
      <c r="G1125" s="35"/>
      <c r="H1125" s="35"/>
      <c r="I1125" s="36"/>
    </row>
    <row r="1126" spans="1:9" x14ac:dyDescent="0.2">
      <c r="A1126" s="37"/>
      <c r="B1126" s="37"/>
      <c r="C1126" s="37"/>
      <c r="D1126" s="38"/>
      <c r="E1126" s="34"/>
      <c r="F1126" s="35"/>
      <c r="G1126" s="35"/>
      <c r="H1126" s="35"/>
      <c r="I1126" s="36"/>
    </row>
    <row r="1127" spans="1:9" x14ac:dyDescent="0.2">
      <c r="A1127" s="37"/>
      <c r="B1127" s="37"/>
      <c r="C1127" s="37"/>
      <c r="D1127" s="38"/>
      <c r="E1127" s="34"/>
      <c r="F1127" s="35"/>
      <c r="G1127" s="35"/>
      <c r="H1127" s="35"/>
      <c r="I1127" s="36"/>
    </row>
    <row r="1128" spans="1:9" x14ac:dyDescent="0.2">
      <c r="A1128" s="37"/>
      <c r="B1128" s="37"/>
      <c r="C1128" s="37"/>
      <c r="D1128" s="38"/>
      <c r="E1128" s="34"/>
      <c r="F1128" s="35"/>
      <c r="G1128" s="35"/>
      <c r="H1128" s="35"/>
      <c r="I1128" s="36"/>
    </row>
    <row r="1129" spans="1:9" x14ac:dyDescent="0.2">
      <c r="A1129" s="37"/>
      <c r="B1129" s="37"/>
      <c r="C1129" s="37"/>
      <c r="D1129" s="38"/>
      <c r="E1129" s="34"/>
      <c r="F1129" s="35"/>
      <c r="G1129" s="35"/>
      <c r="H1129" s="35"/>
      <c r="I1129" s="36"/>
    </row>
    <row r="1130" spans="1:9" x14ac:dyDescent="0.2">
      <c r="A1130" s="37"/>
      <c r="B1130" s="37"/>
      <c r="C1130" s="37"/>
      <c r="D1130" s="38"/>
      <c r="E1130" s="34"/>
      <c r="F1130" s="35"/>
      <c r="G1130" s="35"/>
      <c r="H1130" s="35"/>
      <c r="I1130" s="36"/>
    </row>
    <row r="1131" spans="1:9" x14ac:dyDescent="0.2">
      <c r="A1131" s="37"/>
      <c r="B1131" s="37"/>
      <c r="C1131" s="37"/>
      <c r="D1131" s="38"/>
      <c r="E1131" s="34"/>
      <c r="F1131" s="35"/>
      <c r="G1131" s="35"/>
      <c r="H1131" s="35"/>
      <c r="I1131" s="36"/>
    </row>
    <row r="1132" spans="1:9" x14ac:dyDescent="0.2">
      <c r="A1132" s="37"/>
      <c r="B1132" s="37"/>
      <c r="C1132" s="37"/>
      <c r="D1132" s="38"/>
      <c r="E1132" s="34"/>
      <c r="F1132" s="35"/>
      <c r="G1132" s="35"/>
      <c r="H1132" s="35"/>
      <c r="I1132" s="36"/>
    </row>
    <row r="1133" spans="1:9" x14ac:dyDescent="0.2">
      <c r="A1133" s="37"/>
      <c r="B1133" s="37"/>
      <c r="C1133" s="37"/>
      <c r="D1133" s="38"/>
      <c r="E1133" s="34"/>
      <c r="F1133" s="35"/>
      <c r="G1133" s="35"/>
      <c r="H1133" s="35"/>
      <c r="I1133" s="36"/>
    </row>
    <row r="1134" spans="1:9" x14ac:dyDescent="0.2">
      <c r="A1134" s="37"/>
      <c r="B1134" s="37"/>
      <c r="C1134" s="37"/>
      <c r="D1134" s="38"/>
      <c r="E1134" s="34"/>
      <c r="F1134" s="35"/>
      <c r="G1134" s="35"/>
      <c r="H1134" s="35"/>
      <c r="I1134" s="36"/>
    </row>
    <row r="1135" spans="1:9" x14ac:dyDescent="0.2">
      <c r="A1135" s="37"/>
      <c r="B1135" s="37"/>
      <c r="C1135" s="37"/>
      <c r="D1135" s="38"/>
      <c r="E1135" s="34"/>
      <c r="F1135" s="35"/>
      <c r="G1135" s="35"/>
      <c r="H1135" s="35"/>
      <c r="I1135" s="36"/>
    </row>
    <row r="1136" spans="1:9" x14ac:dyDescent="0.2">
      <c r="A1136" s="37"/>
      <c r="B1136" s="37"/>
      <c r="C1136" s="37"/>
      <c r="D1136" s="38"/>
      <c r="E1136" s="34"/>
      <c r="F1136" s="35"/>
      <c r="G1136" s="35"/>
      <c r="H1136" s="35"/>
      <c r="I1136" s="36"/>
    </row>
    <row r="1137" spans="1:9" x14ac:dyDescent="0.2">
      <c r="A1137" s="37"/>
      <c r="B1137" s="37"/>
      <c r="C1137" s="37"/>
      <c r="D1137" s="38"/>
      <c r="E1137" s="34"/>
      <c r="F1137" s="35"/>
      <c r="G1137" s="35"/>
      <c r="H1137" s="35"/>
      <c r="I1137" s="36"/>
    </row>
    <row r="1138" spans="1:9" x14ac:dyDescent="0.2">
      <c r="A1138" s="37"/>
      <c r="B1138" s="37"/>
      <c r="C1138" s="37"/>
      <c r="D1138" s="38"/>
      <c r="E1138" s="34"/>
      <c r="F1138" s="35"/>
      <c r="G1138" s="35"/>
      <c r="H1138" s="35"/>
      <c r="I1138" s="36"/>
    </row>
    <row r="1139" spans="1:9" x14ac:dyDescent="0.2">
      <c r="A1139" s="37"/>
      <c r="B1139" s="37"/>
      <c r="C1139" s="37"/>
      <c r="D1139" s="38"/>
      <c r="E1139" s="34"/>
      <c r="F1139" s="35"/>
      <c r="G1139" s="35"/>
      <c r="H1139" s="35"/>
      <c r="I1139" s="36"/>
    </row>
    <row r="1140" spans="1:9" x14ac:dyDescent="0.2">
      <c r="A1140" s="37"/>
      <c r="B1140" s="37"/>
      <c r="C1140" s="37"/>
      <c r="D1140" s="38"/>
      <c r="E1140" s="34"/>
      <c r="F1140" s="35"/>
      <c r="G1140" s="35"/>
      <c r="H1140" s="35"/>
      <c r="I1140" s="36"/>
    </row>
    <row r="1141" spans="1:9" x14ac:dyDescent="0.2">
      <c r="A1141" s="37"/>
      <c r="B1141" s="37"/>
      <c r="C1141" s="37"/>
      <c r="D1141" s="38"/>
      <c r="E1141" s="34"/>
      <c r="F1141" s="35"/>
      <c r="G1141" s="35"/>
      <c r="H1141" s="35"/>
      <c r="I1141" s="36"/>
    </row>
    <row r="1142" spans="1:9" x14ac:dyDescent="0.2">
      <c r="A1142" s="37"/>
      <c r="B1142" s="37"/>
      <c r="C1142" s="37"/>
      <c r="D1142" s="38"/>
      <c r="E1142" s="34"/>
      <c r="F1142" s="35"/>
      <c r="G1142" s="35"/>
      <c r="H1142" s="35"/>
      <c r="I1142" s="36"/>
    </row>
    <row r="1143" spans="1:9" x14ac:dyDescent="0.2">
      <c r="A1143" s="37"/>
      <c r="B1143" s="37"/>
      <c r="C1143" s="37"/>
      <c r="D1143" s="38"/>
      <c r="E1143" s="34"/>
      <c r="F1143" s="35"/>
      <c r="G1143" s="35"/>
      <c r="H1143" s="35"/>
      <c r="I1143" s="36"/>
    </row>
    <row r="1144" spans="1:9" x14ac:dyDescent="0.2">
      <c r="A1144" s="37"/>
      <c r="B1144" s="37"/>
      <c r="C1144" s="37"/>
      <c r="D1144" s="38"/>
      <c r="E1144" s="34"/>
      <c r="F1144" s="35"/>
      <c r="G1144" s="35"/>
      <c r="H1144" s="35"/>
      <c r="I1144" s="36"/>
    </row>
    <row r="1145" spans="1:9" x14ac:dyDescent="0.2">
      <c r="A1145" s="37"/>
      <c r="B1145" s="37"/>
      <c r="C1145" s="37"/>
      <c r="D1145" s="38"/>
      <c r="E1145" s="34"/>
      <c r="F1145" s="35"/>
      <c r="G1145" s="35"/>
      <c r="H1145" s="35"/>
      <c r="I1145" s="36"/>
    </row>
    <row r="1146" spans="1:9" x14ac:dyDescent="0.2">
      <c r="A1146" s="37"/>
      <c r="B1146" s="37"/>
      <c r="C1146" s="37"/>
      <c r="D1146" s="38"/>
      <c r="E1146" s="34"/>
      <c r="F1146" s="35"/>
      <c r="G1146" s="35"/>
      <c r="H1146" s="35"/>
      <c r="I1146" s="36"/>
    </row>
    <row r="1147" spans="1:9" x14ac:dyDescent="0.2">
      <c r="A1147" s="37"/>
      <c r="B1147" s="37"/>
      <c r="C1147" s="37"/>
      <c r="D1147" s="38"/>
      <c r="E1147" s="34"/>
      <c r="F1147" s="35"/>
      <c r="G1147" s="35"/>
      <c r="H1147" s="35"/>
      <c r="I1147" s="36"/>
    </row>
    <row r="1148" spans="1:9" x14ac:dyDescent="0.2">
      <c r="A1148" s="37"/>
      <c r="B1148" s="37"/>
      <c r="C1148" s="37"/>
      <c r="D1148" s="38"/>
      <c r="E1148" s="34"/>
      <c r="F1148" s="35"/>
      <c r="G1148" s="35"/>
      <c r="H1148" s="35"/>
      <c r="I1148" s="36"/>
    </row>
    <row r="1149" spans="1:9" x14ac:dyDescent="0.2">
      <c r="A1149" s="37"/>
      <c r="B1149" s="37"/>
      <c r="C1149" s="37"/>
      <c r="D1149" s="38"/>
      <c r="E1149" s="34"/>
      <c r="F1149" s="35"/>
      <c r="G1149" s="35"/>
      <c r="H1149" s="35"/>
      <c r="I1149" s="36"/>
    </row>
    <row r="1150" spans="1:9" x14ac:dyDescent="0.2">
      <c r="A1150" s="37"/>
      <c r="B1150" s="37"/>
      <c r="C1150" s="37"/>
      <c r="D1150" s="38"/>
      <c r="E1150" s="34"/>
      <c r="F1150" s="35"/>
      <c r="G1150" s="35"/>
      <c r="H1150" s="35"/>
      <c r="I1150" s="36"/>
    </row>
    <row r="1151" spans="1:9" x14ac:dyDescent="0.2">
      <c r="A1151" s="37"/>
      <c r="B1151" s="37"/>
      <c r="C1151" s="37"/>
      <c r="D1151" s="38"/>
      <c r="E1151" s="34"/>
      <c r="F1151" s="35"/>
      <c r="G1151" s="35"/>
      <c r="H1151" s="35"/>
      <c r="I1151" s="36"/>
    </row>
    <row r="1152" spans="1:9" x14ac:dyDescent="0.2">
      <c r="A1152" s="37"/>
      <c r="B1152" s="37"/>
      <c r="C1152" s="37"/>
      <c r="D1152" s="38"/>
      <c r="E1152" s="34"/>
      <c r="F1152" s="35"/>
      <c r="G1152" s="35"/>
      <c r="H1152" s="35"/>
      <c r="I1152" s="36"/>
    </row>
    <row r="1153" spans="1:9" x14ac:dyDescent="0.2">
      <c r="A1153" s="37"/>
      <c r="B1153" s="37"/>
      <c r="C1153" s="37"/>
      <c r="D1153" s="38"/>
      <c r="E1153" s="34"/>
      <c r="F1153" s="35"/>
      <c r="G1153" s="35"/>
      <c r="H1153" s="35"/>
      <c r="I1153" s="36"/>
    </row>
    <row r="1154" spans="1:9" x14ac:dyDescent="0.2">
      <c r="A1154" s="37"/>
      <c r="B1154" s="37"/>
      <c r="C1154" s="37"/>
      <c r="D1154" s="38"/>
      <c r="E1154" s="34"/>
      <c r="F1154" s="35"/>
      <c r="G1154" s="35"/>
      <c r="H1154" s="35"/>
      <c r="I1154" s="36"/>
    </row>
    <row r="1155" spans="1:9" x14ac:dyDescent="0.2">
      <c r="A1155" s="37"/>
      <c r="B1155" s="37"/>
      <c r="C1155" s="37"/>
      <c r="D1155" s="38"/>
      <c r="E1155" s="34"/>
      <c r="F1155" s="35"/>
      <c r="G1155" s="35"/>
      <c r="H1155" s="35"/>
      <c r="I1155" s="36"/>
    </row>
    <row r="1156" spans="1:9" x14ac:dyDescent="0.2">
      <c r="A1156" s="37"/>
      <c r="B1156" s="37"/>
      <c r="C1156" s="37"/>
      <c r="D1156" s="38"/>
      <c r="E1156" s="34"/>
      <c r="F1156" s="35"/>
      <c r="G1156" s="35"/>
      <c r="H1156" s="35"/>
      <c r="I1156" s="36"/>
    </row>
    <row r="1157" spans="1:9" x14ac:dyDescent="0.2">
      <c r="A1157" s="37"/>
      <c r="B1157" s="37"/>
      <c r="C1157" s="37"/>
      <c r="D1157" s="38"/>
      <c r="E1157" s="34"/>
      <c r="F1157" s="35"/>
      <c r="G1157" s="35"/>
      <c r="H1157" s="35"/>
      <c r="I1157" s="36"/>
    </row>
    <row r="1158" spans="1:9" x14ac:dyDescent="0.2">
      <c r="A1158" s="37"/>
      <c r="B1158" s="37"/>
      <c r="C1158" s="37"/>
      <c r="D1158" s="38"/>
      <c r="E1158" s="34"/>
      <c r="F1158" s="35"/>
      <c r="G1158" s="35"/>
      <c r="H1158" s="35"/>
      <c r="I1158" s="36"/>
    </row>
    <row r="1159" spans="1:9" x14ac:dyDescent="0.2">
      <c r="A1159" s="37"/>
      <c r="B1159" s="37"/>
      <c r="C1159" s="37"/>
      <c r="D1159" s="38"/>
      <c r="E1159" s="34"/>
      <c r="F1159" s="35"/>
      <c r="G1159" s="35"/>
      <c r="H1159" s="35"/>
      <c r="I1159" s="36"/>
    </row>
    <row r="1160" spans="1:9" x14ac:dyDescent="0.2">
      <c r="A1160" s="37"/>
      <c r="B1160" s="37"/>
      <c r="C1160" s="37"/>
      <c r="D1160" s="38"/>
      <c r="E1160" s="34"/>
      <c r="F1160" s="35"/>
      <c r="G1160" s="35"/>
      <c r="H1160" s="35"/>
      <c r="I1160" s="36"/>
    </row>
    <row r="1161" spans="1:9" x14ac:dyDescent="0.2">
      <c r="A1161" s="37"/>
      <c r="B1161" s="37"/>
      <c r="C1161" s="37"/>
      <c r="D1161" s="38"/>
      <c r="E1161" s="34"/>
      <c r="F1161" s="35"/>
      <c r="G1161" s="35"/>
      <c r="H1161" s="35"/>
      <c r="I1161" s="36"/>
    </row>
    <row r="1162" spans="1:9" x14ac:dyDescent="0.2">
      <c r="A1162" s="37"/>
      <c r="B1162" s="37"/>
      <c r="C1162" s="37"/>
      <c r="D1162" s="38"/>
      <c r="E1162" s="34"/>
      <c r="F1162" s="35"/>
      <c r="G1162" s="35"/>
      <c r="H1162" s="35"/>
      <c r="I1162" s="36"/>
    </row>
    <row r="1163" spans="1:9" x14ac:dyDescent="0.2">
      <c r="A1163" s="37"/>
      <c r="B1163" s="37"/>
      <c r="C1163" s="37"/>
      <c r="D1163" s="38"/>
      <c r="E1163" s="34"/>
      <c r="F1163" s="35"/>
      <c r="G1163" s="35"/>
      <c r="H1163" s="35"/>
      <c r="I1163" s="36"/>
    </row>
    <row r="1164" spans="1:9" x14ac:dyDescent="0.2">
      <c r="A1164" s="37"/>
      <c r="B1164" s="37"/>
      <c r="C1164" s="37"/>
      <c r="D1164" s="38"/>
      <c r="E1164" s="34"/>
      <c r="F1164" s="35"/>
      <c r="G1164" s="35"/>
      <c r="H1164" s="35"/>
      <c r="I1164" s="36"/>
    </row>
    <row r="1165" spans="1:9" x14ac:dyDescent="0.2">
      <c r="A1165" s="37"/>
      <c r="B1165" s="37"/>
      <c r="C1165" s="37"/>
      <c r="D1165" s="38"/>
      <c r="E1165" s="34"/>
      <c r="F1165" s="35"/>
      <c r="G1165" s="35"/>
      <c r="H1165" s="35"/>
      <c r="I1165" s="36"/>
    </row>
    <row r="1166" spans="1:9" x14ac:dyDescent="0.2">
      <c r="A1166" s="37"/>
      <c r="B1166" s="37"/>
      <c r="C1166" s="37"/>
      <c r="D1166" s="38"/>
      <c r="E1166" s="34"/>
      <c r="F1166" s="35"/>
      <c r="G1166" s="35"/>
      <c r="H1166" s="35"/>
      <c r="I1166" s="36"/>
    </row>
    <row r="1167" spans="1:9" x14ac:dyDescent="0.2">
      <c r="A1167" s="37"/>
      <c r="B1167" s="37"/>
      <c r="C1167" s="37"/>
      <c r="D1167" s="38"/>
      <c r="E1167" s="34"/>
      <c r="F1167" s="35"/>
      <c r="G1167" s="35"/>
      <c r="H1167" s="35"/>
      <c r="I1167" s="36"/>
    </row>
    <row r="1168" spans="1:9" x14ac:dyDescent="0.2">
      <c r="A1168" s="37"/>
      <c r="B1168" s="37"/>
      <c r="C1168" s="37"/>
      <c r="D1168" s="38"/>
      <c r="E1168" s="34"/>
      <c r="F1168" s="35"/>
      <c r="G1168" s="35"/>
      <c r="H1168" s="35"/>
      <c r="I1168" s="36"/>
    </row>
    <row r="1169" spans="1:9" x14ac:dyDescent="0.2">
      <c r="A1169" s="37"/>
      <c r="B1169" s="37"/>
      <c r="C1169" s="37"/>
      <c r="D1169" s="38"/>
      <c r="E1169" s="34"/>
      <c r="F1169" s="35"/>
      <c r="G1169" s="35"/>
      <c r="H1169" s="35"/>
      <c r="I1169" s="36"/>
    </row>
    <row r="1170" spans="1:9" x14ac:dyDescent="0.2">
      <c r="A1170" s="37"/>
      <c r="B1170" s="37"/>
      <c r="C1170" s="37"/>
      <c r="D1170" s="38"/>
      <c r="E1170" s="34"/>
      <c r="F1170" s="35"/>
      <c r="G1170" s="35"/>
      <c r="H1170" s="35"/>
      <c r="I1170" s="36"/>
    </row>
    <row r="1171" spans="1:9" x14ac:dyDescent="0.2">
      <c r="A1171" s="37"/>
      <c r="B1171" s="37"/>
      <c r="C1171" s="37"/>
      <c r="D1171" s="38"/>
      <c r="E1171" s="34"/>
      <c r="F1171" s="35"/>
      <c r="G1171" s="35"/>
      <c r="H1171" s="35"/>
      <c r="I1171" s="36"/>
    </row>
    <row r="1172" spans="1:9" x14ac:dyDescent="0.2">
      <c r="A1172" s="37"/>
      <c r="B1172" s="37"/>
      <c r="C1172" s="37"/>
      <c r="D1172" s="38"/>
      <c r="E1172" s="34"/>
      <c r="F1172" s="35"/>
      <c r="G1172" s="35"/>
      <c r="H1172" s="35"/>
      <c r="I1172" s="36"/>
    </row>
    <row r="1173" spans="1:9" x14ac:dyDescent="0.2">
      <c r="A1173" s="37"/>
      <c r="B1173" s="37"/>
      <c r="C1173" s="37"/>
      <c r="D1173" s="38"/>
      <c r="E1173" s="34"/>
      <c r="F1173" s="35"/>
      <c r="G1173" s="35"/>
      <c r="H1173" s="35"/>
      <c r="I1173" s="36"/>
    </row>
    <row r="1174" spans="1:9" x14ac:dyDescent="0.2">
      <c r="A1174" s="37"/>
      <c r="B1174" s="37"/>
      <c r="C1174" s="37"/>
      <c r="D1174" s="38"/>
      <c r="E1174" s="34"/>
      <c r="F1174" s="35"/>
      <c r="G1174" s="35"/>
      <c r="H1174" s="35"/>
      <c r="I1174" s="36"/>
    </row>
    <row r="1175" spans="1:9" x14ac:dyDescent="0.2">
      <c r="A1175" s="37"/>
      <c r="B1175" s="37"/>
      <c r="C1175" s="37"/>
      <c r="D1175" s="38"/>
      <c r="E1175" s="34"/>
      <c r="F1175" s="35"/>
      <c r="G1175" s="35"/>
      <c r="H1175" s="35"/>
      <c r="I1175" s="36"/>
    </row>
    <row r="1176" spans="1:9" x14ac:dyDescent="0.2">
      <c r="A1176" s="37"/>
      <c r="B1176" s="37"/>
      <c r="C1176" s="37"/>
      <c r="D1176" s="38"/>
      <c r="E1176" s="34"/>
      <c r="F1176" s="35"/>
      <c r="G1176" s="35"/>
      <c r="H1176" s="35"/>
      <c r="I1176" s="36"/>
    </row>
    <row r="1177" spans="1:9" x14ac:dyDescent="0.2">
      <c r="A1177" s="37"/>
      <c r="B1177" s="37"/>
      <c r="C1177" s="37"/>
      <c r="D1177" s="38"/>
      <c r="E1177" s="34"/>
      <c r="F1177" s="35"/>
      <c r="G1177" s="35"/>
      <c r="H1177" s="35"/>
      <c r="I1177" s="36"/>
    </row>
    <row r="1178" spans="1:9" x14ac:dyDescent="0.2">
      <c r="A1178" s="37"/>
      <c r="B1178" s="37"/>
      <c r="C1178" s="37"/>
      <c r="D1178" s="38"/>
      <c r="E1178" s="34"/>
      <c r="F1178" s="35"/>
      <c r="G1178" s="35"/>
      <c r="H1178" s="35"/>
      <c r="I1178" s="36"/>
    </row>
    <row r="1179" spans="1:9" x14ac:dyDescent="0.2">
      <c r="A1179" s="37"/>
      <c r="B1179" s="37"/>
      <c r="C1179" s="37"/>
      <c r="D1179" s="38"/>
      <c r="E1179" s="34"/>
      <c r="F1179" s="35"/>
      <c r="G1179" s="35"/>
      <c r="H1179" s="35"/>
      <c r="I1179" s="36"/>
    </row>
    <row r="1180" spans="1:9" x14ac:dyDescent="0.2">
      <c r="A1180" s="37"/>
      <c r="B1180" s="37"/>
      <c r="C1180" s="37"/>
      <c r="D1180" s="38"/>
      <c r="E1180" s="34"/>
      <c r="F1180" s="35"/>
      <c r="G1180" s="35"/>
      <c r="H1180" s="35"/>
      <c r="I1180" s="36"/>
    </row>
    <row r="1181" spans="1:9" x14ac:dyDescent="0.2">
      <c r="A1181" s="37"/>
      <c r="B1181" s="37"/>
      <c r="C1181" s="37"/>
      <c r="D1181" s="38"/>
      <c r="E1181" s="34"/>
      <c r="F1181" s="35"/>
      <c r="G1181" s="35"/>
      <c r="H1181" s="35"/>
      <c r="I1181" s="36"/>
    </row>
    <row r="1182" spans="1:9" x14ac:dyDescent="0.2">
      <c r="A1182" s="37"/>
      <c r="B1182" s="37"/>
      <c r="C1182" s="37"/>
      <c r="D1182" s="38"/>
      <c r="E1182" s="34"/>
      <c r="F1182" s="35"/>
      <c r="G1182" s="35"/>
      <c r="H1182" s="35"/>
      <c r="I1182" s="36"/>
    </row>
    <row r="1183" spans="1:9" x14ac:dyDescent="0.2">
      <c r="A1183" s="37"/>
      <c r="B1183" s="37"/>
      <c r="C1183" s="37"/>
      <c r="D1183" s="38"/>
      <c r="E1183" s="34"/>
      <c r="F1183" s="35"/>
      <c r="G1183" s="35"/>
      <c r="H1183" s="35"/>
      <c r="I1183" s="36"/>
    </row>
    <row r="1184" spans="1:9" x14ac:dyDescent="0.2">
      <c r="A1184" s="37"/>
      <c r="B1184" s="37"/>
      <c r="C1184" s="37"/>
      <c r="D1184" s="38"/>
      <c r="E1184" s="34"/>
      <c r="F1184" s="35"/>
      <c r="G1184" s="35"/>
      <c r="H1184" s="35"/>
      <c r="I1184" s="36"/>
    </row>
    <row r="1185" spans="1:9" x14ac:dyDescent="0.2">
      <c r="A1185" s="37"/>
      <c r="B1185" s="37"/>
      <c r="C1185" s="37"/>
      <c r="D1185" s="38"/>
      <c r="E1185" s="34"/>
      <c r="F1185" s="35"/>
      <c r="G1185" s="35"/>
      <c r="H1185" s="35"/>
      <c r="I1185" s="36"/>
    </row>
    <row r="1186" spans="1:9" x14ac:dyDescent="0.2">
      <c r="A1186" s="37"/>
      <c r="B1186" s="37"/>
      <c r="C1186" s="37"/>
      <c r="D1186" s="38"/>
      <c r="E1186" s="34"/>
      <c r="F1186" s="35"/>
      <c r="G1186" s="35"/>
      <c r="H1186" s="35"/>
      <c r="I1186" s="36"/>
    </row>
    <row r="1187" spans="1:9" x14ac:dyDescent="0.2">
      <c r="A1187" s="37"/>
      <c r="B1187" s="37"/>
      <c r="C1187" s="37"/>
      <c r="D1187" s="38"/>
      <c r="E1187" s="34"/>
      <c r="F1187" s="35"/>
      <c r="G1187" s="35"/>
      <c r="H1187" s="35"/>
      <c r="I1187" s="36"/>
    </row>
    <row r="1188" spans="1:9" x14ac:dyDescent="0.2">
      <c r="A1188" s="37"/>
      <c r="B1188" s="37"/>
      <c r="C1188" s="37"/>
      <c r="D1188" s="38"/>
      <c r="E1188" s="34"/>
      <c r="F1188" s="35"/>
      <c r="G1188" s="35"/>
      <c r="H1188" s="35"/>
      <c r="I1188" s="36"/>
    </row>
    <row r="1189" spans="1:9" x14ac:dyDescent="0.2">
      <c r="A1189" s="37"/>
      <c r="B1189" s="37"/>
      <c r="C1189" s="37"/>
      <c r="D1189" s="38"/>
      <c r="E1189" s="34"/>
      <c r="F1189" s="35"/>
      <c r="G1189" s="35"/>
      <c r="H1189" s="35"/>
      <c r="I1189" s="36"/>
    </row>
    <row r="1190" spans="1:9" x14ac:dyDescent="0.2">
      <c r="A1190" s="37"/>
      <c r="B1190" s="37"/>
      <c r="C1190" s="37"/>
      <c r="D1190" s="38"/>
      <c r="E1190" s="34"/>
      <c r="F1190" s="35"/>
      <c r="G1190" s="35"/>
      <c r="H1190" s="35"/>
      <c r="I1190" s="36"/>
    </row>
    <row r="1191" spans="1:9" x14ac:dyDescent="0.2">
      <c r="A1191" s="37"/>
      <c r="B1191" s="37"/>
      <c r="C1191" s="37"/>
      <c r="D1191" s="38"/>
      <c r="E1191" s="34"/>
      <c r="F1191" s="35"/>
      <c r="G1191" s="35"/>
      <c r="H1191" s="35"/>
      <c r="I1191" s="36"/>
    </row>
    <row r="1192" spans="1:9" x14ac:dyDescent="0.2">
      <c r="A1192" s="37"/>
      <c r="B1192" s="37"/>
      <c r="C1192" s="37"/>
      <c r="D1192" s="38"/>
      <c r="E1192" s="34"/>
      <c r="F1192" s="35"/>
      <c r="G1192" s="35"/>
      <c r="H1192" s="35"/>
      <c r="I1192" s="36"/>
    </row>
    <row r="1193" spans="1:9" x14ac:dyDescent="0.2">
      <c r="A1193" s="37"/>
      <c r="B1193" s="37"/>
      <c r="C1193" s="37"/>
      <c r="D1193" s="38"/>
      <c r="E1193" s="34"/>
      <c r="F1193" s="35"/>
      <c r="G1193" s="35"/>
      <c r="H1193" s="35"/>
      <c r="I1193" s="36"/>
    </row>
    <row r="1194" spans="1:9" x14ac:dyDescent="0.2">
      <c r="A1194" s="37"/>
      <c r="B1194" s="37"/>
      <c r="C1194" s="37"/>
      <c r="D1194" s="38"/>
      <c r="E1194" s="34"/>
      <c r="F1194" s="35"/>
      <c r="G1194" s="35"/>
      <c r="H1194" s="35"/>
      <c r="I1194" s="36"/>
    </row>
    <row r="1195" spans="1:9" x14ac:dyDescent="0.2">
      <c r="A1195" s="37"/>
      <c r="B1195" s="37"/>
      <c r="C1195" s="37"/>
      <c r="D1195" s="38"/>
      <c r="E1195" s="34"/>
      <c r="F1195" s="35"/>
      <c r="G1195" s="35"/>
      <c r="H1195" s="35"/>
      <c r="I1195" s="36"/>
    </row>
    <row r="1196" spans="1:9" x14ac:dyDescent="0.2">
      <c r="A1196" s="37"/>
      <c r="B1196" s="37"/>
      <c r="C1196" s="37"/>
      <c r="D1196" s="38"/>
      <c r="E1196" s="34"/>
      <c r="F1196" s="35"/>
      <c r="G1196" s="35"/>
      <c r="H1196" s="35"/>
      <c r="I1196" s="36"/>
    </row>
    <row r="1197" spans="1:9" x14ac:dyDescent="0.2">
      <c r="A1197" s="37"/>
      <c r="B1197" s="37"/>
      <c r="C1197" s="37"/>
      <c r="D1197" s="38"/>
      <c r="E1197" s="34"/>
      <c r="F1197" s="35"/>
      <c r="G1197" s="35"/>
      <c r="H1197" s="35"/>
      <c r="I1197" s="36"/>
    </row>
    <row r="1198" spans="1:9" x14ac:dyDescent="0.2">
      <c r="A1198" s="37"/>
      <c r="B1198" s="37"/>
      <c r="C1198" s="37"/>
      <c r="D1198" s="38"/>
      <c r="E1198" s="34"/>
      <c r="F1198" s="35"/>
      <c r="G1198" s="35"/>
      <c r="H1198" s="35"/>
      <c r="I1198" s="36"/>
    </row>
    <row r="1199" spans="1:9" x14ac:dyDescent="0.2">
      <c r="A1199" s="37"/>
      <c r="B1199" s="37"/>
      <c r="C1199" s="37"/>
      <c r="D1199" s="38"/>
      <c r="E1199" s="34"/>
      <c r="F1199" s="35"/>
      <c r="G1199" s="35"/>
      <c r="H1199" s="35"/>
      <c r="I1199" s="36"/>
    </row>
    <row r="1200" spans="1:9" x14ac:dyDescent="0.2">
      <c r="A1200" s="37"/>
      <c r="B1200" s="37"/>
      <c r="C1200" s="37"/>
      <c r="D1200" s="38"/>
      <c r="E1200" s="34"/>
      <c r="F1200" s="35"/>
      <c r="G1200" s="35"/>
      <c r="H1200" s="35"/>
      <c r="I1200" s="36"/>
    </row>
    <row r="1201" spans="1:9" x14ac:dyDescent="0.2">
      <c r="A1201" s="37"/>
      <c r="B1201" s="37"/>
      <c r="C1201" s="37"/>
      <c r="D1201" s="38"/>
      <c r="E1201" s="34"/>
      <c r="F1201" s="35"/>
      <c r="G1201" s="35"/>
      <c r="H1201" s="35"/>
      <c r="I1201" s="36"/>
    </row>
    <row r="1202" spans="1:9" x14ac:dyDescent="0.2">
      <c r="A1202" s="37"/>
      <c r="B1202" s="37"/>
      <c r="C1202" s="37"/>
      <c r="D1202" s="38"/>
      <c r="E1202" s="34"/>
      <c r="F1202" s="35"/>
      <c r="G1202" s="35"/>
      <c r="H1202" s="35"/>
      <c r="I1202" s="36"/>
    </row>
    <row r="1203" spans="1:9" x14ac:dyDescent="0.2">
      <c r="A1203" s="37"/>
      <c r="B1203" s="37"/>
      <c r="C1203" s="37"/>
      <c r="D1203" s="38"/>
      <c r="E1203" s="34"/>
      <c r="F1203" s="35"/>
      <c r="G1203" s="35"/>
      <c r="H1203" s="35"/>
      <c r="I1203" s="36"/>
    </row>
    <row r="1204" spans="1:9" x14ac:dyDescent="0.2">
      <c r="A1204" s="37"/>
      <c r="B1204" s="37"/>
      <c r="C1204" s="37"/>
      <c r="D1204" s="38"/>
      <c r="E1204" s="34"/>
      <c r="F1204" s="35"/>
      <c r="G1204" s="35"/>
      <c r="H1204" s="35"/>
      <c r="I1204" s="36"/>
    </row>
    <row r="1205" spans="1:9" x14ac:dyDescent="0.2">
      <c r="A1205" s="37"/>
      <c r="B1205" s="37"/>
      <c r="C1205" s="37"/>
      <c r="D1205" s="38"/>
      <c r="E1205" s="34"/>
      <c r="F1205" s="35"/>
      <c r="G1205" s="35"/>
      <c r="H1205" s="35"/>
      <c r="I1205" s="36"/>
    </row>
    <row r="1206" spans="1:9" x14ac:dyDescent="0.2">
      <c r="A1206" s="37"/>
      <c r="B1206" s="37"/>
      <c r="C1206" s="37"/>
      <c r="D1206" s="38"/>
      <c r="E1206" s="34"/>
      <c r="F1206" s="35"/>
      <c r="G1206" s="35"/>
      <c r="H1206" s="35"/>
      <c r="I1206" s="36"/>
    </row>
    <row r="1207" spans="1:9" x14ac:dyDescent="0.2">
      <c r="A1207" s="37"/>
      <c r="B1207" s="37"/>
      <c r="C1207" s="37"/>
      <c r="D1207" s="38"/>
      <c r="E1207" s="34"/>
      <c r="F1207" s="35"/>
      <c r="G1207" s="35"/>
      <c r="H1207" s="35"/>
      <c r="I1207" s="36"/>
    </row>
    <row r="1208" spans="1:9" x14ac:dyDescent="0.2">
      <c r="A1208" s="37"/>
      <c r="B1208" s="37"/>
      <c r="C1208" s="37"/>
      <c r="D1208" s="38"/>
      <c r="E1208" s="34"/>
      <c r="F1208" s="35"/>
      <c r="G1208" s="35"/>
      <c r="H1208" s="35"/>
      <c r="I1208" s="36"/>
    </row>
    <row r="1209" spans="1:9" x14ac:dyDescent="0.2">
      <c r="A1209" s="37"/>
      <c r="B1209" s="37"/>
      <c r="C1209" s="37"/>
      <c r="D1209" s="38"/>
      <c r="E1209" s="34"/>
      <c r="F1209" s="35"/>
      <c r="G1209" s="35"/>
      <c r="H1209" s="35"/>
      <c r="I1209" s="36"/>
    </row>
    <row r="1210" spans="1:9" x14ac:dyDescent="0.2">
      <c r="A1210" s="37"/>
      <c r="B1210" s="37"/>
      <c r="C1210" s="37"/>
      <c r="D1210" s="38"/>
      <c r="E1210" s="34"/>
      <c r="F1210" s="35"/>
      <c r="G1210" s="35"/>
      <c r="H1210" s="35"/>
      <c r="I1210" s="36"/>
    </row>
    <row r="1211" spans="1:9" x14ac:dyDescent="0.2">
      <c r="A1211" s="37"/>
      <c r="B1211" s="37"/>
      <c r="C1211" s="37"/>
      <c r="D1211" s="38"/>
      <c r="E1211" s="34"/>
      <c r="F1211" s="35"/>
      <c r="G1211" s="35"/>
      <c r="H1211" s="35"/>
      <c r="I1211" s="36"/>
    </row>
    <row r="1212" spans="1:9" x14ac:dyDescent="0.2">
      <c r="A1212" s="37"/>
      <c r="B1212" s="37"/>
      <c r="C1212" s="37"/>
      <c r="D1212" s="38"/>
      <c r="E1212" s="34"/>
      <c r="F1212" s="35"/>
      <c r="G1212" s="35"/>
      <c r="H1212" s="35"/>
      <c r="I1212" s="36"/>
    </row>
    <row r="1213" spans="1:9" x14ac:dyDescent="0.2">
      <c r="A1213" s="37"/>
      <c r="B1213" s="37"/>
      <c r="C1213" s="37"/>
      <c r="D1213" s="38"/>
      <c r="E1213" s="34"/>
      <c r="F1213" s="35"/>
      <c r="G1213" s="35"/>
      <c r="H1213" s="35"/>
      <c r="I1213" s="36"/>
    </row>
    <row r="1214" spans="1:9" x14ac:dyDescent="0.2">
      <c r="A1214" s="37"/>
      <c r="B1214" s="37"/>
      <c r="C1214" s="37"/>
      <c r="D1214" s="38"/>
      <c r="E1214" s="34"/>
      <c r="F1214" s="35"/>
      <c r="G1214" s="35"/>
      <c r="H1214" s="35"/>
      <c r="I1214" s="36"/>
    </row>
    <row r="1215" spans="1:9" x14ac:dyDescent="0.2">
      <c r="A1215" s="37"/>
      <c r="B1215" s="37"/>
      <c r="C1215" s="37"/>
      <c r="D1215" s="38"/>
      <c r="E1215" s="34"/>
      <c r="F1215" s="35"/>
      <c r="G1215" s="35"/>
      <c r="H1215" s="35"/>
      <c r="I1215" s="36"/>
    </row>
    <row r="1216" spans="1:9" x14ac:dyDescent="0.2">
      <c r="A1216" s="37"/>
      <c r="B1216" s="37"/>
      <c r="C1216" s="37"/>
      <c r="D1216" s="38"/>
      <c r="E1216" s="34"/>
      <c r="F1216" s="35"/>
      <c r="G1216" s="35"/>
      <c r="H1216" s="35"/>
      <c r="I1216" s="36"/>
    </row>
    <row r="1217" spans="1:9" x14ac:dyDescent="0.2">
      <c r="A1217" s="37"/>
      <c r="B1217" s="37"/>
      <c r="C1217" s="37"/>
      <c r="D1217" s="38"/>
      <c r="E1217" s="34"/>
      <c r="F1217" s="35"/>
      <c r="G1217" s="35"/>
      <c r="H1217" s="35"/>
      <c r="I1217" s="36"/>
    </row>
    <row r="1218" spans="1:9" x14ac:dyDescent="0.2">
      <c r="A1218" s="37"/>
      <c r="B1218" s="37"/>
      <c r="C1218" s="37"/>
      <c r="D1218" s="38"/>
      <c r="E1218" s="34"/>
      <c r="F1218" s="35"/>
      <c r="G1218" s="35"/>
      <c r="H1218" s="35"/>
      <c r="I1218" s="36"/>
    </row>
    <row r="1219" spans="1:9" x14ac:dyDescent="0.2">
      <c r="A1219" s="37"/>
      <c r="B1219" s="37"/>
      <c r="C1219" s="37"/>
      <c r="D1219" s="38"/>
      <c r="E1219" s="34"/>
      <c r="F1219" s="35"/>
      <c r="G1219" s="35"/>
      <c r="H1219" s="35"/>
      <c r="I1219" s="36"/>
    </row>
    <row r="1220" spans="1:9" x14ac:dyDescent="0.2">
      <c r="A1220" s="37"/>
      <c r="B1220" s="37"/>
      <c r="C1220" s="37"/>
      <c r="D1220" s="38"/>
      <c r="E1220" s="34"/>
      <c r="F1220" s="35"/>
      <c r="G1220" s="35"/>
      <c r="H1220" s="35"/>
      <c r="I1220" s="36"/>
    </row>
    <row r="1221" spans="1:9" x14ac:dyDescent="0.2">
      <c r="A1221" s="37"/>
      <c r="B1221" s="37"/>
      <c r="C1221" s="37"/>
      <c r="D1221" s="38"/>
      <c r="E1221" s="34"/>
      <c r="F1221" s="35"/>
      <c r="G1221" s="35"/>
      <c r="H1221" s="35"/>
      <c r="I1221" s="36"/>
    </row>
    <row r="1222" spans="1:9" x14ac:dyDescent="0.2">
      <c r="A1222" s="37"/>
      <c r="B1222" s="37"/>
      <c r="C1222" s="37"/>
      <c r="D1222" s="38"/>
      <c r="E1222" s="34"/>
      <c r="F1222" s="35"/>
      <c r="G1222" s="35"/>
      <c r="H1222" s="35"/>
      <c r="I1222" s="36"/>
    </row>
    <row r="1223" spans="1:9" x14ac:dyDescent="0.2">
      <c r="A1223" s="37"/>
      <c r="B1223" s="37"/>
      <c r="C1223" s="37"/>
      <c r="D1223" s="38"/>
      <c r="E1223" s="34"/>
      <c r="F1223" s="35"/>
      <c r="G1223" s="35"/>
      <c r="H1223" s="35"/>
      <c r="I1223" s="36"/>
    </row>
    <row r="1224" spans="1:9" x14ac:dyDescent="0.2">
      <c r="A1224" s="37"/>
      <c r="B1224" s="37"/>
      <c r="C1224" s="37"/>
      <c r="D1224" s="38"/>
      <c r="E1224" s="34"/>
      <c r="F1224" s="35"/>
      <c r="G1224" s="35"/>
      <c r="H1224" s="35"/>
      <c r="I1224" s="36"/>
    </row>
    <row r="1225" spans="1:9" x14ac:dyDescent="0.2">
      <c r="A1225" s="37"/>
      <c r="B1225" s="37"/>
      <c r="C1225" s="37"/>
      <c r="D1225" s="38"/>
      <c r="E1225" s="34"/>
      <c r="F1225" s="35"/>
      <c r="G1225" s="35"/>
      <c r="H1225" s="35"/>
      <c r="I1225" s="36"/>
    </row>
    <row r="1226" spans="1:9" x14ac:dyDescent="0.2">
      <c r="A1226" s="37"/>
      <c r="B1226" s="37"/>
      <c r="C1226" s="37"/>
      <c r="D1226" s="38"/>
      <c r="E1226" s="34"/>
      <c r="F1226" s="35"/>
      <c r="G1226" s="35"/>
      <c r="H1226" s="35"/>
      <c r="I1226" s="36"/>
    </row>
    <row r="1227" spans="1:9" x14ac:dyDescent="0.2">
      <c r="A1227" s="37"/>
      <c r="B1227" s="37"/>
      <c r="C1227" s="37"/>
      <c r="D1227" s="38"/>
      <c r="E1227" s="34"/>
      <c r="F1227" s="35"/>
      <c r="G1227" s="35"/>
      <c r="H1227" s="35"/>
      <c r="I1227" s="36"/>
    </row>
    <row r="1228" spans="1:9" x14ac:dyDescent="0.2">
      <c r="A1228" s="37"/>
      <c r="B1228" s="37"/>
      <c r="C1228" s="37"/>
      <c r="D1228" s="38"/>
      <c r="E1228" s="34"/>
      <c r="F1228" s="35"/>
      <c r="G1228" s="35"/>
      <c r="H1228" s="35"/>
      <c r="I1228" s="36"/>
    </row>
    <row r="1229" spans="1:9" x14ac:dyDescent="0.2">
      <c r="A1229" s="37"/>
      <c r="B1229" s="37"/>
      <c r="C1229" s="37"/>
      <c r="D1229" s="38"/>
      <c r="E1229" s="34"/>
      <c r="F1229" s="35"/>
      <c r="G1229" s="35"/>
      <c r="H1229" s="35"/>
      <c r="I1229" s="36"/>
    </row>
    <row r="1230" spans="1:9" x14ac:dyDescent="0.2">
      <c r="A1230" s="37"/>
      <c r="B1230" s="37"/>
      <c r="C1230" s="37"/>
      <c r="D1230" s="38"/>
      <c r="E1230" s="34"/>
      <c r="F1230" s="35"/>
      <c r="G1230" s="35"/>
      <c r="H1230" s="35"/>
      <c r="I1230" s="36"/>
    </row>
    <row r="1231" spans="1:9" x14ac:dyDescent="0.2">
      <c r="A1231" s="37"/>
      <c r="B1231" s="37"/>
      <c r="C1231" s="37"/>
      <c r="D1231" s="38"/>
      <c r="E1231" s="34"/>
      <c r="F1231" s="35"/>
      <c r="G1231" s="35"/>
      <c r="H1231" s="35"/>
      <c r="I1231" s="36"/>
    </row>
    <row r="1232" spans="1:9" x14ac:dyDescent="0.2">
      <c r="A1232" s="37"/>
      <c r="B1232" s="37"/>
      <c r="C1232" s="37"/>
      <c r="D1232" s="38"/>
      <c r="E1232" s="34"/>
      <c r="F1232" s="35"/>
      <c r="G1232" s="35"/>
      <c r="H1232" s="35"/>
      <c r="I1232" s="36"/>
    </row>
    <row r="1233" spans="1:9" x14ac:dyDescent="0.2">
      <c r="A1233" s="37"/>
      <c r="B1233" s="37"/>
      <c r="C1233" s="37"/>
      <c r="D1233" s="38"/>
      <c r="E1233" s="34"/>
      <c r="F1233" s="35"/>
      <c r="G1233" s="35"/>
      <c r="H1233" s="35"/>
      <c r="I1233" s="36"/>
    </row>
    <row r="1234" spans="1:9" x14ac:dyDescent="0.2">
      <c r="A1234" s="37"/>
      <c r="B1234" s="37"/>
      <c r="C1234" s="37"/>
      <c r="D1234" s="38"/>
      <c r="E1234" s="34"/>
      <c r="F1234" s="35"/>
      <c r="G1234" s="35"/>
      <c r="H1234" s="35"/>
      <c r="I1234" s="36"/>
    </row>
    <row r="1235" spans="1:9" x14ac:dyDescent="0.2">
      <c r="A1235" s="37"/>
      <c r="B1235" s="37"/>
      <c r="C1235" s="37"/>
      <c r="D1235" s="38"/>
      <c r="E1235" s="34"/>
      <c r="F1235" s="35"/>
      <c r="G1235" s="35"/>
      <c r="H1235" s="35"/>
      <c r="I1235" s="36"/>
    </row>
    <row r="1236" spans="1:9" x14ac:dyDescent="0.2">
      <c r="A1236" s="37"/>
      <c r="B1236" s="37"/>
      <c r="C1236" s="37"/>
      <c r="D1236" s="38"/>
      <c r="E1236" s="34"/>
      <c r="F1236" s="35"/>
      <c r="G1236" s="35"/>
      <c r="H1236" s="35"/>
      <c r="I1236" s="36"/>
    </row>
    <row r="1237" spans="1:9" x14ac:dyDescent="0.2">
      <c r="A1237" s="37"/>
      <c r="B1237" s="37"/>
      <c r="C1237" s="37"/>
      <c r="D1237" s="38"/>
      <c r="E1237" s="34"/>
      <c r="F1237" s="35"/>
      <c r="G1237" s="35"/>
      <c r="H1237" s="35"/>
      <c r="I1237" s="36"/>
    </row>
    <row r="1238" spans="1:9" x14ac:dyDescent="0.2">
      <c r="A1238" s="37"/>
      <c r="B1238" s="37"/>
      <c r="C1238" s="37"/>
      <c r="D1238" s="38"/>
      <c r="E1238" s="34"/>
      <c r="F1238" s="35"/>
      <c r="G1238" s="35"/>
      <c r="H1238" s="35"/>
      <c r="I1238" s="36"/>
    </row>
    <row r="1239" spans="1:9" x14ac:dyDescent="0.2">
      <c r="A1239" s="37"/>
      <c r="B1239" s="37"/>
      <c r="C1239" s="37"/>
      <c r="D1239" s="38"/>
      <c r="E1239" s="34"/>
      <c r="F1239" s="35"/>
      <c r="G1239" s="35"/>
      <c r="H1239" s="35"/>
      <c r="I1239" s="36"/>
    </row>
    <row r="1240" spans="1:9" x14ac:dyDescent="0.2">
      <c r="A1240" s="37"/>
      <c r="B1240" s="37"/>
      <c r="C1240" s="37"/>
      <c r="D1240" s="38"/>
      <c r="E1240" s="34"/>
      <c r="F1240" s="35"/>
      <c r="G1240" s="35"/>
      <c r="H1240" s="35"/>
      <c r="I1240" s="36"/>
    </row>
    <row r="1241" spans="1:9" x14ac:dyDescent="0.2">
      <c r="A1241" s="37"/>
      <c r="B1241" s="37"/>
      <c r="C1241" s="37"/>
      <c r="D1241" s="38"/>
      <c r="E1241" s="34"/>
      <c r="F1241" s="35"/>
      <c r="G1241" s="35"/>
      <c r="H1241" s="35"/>
      <c r="I1241" s="36"/>
    </row>
    <row r="1242" spans="1:9" x14ac:dyDescent="0.2">
      <c r="A1242" s="37"/>
      <c r="B1242" s="37"/>
      <c r="C1242" s="37"/>
      <c r="D1242" s="38"/>
      <c r="E1242" s="34"/>
      <c r="F1242" s="35"/>
      <c r="G1242" s="35"/>
      <c r="H1242" s="35"/>
      <c r="I1242" s="36"/>
    </row>
    <row r="1243" spans="1:9" x14ac:dyDescent="0.2">
      <c r="A1243" s="37"/>
      <c r="B1243" s="37"/>
      <c r="C1243" s="37"/>
      <c r="D1243" s="38"/>
      <c r="E1243" s="34"/>
      <c r="F1243" s="35"/>
      <c r="G1243" s="35"/>
      <c r="H1243" s="35"/>
      <c r="I1243" s="36"/>
    </row>
    <row r="1244" spans="1:9" x14ac:dyDescent="0.2">
      <c r="A1244" s="37"/>
      <c r="B1244" s="37"/>
      <c r="C1244" s="37"/>
      <c r="D1244" s="38"/>
      <c r="E1244" s="34"/>
      <c r="F1244" s="35"/>
      <c r="G1244" s="35"/>
      <c r="H1244" s="35"/>
      <c r="I1244" s="36"/>
    </row>
    <row r="1245" spans="1:9" x14ac:dyDescent="0.2">
      <c r="A1245" s="37"/>
      <c r="B1245" s="37"/>
      <c r="C1245" s="37"/>
      <c r="D1245" s="38"/>
      <c r="E1245" s="34"/>
      <c r="F1245" s="35"/>
      <c r="G1245" s="35"/>
      <c r="H1245" s="35"/>
      <c r="I1245" s="36"/>
    </row>
    <row r="1246" spans="1:9" x14ac:dyDescent="0.2">
      <c r="A1246" s="37"/>
      <c r="B1246" s="37"/>
      <c r="C1246" s="37"/>
      <c r="D1246" s="38"/>
      <c r="E1246" s="34"/>
      <c r="F1246" s="35"/>
      <c r="G1246" s="35"/>
      <c r="H1246" s="35"/>
      <c r="I1246" s="36"/>
    </row>
    <row r="1247" spans="1:9" x14ac:dyDescent="0.2">
      <c r="A1247" s="37"/>
      <c r="B1247" s="37"/>
      <c r="C1247" s="37"/>
      <c r="D1247" s="38"/>
      <c r="E1247" s="34"/>
      <c r="F1247" s="35"/>
      <c r="G1247" s="35"/>
      <c r="H1247" s="35"/>
      <c r="I1247" s="36"/>
    </row>
    <row r="1248" spans="1:9" x14ac:dyDescent="0.2">
      <c r="A1248" s="37"/>
      <c r="B1248" s="37"/>
      <c r="C1248" s="37"/>
      <c r="D1248" s="38"/>
      <c r="E1248" s="34"/>
      <c r="F1248" s="35"/>
      <c r="G1248" s="35"/>
      <c r="H1248" s="35"/>
      <c r="I1248" s="36"/>
    </row>
    <row r="1249" spans="1:9" x14ac:dyDescent="0.2">
      <c r="A1249" s="37"/>
      <c r="B1249" s="37"/>
      <c r="C1249" s="37"/>
      <c r="D1249" s="38"/>
      <c r="E1249" s="34"/>
      <c r="F1249" s="35"/>
      <c r="G1249" s="35"/>
      <c r="H1249" s="35"/>
      <c r="I1249" s="36"/>
    </row>
    <row r="1250" spans="1:9" x14ac:dyDescent="0.2">
      <c r="A1250" s="37"/>
      <c r="B1250" s="37"/>
      <c r="C1250" s="37"/>
      <c r="D1250" s="38"/>
      <c r="E1250" s="34"/>
      <c r="F1250" s="35"/>
      <c r="G1250" s="35"/>
      <c r="H1250" s="35"/>
      <c r="I1250" s="36"/>
    </row>
    <row r="1251" spans="1:9" x14ac:dyDescent="0.2">
      <c r="A1251" s="37"/>
      <c r="B1251" s="37"/>
      <c r="C1251" s="37"/>
      <c r="D1251" s="38"/>
      <c r="E1251" s="34"/>
      <c r="F1251" s="35"/>
      <c r="G1251" s="35"/>
      <c r="H1251" s="35"/>
      <c r="I1251" s="36"/>
    </row>
    <row r="1252" spans="1:9" x14ac:dyDescent="0.2">
      <c r="A1252" s="37"/>
      <c r="B1252" s="37"/>
      <c r="C1252" s="37"/>
      <c r="D1252" s="38"/>
      <c r="E1252" s="34"/>
      <c r="F1252" s="35"/>
      <c r="G1252" s="35"/>
      <c r="H1252" s="35"/>
      <c r="I1252" s="36"/>
    </row>
    <row r="1253" spans="1:9" x14ac:dyDescent="0.2">
      <c r="A1253" s="37"/>
      <c r="B1253" s="37"/>
      <c r="C1253" s="37"/>
      <c r="D1253" s="38"/>
      <c r="E1253" s="34"/>
      <c r="F1253" s="35"/>
      <c r="G1253" s="35"/>
      <c r="H1253" s="35"/>
      <c r="I1253" s="36"/>
    </row>
    <row r="1254" spans="1:9" x14ac:dyDescent="0.2">
      <c r="A1254" s="37"/>
      <c r="B1254" s="37"/>
      <c r="C1254" s="37"/>
      <c r="D1254" s="38"/>
      <c r="E1254" s="34"/>
      <c r="F1254" s="35"/>
      <c r="G1254" s="35"/>
      <c r="H1254" s="35"/>
      <c r="I1254" s="36"/>
    </row>
    <row r="1255" spans="1:9" x14ac:dyDescent="0.2">
      <c r="A1255" s="37"/>
      <c r="B1255" s="37"/>
      <c r="C1255" s="37"/>
      <c r="D1255" s="38"/>
      <c r="E1255" s="34"/>
      <c r="F1255" s="35"/>
      <c r="G1255" s="35"/>
      <c r="H1255" s="35"/>
      <c r="I1255" s="36"/>
    </row>
    <row r="1256" spans="1:9" x14ac:dyDescent="0.2">
      <c r="A1256" s="37"/>
      <c r="B1256" s="37"/>
      <c r="C1256" s="37"/>
      <c r="D1256" s="38"/>
      <c r="E1256" s="34"/>
      <c r="F1256" s="35"/>
      <c r="G1256" s="35"/>
      <c r="H1256" s="35"/>
      <c r="I1256" s="36"/>
    </row>
    <row r="1257" spans="1:9" x14ac:dyDescent="0.2">
      <c r="A1257" s="37"/>
      <c r="B1257" s="37"/>
      <c r="C1257" s="37"/>
      <c r="D1257" s="38"/>
      <c r="E1257" s="34"/>
      <c r="F1257" s="35"/>
      <c r="G1257" s="35"/>
      <c r="H1257" s="35"/>
      <c r="I1257" s="36"/>
    </row>
    <row r="1258" spans="1:9" x14ac:dyDescent="0.2">
      <c r="A1258" s="37"/>
      <c r="B1258" s="37"/>
      <c r="C1258" s="37"/>
      <c r="D1258" s="38"/>
      <c r="E1258" s="34"/>
      <c r="F1258" s="35"/>
      <c r="G1258" s="35"/>
      <c r="H1258" s="35"/>
      <c r="I1258" s="36"/>
    </row>
    <row r="1259" spans="1:9" x14ac:dyDescent="0.2">
      <c r="A1259" s="37"/>
      <c r="B1259" s="37"/>
      <c r="C1259" s="37"/>
      <c r="D1259" s="38"/>
      <c r="E1259" s="34"/>
      <c r="F1259" s="35"/>
      <c r="G1259" s="35"/>
      <c r="H1259" s="35"/>
      <c r="I1259" s="35"/>
    </row>
    <row r="1260" spans="1:9" x14ac:dyDescent="0.2">
      <c r="A1260" s="37"/>
      <c r="B1260" s="37"/>
      <c r="C1260" s="37"/>
      <c r="D1260" s="38"/>
      <c r="E1260" s="34"/>
      <c r="F1260" s="35"/>
      <c r="G1260" s="35"/>
      <c r="H1260" s="35"/>
      <c r="I1260" s="35"/>
    </row>
    <row r="1261" spans="1:9" x14ac:dyDescent="0.2">
      <c r="A1261" s="37"/>
      <c r="B1261" s="37"/>
      <c r="C1261" s="37"/>
      <c r="D1261" s="38"/>
      <c r="E1261" s="34"/>
      <c r="F1261" s="35"/>
      <c r="G1261" s="35"/>
      <c r="H1261" s="35"/>
      <c r="I1261" s="35"/>
    </row>
    <row r="1262" spans="1:9" x14ac:dyDescent="0.2">
      <c r="A1262" s="37"/>
      <c r="B1262" s="37"/>
      <c r="C1262" s="37"/>
      <c r="D1262" s="38"/>
      <c r="E1262" s="34"/>
      <c r="F1262" s="35"/>
      <c r="G1262" s="35"/>
      <c r="H1262" s="35"/>
      <c r="I1262" s="36"/>
    </row>
    <row r="1263" spans="1:9" x14ac:dyDescent="0.2">
      <c r="A1263" s="37"/>
      <c r="B1263" s="37"/>
      <c r="C1263" s="37"/>
      <c r="D1263" s="38"/>
      <c r="E1263" s="34"/>
      <c r="F1263" s="35"/>
      <c r="G1263" s="35"/>
      <c r="H1263" s="35"/>
      <c r="I1263" s="36"/>
    </row>
    <row r="1264" spans="1:9" x14ac:dyDescent="0.2">
      <c r="A1264" s="37"/>
      <c r="B1264" s="37"/>
      <c r="C1264" s="37"/>
      <c r="D1264" s="38"/>
      <c r="E1264" s="34"/>
      <c r="F1264" s="35"/>
      <c r="G1264" s="35"/>
      <c r="H1264" s="35"/>
      <c r="I1264" s="35"/>
    </row>
    <row r="1265" spans="1:9" x14ac:dyDescent="0.2">
      <c r="A1265" s="37"/>
      <c r="B1265" s="37"/>
      <c r="C1265" s="37"/>
      <c r="D1265" s="38"/>
      <c r="E1265" s="34"/>
      <c r="F1265" s="35"/>
      <c r="G1265" s="35"/>
      <c r="H1265" s="35"/>
      <c r="I1265" s="35"/>
    </row>
    <row r="1266" spans="1:9" x14ac:dyDescent="0.2">
      <c r="A1266" s="37"/>
      <c r="B1266" s="37"/>
      <c r="C1266" s="37"/>
      <c r="D1266" s="38"/>
      <c r="E1266" s="34"/>
      <c r="F1266" s="35"/>
      <c r="G1266" s="35"/>
      <c r="H1266" s="35"/>
      <c r="I1266" s="35"/>
    </row>
    <row r="1267" spans="1:9" x14ac:dyDescent="0.2">
      <c r="A1267" s="37"/>
      <c r="B1267" s="37"/>
      <c r="C1267" s="37"/>
      <c r="D1267" s="38"/>
      <c r="E1267" s="34"/>
      <c r="F1267" s="35"/>
      <c r="G1267" s="35"/>
      <c r="H1267" s="35"/>
      <c r="I1267" s="36"/>
    </row>
    <row r="1268" spans="1:9" x14ac:dyDescent="0.2">
      <c r="A1268" s="37"/>
      <c r="B1268" s="37"/>
      <c r="C1268" s="37"/>
      <c r="D1268" s="38"/>
      <c r="E1268" s="34"/>
      <c r="F1268" s="35"/>
      <c r="G1268" s="35"/>
      <c r="H1268" s="35"/>
      <c r="I1268" s="36"/>
    </row>
  </sheetData>
  <autoFilter ref="A4:I1268"/>
  <sortState ref="A5:I1268">
    <sortCondition ref="A5:A126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6"/>
  <sheetViews>
    <sheetView workbookViewId="0">
      <selection activeCell="H30" sqref="H30"/>
    </sheetView>
  </sheetViews>
  <sheetFormatPr baseColWidth="10" defaultColWidth="11.140625" defaultRowHeight="12" x14ac:dyDescent="0.2"/>
  <cols>
    <col min="1" max="1" width="11.140625" style="4"/>
    <col min="2" max="2" width="16.5703125" style="4" customWidth="1"/>
    <col min="3" max="3" width="11.140625" style="4"/>
    <col min="4" max="4" width="13.140625" style="4" bestFit="1" customWidth="1"/>
    <col min="5" max="16" width="17.7109375" style="4" customWidth="1"/>
    <col min="17" max="16384" width="11.140625" style="4"/>
  </cols>
  <sheetData>
    <row r="1" spans="1:18" ht="48" x14ac:dyDescent="0.2">
      <c r="A1" s="79" t="s">
        <v>5129</v>
      </c>
      <c r="B1" s="79" t="s">
        <v>5130</v>
      </c>
      <c r="C1" s="79" t="s">
        <v>5133</v>
      </c>
      <c r="D1" s="79" t="s">
        <v>5132</v>
      </c>
      <c r="E1" s="75" t="s">
        <v>5143</v>
      </c>
      <c r="F1" s="75" t="s">
        <v>5144</v>
      </c>
      <c r="G1" s="75" t="s">
        <v>5145</v>
      </c>
      <c r="H1" s="75" t="s">
        <v>5146</v>
      </c>
      <c r="I1" s="75" t="s">
        <v>5147</v>
      </c>
      <c r="J1" s="75" t="s">
        <v>5148</v>
      </c>
      <c r="K1" s="75" t="s">
        <v>5149</v>
      </c>
      <c r="L1" s="75" t="s">
        <v>5150</v>
      </c>
      <c r="M1" s="93" t="s">
        <v>5151</v>
      </c>
      <c r="N1" s="93" t="s">
        <v>5152</v>
      </c>
      <c r="O1" s="75" t="s">
        <v>5153</v>
      </c>
      <c r="P1" s="75" t="s">
        <v>5154</v>
      </c>
    </row>
    <row r="2" spans="1:18" ht="22.5" x14ac:dyDescent="0.2">
      <c r="A2" s="94"/>
      <c r="B2" s="94"/>
      <c r="C2" s="94"/>
      <c r="D2" s="94"/>
      <c r="E2" s="95" t="s">
        <v>5099</v>
      </c>
      <c r="F2" s="95" t="s">
        <v>5100</v>
      </c>
      <c r="G2" s="95" t="s">
        <v>5100</v>
      </c>
      <c r="H2" s="95" t="s">
        <v>5100</v>
      </c>
      <c r="I2" s="95" t="s">
        <v>5100</v>
      </c>
      <c r="J2" s="95" t="s">
        <v>5100</v>
      </c>
      <c r="K2" s="95" t="s">
        <v>5101</v>
      </c>
      <c r="L2" s="95" t="s">
        <v>5102</v>
      </c>
      <c r="M2" s="96" t="s">
        <v>5103</v>
      </c>
      <c r="N2" s="96" t="s">
        <v>5066</v>
      </c>
      <c r="O2" s="95" t="s">
        <v>5105</v>
      </c>
      <c r="P2" s="95" t="s">
        <v>5104</v>
      </c>
    </row>
    <row r="3" spans="1:18" ht="56.25" x14ac:dyDescent="0.2">
      <c r="A3" s="94"/>
      <c r="B3" s="94"/>
      <c r="C3" s="94"/>
      <c r="D3" s="94"/>
      <c r="E3" s="95" t="s">
        <v>5220</v>
      </c>
      <c r="F3" s="95" t="s">
        <v>5221</v>
      </c>
      <c r="G3" s="95" t="s">
        <v>5221</v>
      </c>
      <c r="H3" s="95" t="s">
        <v>5221</v>
      </c>
      <c r="I3" s="95" t="s">
        <v>5221</v>
      </c>
      <c r="J3" s="95" t="s">
        <v>5221</v>
      </c>
      <c r="K3" s="95" t="s">
        <v>5221</v>
      </c>
      <c r="L3" s="95" t="s">
        <v>5221</v>
      </c>
      <c r="M3" s="95" t="s">
        <v>5221</v>
      </c>
      <c r="N3" s="96" t="s">
        <v>5206</v>
      </c>
      <c r="O3" s="95" t="s">
        <v>5222</v>
      </c>
      <c r="P3" s="95" t="s">
        <v>5223</v>
      </c>
    </row>
    <row r="4" spans="1:18" s="28" customFormat="1" x14ac:dyDescent="0.25">
      <c r="A4" s="91" t="s">
        <v>2</v>
      </c>
      <c r="B4" s="91" t="s">
        <v>3</v>
      </c>
      <c r="C4" s="91" t="s">
        <v>4970</v>
      </c>
      <c r="D4" s="91" t="s">
        <v>5054</v>
      </c>
      <c r="E4" s="92" t="s">
        <v>5123</v>
      </c>
      <c r="F4" s="92" t="s">
        <v>5112</v>
      </c>
      <c r="G4" s="92" t="s">
        <v>5113</v>
      </c>
      <c r="H4" s="92" t="s">
        <v>5114</v>
      </c>
      <c r="I4" s="92" t="s">
        <v>5115</v>
      </c>
      <c r="J4" s="92" t="s">
        <v>5116</v>
      </c>
      <c r="K4" s="92" t="s">
        <v>5117</v>
      </c>
      <c r="L4" s="92" t="s">
        <v>5118</v>
      </c>
      <c r="M4" s="92" t="s">
        <v>5119</v>
      </c>
      <c r="N4" s="92" t="s">
        <v>5120</v>
      </c>
      <c r="O4" s="97" t="s">
        <v>5121</v>
      </c>
      <c r="P4" s="92" t="s">
        <v>5122</v>
      </c>
    </row>
    <row r="5" spans="1:18" x14ac:dyDescent="0.2">
      <c r="A5" s="5" t="s">
        <v>3633</v>
      </c>
      <c r="B5" s="5" t="s">
        <v>3634</v>
      </c>
      <c r="C5" s="5" t="s">
        <v>4975</v>
      </c>
      <c r="D5" s="6" t="s">
        <v>8</v>
      </c>
      <c r="E5" s="43">
        <v>543.69590624157183</v>
      </c>
      <c r="F5" s="4">
        <v>663.54678751014671</v>
      </c>
      <c r="G5" s="4">
        <v>18864.554639175803</v>
      </c>
      <c r="H5" s="4">
        <v>22571.530955716713</v>
      </c>
      <c r="I5" s="4">
        <v>22378.458947699448</v>
      </c>
      <c r="J5" s="4">
        <v>25.401342084227</v>
      </c>
      <c r="K5" s="4">
        <v>4.5680952391730756</v>
      </c>
      <c r="L5" s="4">
        <v>1.1862701969770524</v>
      </c>
      <c r="M5" s="4">
        <v>1.196504841351657</v>
      </c>
      <c r="N5" s="4" t="s">
        <v>5265</v>
      </c>
      <c r="O5" s="40">
        <v>888.71090334022574</v>
      </c>
      <c r="P5" s="42">
        <v>25.597227784270618</v>
      </c>
    </row>
    <row r="6" spans="1:18" x14ac:dyDescent="0.2">
      <c r="A6" s="5" t="s">
        <v>3177</v>
      </c>
      <c r="B6" s="5" t="s">
        <v>3178</v>
      </c>
      <c r="C6" s="5" t="s">
        <v>4972</v>
      </c>
      <c r="D6" s="6" t="s">
        <v>295</v>
      </c>
      <c r="E6" s="43">
        <v>953.50849915139622</v>
      </c>
      <c r="F6" s="4">
        <v>646.68052272664318</v>
      </c>
      <c r="G6" s="4">
        <v>10528.351019528129</v>
      </c>
      <c r="H6" s="4">
        <v>34094.750987099877</v>
      </c>
      <c r="I6" s="4">
        <v>16171.555199488879</v>
      </c>
      <c r="J6" s="4">
        <v>38.733950665474396</v>
      </c>
      <c r="K6" s="4">
        <v>3.6554314804034336</v>
      </c>
      <c r="L6" s="4">
        <v>1.5360007630343686</v>
      </c>
      <c r="M6" s="4">
        <v>3.2383752141109725</v>
      </c>
      <c r="N6" s="4" t="s">
        <v>5265</v>
      </c>
      <c r="O6" s="40">
        <v>854.82317943568785</v>
      </c>
      <c r="P6" s="42">
        <v>21.078345053932239</v>
      </c>
      <c r="R6" s="4" t="s">
        <v>5059</v>
      </c>
    </row>
    <row r="7" spans="1:18" x14ac:dyDescent="0.2">
      <c r="A7" s="5" t="s">
        <v>6</v>
      </c>
      <c r="B7" s="5" t="s">
        <v>7</v>
      </c>
      <c r="C7" s="5" t="s">
        <v>4975</v>
      </c>
      <c r="D7" s="6" t="s">
        <v>8</v>
      </c>
      <c r="E7" s="43">
        <v>1041.2682379765827</v>
      </c>
      <c r="F7" s="4">
        <v>1462.9344094694261</v>
      </c>
      <c r="G7" s="4">
        <v>13107.801990217631</v>
      </c>
      <c r="H7" s="4">
        <v>5575.7562459903065</v>
      </c>
      <c r="I7" s="4">
        <v>127321.32891436668</v>
      </c>
      <c r="J7" s="4">
        <v>2.88553796368</v>
      </c>
      <c r="K7" s="4">
        <v>3.3181677399707374</v>
      </c>
      <c r="L7" s="4">
        <v>9.7134003862269758</v>
      </c>
      <c r="M7" s="4">
        <v>0.4253769053081134</v>
      </c>
      <c r="N7" s="4" t="s">
        <v>5264</v>
      </c>
      <c r="O7" s="40">
        <v>847.0702261899014</v>
      </c>
      <c r="P7" s="42">
        <v>19.772584640179435</v>
      </c>
    </row>
    <row r="8" spans="1:18" x14ac:dyDescent="0.2">
      <c r="A8" s="5" t="s">
        <v>2160</v>
      </c>
      <c r="B8" s="5" t="s">
        <v>2161</v>
      </c>
      <c r="C8" s="5" t="s">
        <v>4975</v>
      </c>
      <c r="D8" s="6" t="s">
        <v>8</v>
      </c>
      <c r="E8" s="43">
        <v>713.07793085002697</v>
      </c>
      <c r="F8" s="4">
        <v>305.91050398690112</v>
      </c>
      <c r="G8" s="4">
        <v>8238.4085302441144</v>
      </c>
      <c r="H8" s="4">
        <v>15225.191573675826</v>
      </c>
      <c r="I8" s="4">
        <v>6116.3481987773703</v>
      </c>
      <c r="J8" s="4">
        <v>10.111020959928</v>
      </c>
      <c r="K8" s="4">
        <v>6.8695291465504349</v>
      </c>
      <c r="L8" s="4">
        <v>0.74241865723501999</v>
      </c>
      <c r="M8" s="4">
        <v>1.8480743602095542</v>
      </c>
      <c r="N8" s="4" t="s">
        <v>5261</v>
      </c>
      <c r="O8" s="40">
        <v>911.63364204666516</v>
      </c>
      <c r="P8" s="42">
        <v>29.728957854510341</v>
      </c>
    </row>
    <row r="9" spans="1:18" x14ac:dyDescent="0.2">
      <c r="A9" s="5" t="s">
        <v>1147</v>
      </c>
      <c r="B9" s="5" t="s">
        <v>1148</v>
      </c>
      <c r="C9" s="5" t="s">
        <v>4975</v>
      </c>
      <c r="D9" s="6" t="s">
        <v>8</v>
      </c>
      <c r="E9" s="43">
        <v>685.49726609145353</v>
      </c>
      <c r="F9" s="4">
        <v>542.40950041207668</v>
      </c>
      <c r="G9" s="4">
        <v>11651.943907437106</v>
      </c>
      <c r="H9" s="4">
        <v>12240.702487622146</v>
      </c>
      <c r="I9" s="4">
        <v>29656.600710536219</v>
      </c>
      <c r="J9" s="4">
        <v>6.9170293561220015</v>
      </c>
      <c r="K9" s="4">
        <v>2.1297503861589711</v>
      </c>
      <c r="L9" s="4">
        <v>2.5452062716854695</v>
      </c>
      <c r="M9" s="4">
        <v>1.0505287860001842</v>
      </c>
      <c r="N9" s="4" t="s">
        <v>5265</v>
      </c>
      <c r="O9" s="40">
        <v>821.31730398010404</v>
      </c>
      <c r="P9" s="42">
        <v>22.876843929286487</v>
      </c>
    </row>
    <row r="10" spans="1:18" x14ac:dyDescent="0.2">
      <c r="A10" s="5" t="s">
        <v>2108</v>
      </c>
      <c r="B10" s="5" t="s">
        <v>2109</v>
      </c>
      <c r="C10" s="5" t="s">
        <v>4973</v>
      </c>
      <c r="D10" s="6" t="s">
        <v>295</v>
      </c>
      <c r="E10" s="43">
        <v>617.4674912781478</v>
      </c>
      <c r="F10" s="4">
        <v>731.89441197900078</v>
      </c>
      <c r="G10" s="4">
        <v>9612.6736046535152</v>
      </c>
      <c r="H10" s="4">
        <v>44654.203180538883</v>
      </c>
      <c r="I10" s="4">
        <v>18251.909505655476</v>
      </c>
      <c r="J10" s="4">
        <v>6.7065490705219988</v>
      </c>
      <c r="K10" s="4">
        <v>0</v>
      </c>
      <c r="L10" s="4">
        <v>1.8987339273456334</v>
      </c>
      <c r="M10" s="4">
        <v>4.645346863636532</v>
      </c>
      <c r="N10" s="4" t="s">
        <v>5265</v>
      </c>
      <c r="O10" s="40">
        <v>1039.4366476371708</v>
      </c>
      <c r="P10" s="42">
        <v>21.789763717094832</v>
      </c>
    </row>
    <row r="11" spans="1:18" x14ac:dyDescent="0.2">
      <c r="A11" s="5" t="s">
        <v>3399</v>
      </c>
      <c r="B11" s="5" t="s">
        <v>3400</v>
      </c>
      <c r="C11" s="5" t="s">
        <v>4976</v>
      </c>
      <c r="D11" s="6" t="s">
        <v>8</v>
      </c>
      <c r="E11" s="43">
        <v>292.11820719381211</v>
      </c>
      <c r="F11" s="4">
        <v>537.06566386243423</v>
      </c>
      <c r="G11" s="4">
        <v>32857.987125111358</v>
      </c>
      <c r="H11" s="4">
        <v>15369.880318934456</v>
      </c>
      <c r="I11" s="4">
        <v>3378.1497612026196</v>
      </c>
      <c r="J11" s="4">
        <v>21.005491809949998</v>
      </c>
      <c r="K11" s="4">
        <v>10.916709856813927</v>
      </c>
      <c r="L11" s="4">
        <v>0.10281061187162331</v>
      </c>
      <c r="M11" s="4">
        <v>0.46776694690430975</v>
      </c>
      <c r="N11" s="4" t="s">
        <v>5262</v>
      </c>
      <c r="O11" s="40">
        <v>853.69430311130702</v>
      </c>
      <c r="P11" s="42">
        <v>19.708494628205894</v>
      </c>
    </row>
    <row r="12" spans="1:18" x14ac:dyDescent="0.2">
      <c r="A12" s="5" t="s">
        <v>3629</v>
      </c>
      <c r="B12" s="5" t="s">
        <v>3630</v>
      </c>
      <c r="C12" s="5" t="s">
        <v>4975</v>
      </c>
      <c r="D12" s="6" t="s">
        <v>8</v>
      </c>
      <c r="E12" s="43">
        <v>363.08030671447148</v>
      </c>
      <c r="F12" s="4">
        <v>815.02207495903178</v>
      </c>
      <c r="G12" s="4">
        <v>73078.751948560035</v>
      </c>
      <c r="H12" s="4">
        <v>2659.7602797726831</v>
      </c>
      <c r="I12" s="4">
        <v>4586.6307878283624</v>
      </c>
      <c r="J12" s="4">
        <v>11.770644797421001</v>
      </c>
      <c r="K12" s="4">
        <v>7.6713439426838184</v>
      </c>
      <c r="L12" s="4">
        <v>6.2762850562320505E-2</v>
      </c>
      <c r="M12" s="4">
        <v>3.6395808752246926E-2</v>
      </c>
      <c r="N12" s="4" t="s">
        <v>5262</v>
      </c>
      <c r="O12" s="40">
        <v>752.7794752578626</v>
      </c>
      <c r="P12" s="42">
        <v>21.840372296555234</v>
      </c>
    </row>
    <row r="13" spans="1:18" x14ac:dyDescent="0.2">
      <c r="A13" s="5" t="s">
        <v>111</v>
      </c>
      <c r="B13" s="5" t="s">
        <v>112</v>
      </c>
      <c r="C13" s="5" t="s">
        <v>4975</v>
      </c>
      <c r="D13" s="6" t="s">
        <v>8</v>
      </c>
      <c r="E13" s="43">
        <v>416.09262434759813</v>
      </c>
      <c r="F13" s="4">
        <v>3157.1224041481446</v>
      </c>
      <c r="G13" s="4">
        <v>64483.166677669185</v>
      </c>
      <c r="H13" s="4">
        <v>90501.726886157951</v>
      </c>
      <c r="I13" s="4">
        <v>152827.55853874545</v>
      </c>
      <c r="J13" s="4">
        <v>78.997883122419012</v>
      </c>
      <c r="K13" s="4">
        <v>1.8240482033760375</v>
      </c>
      <c r="L13" s="4">
        <v>2.3700380488861805</v>
      </c>
      <c r="M13" s="4">
        <v>1.403493834887906</v>
      </c>
      <c r="N13" s="4" t="s">
        <v>5265</v>
      </c>
      <c r="O13" s="40">
        <v>825.3850207725294</v>
      </c>
      <c r="P13" s="42">
        <v>15.063762168582519</v>
      </c>
    </row>
    <row r="14" spans="1:18" x14ac:dyDescent="0.2">
      <c r="A14" s="5" t="s">
        <v>3825</v>
      </c>
      <c r="B14" s="5" t="s">
        <v>3826</v>
      </c>
      <c r="C14" s="5" t="s">
        <v>4973</v>
      </c>
      <c r="D14" s="6" t="s">
        <v>295</v>
      </c>
      <c r="E14" s="43">
        <v>453.94585914200508</v>
      </c>
      <c r="F14" s="4">
        <v>341.73971867722685</v>
      </c>
      <c r="G14" s="4">
        <v>12333.907969511851</v>
      </c>
      <c r="H14" s="4">
        <v>19252.101606245618</v>
      </c>
      <c r="I14" s="4">
        <v>2587.9622919652134</v>
      </c>
      <c r="J14" s="4">
        <v>0</v>
      </c>
      <c r="K14" s="4">
        <v>5.4045885379381744</v>
      </c>
      <c r="L14" s="4">
        <v>0.20982500423729361</v>
      </c>
      <c r="M14" s="4">
        <v>1.560908485277726</v>
      </c>
      <c r="N14" s="4" t="s">
        <v>5261</v>
      </c>
      <c r="O14" s="40">
        <v>835.39802707042907</v>
      </c>
      <c r="P14" s="42">
        <v>4.0376233080981869</v>
      </c>
    </row>
    <row r="15" spans="1:18" x14ac:dyDescent="0.2">
      <c r="A15" s="5" t="s">
        <v>4407</v>
      </c>
      <c r="B15" s="5" t="s">
        <v>4408</v>
      </c>
      <c r="C15" s="5" t="s">
        <v>4973</v>
      </c>
      <c r="D15" s="6" t="s">
        <v>295</v>
      </c>
      <c r="E15" s="43">
        <v>459.05447037759893</v>
      </c>
      <c r="F15" s="4">
        <v>186.55937361206128</v>
      </c>
      <c r="G15" s="4">
        <v>10286.483911088919</v>
      </c>
      <c r="H15" s="4">
        <v>5481.4375243052582</v>
      </c>
      <c r="I15" s="4">
        <v>2795.9507797486503</v>
      </c>
      <c r="J15" s="4">
        <v>0.92065146063299996</v>
      </c>
      <c r="K15" s="4">
        <v>27.661052380050648</v>
      </c>
      <c r="L15" s="4">
        <v>0.27180821006627842</v>
      </c>
      <c r="M15" s="4">
        <v>0.53287766467959186</v>
      </c>
      <c r="N15" s="4" t="s">
        <v>5262</v>
      </c>
      <c r="O15" s="40">
        <v>1172.669645305418</v>
      </c>
      <c r="P15" s="42">
        <v>9.181089407551978</v>
      </c>
    </row>
    <row r="16" spans="1:18" x14ac:dyDescent="0.2">
      <c r="A16" s="5" t="s">
        <v>4790</v>
      </c>
      <c r="B16" s="5" t="s">
        <v>4791</v>
      </c>
      <c r="C16" s="5" t="s">
        <v>4973</v>
      </c>
      <c r="D16" s="6" t="s">
        <v>295</v>
      </c>
      <c r="E16" s="43">
        <v>491.71471726403763</v>
      </c>
      <c r="F16" s="4">
        <v>75.17681256230189</v>
      </c>
      <c r="G16" s="4">
        <v>3966.7133702599904</v>
      </c>
      <c r="H16" s="4">
        <v>1947.1930590923998</v>
      </c>
      <c r="I16" s="4">
        <v>1560.33197204</v>
      </c>
      <c r="J16" s="4">
        <v>0.43442854837799999</v>
      </c>
      <c r="K16" s="4">
        <v>4.0217286097097125</v>
      </c>
      <c r="L16" s="4">
        <v>0.39335636997077283</v>
      </c>
      <c r="M16" s="4">
        <v>0.49088322682734575</v>
      </c>
      <c r="N16" s="4" t="s">
        <v>5267</v>
      </c>
      <c r="O16" s="40">
        <v>1060.9902649305977</v>
      </c>
      <c r="P16" s="42">
        <v>14.189166841229067</v>
      </c>
    </row>
    <row r="17" spans="1:16" x14ac:dyDescent="0.2">
      <c r="A17" s="5" t="s">
        <v>4399</v>
      </c>
      <c r="B17" s="5" t="s">
        <v>4400</v>
      </c>
      <c r="C17" s="5" t="s">
        <v>4973</v>
      </c>
      <c r="D17" s="6" t="s">
        <v>295</v>
      </c>
      <c r="E17" s="43">
        <v>414.66864808828564</v>
      </c>
      <c r="F17" s="4">
        <v>133.42824821476097</v>
      </c>
      <c r="G17" s="4">
        <v>6974.1073728495967</v>
      </c>
      <c r="H17" s="4">
        <v>4100.311925768975</v>
      </c>
      <c r="I17" s="4">
        <v>2215.8384930269249</v>
      </c>
      <c r="J17" s="4">
        <v>0.52567029830599987</v>
      </c>
      <c r="K17" s="4">
        <v>19.12232360495662</v>
      </c>
      <c r="L17" s="4">
        <v>0.31772359881541956</v>
      </c>
      <c r="M17" s="4">
        <v>0.58793358154071573</v>
      </c>
      <c r="N17" s="4" t="s">
        <v>5262</v>
      </c>
      <c r="O17" s="40">
        <v>987.1360797471134</v>
      </c>
      <c r="P17" s="42">
        <v>12.373671604900444</v>
      </c>
    </row>
    <row r="18" spans="1:16" x14ac:dyDescent="0.2">
      <c r="A18" s="5" t="s">
        <v>3813</v>
      </c>
      <c r="B18" s="5" t="s">
        <v>3814</v>
      </c>
      <c r="C18" s="5" t="s">
        <v>4973</v>
      </c>
      <c r="D18" s="6" t="s">
        <v>295</v>
      </c>
      <c r="E18" s="43">
        <v>384.47358719123611</v>
      </c>
      <c r="F18" s="4">
        <v>96.906530555858367</v>
      </c>
      <c r="G18" s="4">
        <v>5775.0380988724246</v>
      </c>
      <c r="H18" s="4">
        <v>1064.821279520185</v>
      </c>
      <c r="I18" s="4">
        <v>2704.8387728550279</v>
      </c>
      <c r="J18" s="4">
        <v>1.4595490433820002</v>
      </c>
      <c r="K18" s="4">
        <v>19.569666441409478</v>
      </c>
      <c r="L18" s="4">
        <v>0.46836726036199611</v>
      </c>
      <c r="M18" s="4">
        <v>0.18438342073069461</v>
      </c>
      <c r="N18" s="4" t="s">
        <v>5262</v>
      </c>
      <c r="O18" s="40">
        <v>954.86385421604257</v>
      </c>
      <c r="P18" s="42">
        <v>20.356033075262022</v>
      </c>
    </row>
    <row r="19" spans="1:16" x14ac:dyDescent="0.2">
      <c r="A19" s="5" t="s">
        <v>4800</v>
      </c>
      <c r="B19" s="5" t="s">
        <v>4801</v>
      </c>
      <c r="C19" s="5" t="s">
        <v>4973</v>
      </c>
      <c r="D19" s="6" t="s">
        <v>295</v>
      </c>
      <c r="E19" s="43">
        <v>377.06718921647223</v>
      </c>
      <c r="F19" s="4">
        <v>86.838330525964238</v>
      </c>
      <c r="G19" s="4">
        <v>5979.7214043222757</v>
      </c>
      <c r="H19" s="4">
        <v>1690.1755019453178</v>
      </c>
      <c r="I19" s="4">
        <v>901.75466810283001</v>
      </c>
      <c r="J19" s="4">
        <v>1.12181478226</v>
      </c>
      <c r="K19" s="4">
        <v>18.400092695996999</v>
      </c>
      <c r="L19" s="4">
        <v>0.15080212055548636</v>
      </c>
      <c r="M19" s="4">
        <v>0.28265121193164972</v>
      </c>
      <c r="N19" s="4" t="s">
        <v>5262</v>
      </c>
      <c r="O19" s="40">
        <v>1059.8334372494878</v>
      </c>
      <c r="P19" s="42">
        <v>8.1722632938451945</v>
      </c>
    </row>
    <row r="20" spans="1:16" x14ac:dyDescent="0.2">
      <c r="A20" s="5" t="s">
        <v>3896</v>
      </c>
      <c r="B20" s="5" t="s">
        <v>3897</v>
      </c>
      <c r="C20" s="5" t="s">
        <v>4973</v>
      </c>
      <c r="D20" s="6" t="s">
        <v>295</v>
      </c>
      <c r="E20" s="43">
        <v>394.82421349222011</v>
      </c>
      <c r="F20" s="4">
        <v>141.32730953820945</v>
      </c>
      <c r="G20" s="4">
        <v>7349.9708268255908</v>
      </c>
      <c r="H20" s="4">
        <v>1397.698303745552</v>
      </c>
      <c r="I20" s="4">
        <v>4957.8370771898008</v>
      </c>
      <c r="J20" s="4">
        <v>4.2722474606</v>
      </c>
      <c r="K20" s="4">
        <v>3.7465458651615489</v>
      </c>
      <c r="L20" s="4">
        <v>0.67453833409717912</v>
      </c>
      <c r="M20" s="4">
        <v>0.19016378930978825</v>
      </c>
      <c r="N20" s="4" t="s">
        <v>5267</v>
      </c>
      <c r="O20" s="40">
        <v>1320.1785084019791</v>
      </c>
      <c r="P20" s="42">
        <v>8.6532306790378257</v>
      </c>
    </row>
    <row r="21" spans="1:16" x14ac:dyDescent="0.2">
      <c r="A21" s="5" t="s">
        <v>3950</v>
      </c>
      <c r="B21" s="5" t="s">
        <v>3951</v>
      </c>
      <c r="C21" s="5" t="s">
        <v>4973</v>
      </c>
      <c r="D21" s="6" t="s">
        <v>295</v>
      </c>
      <c r="E21" s="43">
        <v>410.87120481293744</v>
      </c>
      <c r="F21" s="4">
        <v>119.7427331209108</v>
      </c>
      <c r="G21" s="4">
        <v>6404.5592933806593</v>
      </c>
      <c r="H21" s="4">
        <v>2935.7855367905199</v>
      </c>
      <c r="I21" s="4">
        <v>2463.9776900004999</v>
      </c>
      <c r="J21" s="4">
        <v>1.6995079191939999</v>
      </c>
      <c r="K21" s="4">
        <v>6.2158407026423808</v>
      </c>
      <c r="L21" s="4">
        <v>0.38472244179972054</v>
      </c>
      <c r="M21" s="4">
        <v>0.45838993790326199</v>
      </c>
      <c r="N21" s="4" t="s">
        <v>5262</v>
      </c>
      <c r="O21" s="40">
        <v>1144.519670952239</v>
      </c>
      <c r="P21" s="42">
        <v>21.082910915054462</v>
      </c>
    </row>
    <row r="22" spans="1:16" x14ac:dyDescent="0.2">
      <c r="A22" s="5" t="s">
        <v>3817</v>
      </c>
      <c r="B22" s="5" t="s">
        <v>3818</v>
      </c>
      <c r="C22" s="5" t="s">
        <v>4973</v>
      </c>
      <c r="D22" s="6" t="s">
        <v>295</v>
      </c>
      <c r="E22" s="43">
        <v>446.04499085997014</v>
      </c>
      <c r="F22" s="4">
        <v>222.48988278653997</v>
      </c>
      <c r="G22" s="4">
        <v>10821.433591583578</v>
      </c>
      <c r="H22" s="4">
        <v>6721.0389224267319</v>
      </c>
      <c r="I22" s="4">
        <v>4175.7568303181906</v>
      </c>
      <c r="J22" s="4">
        <v>5.3075893432549996</v>
      </c>
      <c r="K22" s="4">
        <v>16.491739050068549</v>
      </c>
      <c r="L22" s="4">
        <v>0.38587833996097393</v>
      </c>
      <c r="M22" s="4">
        <v>0.62108581691561204</v>
      </c>
      <c r="N22" s="4" t="s">
        <v>5262</v>
      </c>
      <c r="O22" s="40">
        <v>897.30873694590377</v>
      </c>
      <c r="P22" s="42">
        <v>23.227785690807494</v>
      </c>
    </row>
    <row r="23" spans="1:16" x14ac:dyDescent="0.2">
      <c r="A23" s="5" t="s">
        <v>3892</v>
      </c>
      <c r="B23" s="5" t="s">
        <v>3893</v>
      </c>
      <c r="C23" s="5" t="s">
        <v>4972</v>
      </c>
      <c r="D23" s="6" t="s">
        <v>295</v>
      </c>
      <c r="E23" s="43">
        <v>446.07900712551879</v>
      </c>
      <c r="F23" s="4">
        <v>508.32574466115261</v>
      </c>
      <c r="G23" s="4">
        <v>14290.346311995454</v>
      </c>
      <c r="H23" s="4">
        <v>22149.608646622481</v>
      </c>
      <c r="I23" s="4">
        <v>12373.411011213395</v>
      </c>
      <c r="J23" s="4">
        <v>20.192084962839321</v>
      </c>
      <c r="K23" s="4">
        <v>6.1647389537281745</v>
      </c>
      <c r="L23" s="4">
        <v>0.86585802338653151</v>
      </c>
      <c r="M23" s="4">
        <v>1.5499700401263112</v>
      </c>
      <c r="N23" s="4" t="s">
        <v>5261</v>
      </c>
      <c r="O23" s="40">
        <v>1044.2604337953176</v>
      </c>
      <c r="P23" s="42">
        <v>18.648206874951061</v>
      </c>
    </row>
    <row r="24" spans="1:16" x14ac:dyDescent="0.2">
      <c r="A24" s="5" t="s">
        <v>293</v>
      </c>
      <c r="B24" s="5" t="s">
        <v>294</v>
      </c>
      <c r="C24" s="5" t="s">
        <v>4972</v>
      </c>
      <c r="D24" s="6" t="s">
        <v>295</v>
      </c>
      <c r="E24" s="43">
        <v>605.95515477955644</v>
      </c>
      <c r="F24" s="4">
        <v>366.30178918950895</v>
      </c>
      <c r="G24" s="4">
        <v>11477.750841165365</v>
      </c>
      <c r="H24" s="4">
        <v>23848.770874156558</v>
      </c>
      <c r="I24" s="4">
        <v>859.96422487476434</v>
      </c>
      <c r="J24" s="4">
        <v>4.4369297875419997</v>
      </c>
      <c r="K24" s="4">
        <v>1.6265184610857266</v>
      </c>
      <c r="L24" s="4">
        <v>7.4924454867104431E-2</v>
      </c>
      <c r="M24" s="4">
        <v>2.0778261528924364</v>
      </c>
      <c r="N24" s="4" t="s">
        <v>5260</v>
      </c>
      <c r="O24" s="40">
        <v>956.70560111356554</v>
      </c>
      <c r="P24" s="42">
        <v>26.624958392592372</v>
      </c>
    </row>
    <row r="25" spans="1:16" x14ac:dyDescent="0.2">
      <c r="A25" s="5" t="s">
        <v>3319</v>
      </c>
      <c r="B25" s="5" t="s">
        <v>3320</v>
      </c>
      <c r="C25" s="5" t="s">
        <v>4973</v>
      </c>
      <c r="D25" s="6" t="s">
        <v>295</v>
      </c>
      <c r="E25" s="43">
        <v>513.21501181383599</v>
      </c>
      <c r="F25" s="4">
        <v>439.22466691477348</v>
      </c>
      <c r="G25" s="4">
        <v>11288.519570760272</v>
      </c>
      <c r="H25" s="4">
        <v>16919.141098580109</v>
      </c>
      <c r="I25" s="4">
        <v>15237.924365729812</v>
      </c>
      <c r="J25" s="4">
        <v>4.7688165640714795</v>
      </c>
      <c r="K25" s="4">
        <v>6.4785873233804052</v>
      </c>
      <c r="L25" s="4">
        <v>1.3498602956936321</v>
      </c>
      <c r="M25" s="4">
        <v>1.4987918471084885</v>
      </c>
      <c r="N25" s="4" t="s">
        <v>5266</v>
      </c>
      <c r="O25" s="40">
        <v>935.4726450171255</v>
      </c>
      <c r="P25" s="42">
        <v>22.268622818103559</v>
      </c>
    </row>
    <row r="26" spans="1:16" x14ac:dyDescent="0.2">
      <c r="A26" s="5" t="s">
        <v>3559</v>
      </c>
      <c r="B26" s="5" t="s">
        <v>3560</v>
      </c>
      <c r="C26" s="5" t="s">
        <v>4973</v>
      </c>
      <c r="D26" s="6" t="s">
        <v>295</v>
      </c>
      <c r="E26" s="43">
        <v>716.42181788889673</v>
      </c>
      <c r="F26" s="4">
        <v>537.53116753747929</v>
      </c>
      <c r="G26" s="4">
        <v>7724.2205957339511</v>
      </c>
      <c r="H26" s="4">
        <v>19054.251277437597</v>
      </c>
      <c r="I26" s="4">
        <v>24486.609015803471</v>
      </c>
      <c r="J26" s="4">
        <v>24.880358647729004</v>
      </c>
      <c r="K26" s="4">
        <v>7.496237395703484</v>
      </c>
      <c r="L26" s="4">
        <v>3.1701074189060972</v>
      </c>
      <c r="M26" s="4">
        <v>2.4668186312494971</v>
      </c>
      <c r="N26" s="4" t="s">
        <v>5266</v>
      </c>
      <c r="O26" s="40">
        <v>1691.7724769164158</v>
      </c>
      <c r="P26" s="42">
        <v>18.064100369538732</v>
      </c>
    </row>
    <row r="27" spans="1:16" x14ac:dyDescent="0.2">
      <c r="A27" s="5" t="s">
        <v>2859</v>
      </c>
      <c r="B27" s="5" t="s">
        <v>2860</v>
      </c>
      <c r="C27" s="5" t="s">
        <v>4973</v>
      </c>
      <c r="D27" s="6" t="s">
        <v>295</v>
      </c>
      <c r="E27" s="43">
        <v>971.0211895174599</v>
      </c>
      <c r="F27" s="4">
        <v>2998.7042859171761</v>
      </c>
      <c r="G27" s="4">
        <v>14853.896718272626</v>
      </c>
      <c r="H27" s="4">
        <v>132562.04065629284</v>
      </c>
      <c r="I27" s="4">
        <v>151239.85665744383</v>
      </c>
      <c r="J27" s="4">
        <v>12.146345597083197</v>
      </c>
      <c r="K27" s="4">
        <v>28.266659788373499</v>
      </c>
      <c r="L27" s="4">
        <v>10.181830365859152</v>
      </c>
      <c r="M27" s="4">
        <v>8.9243949362607804</v>
      </c>
      <c r="N27" s="4" t="s">
        <v>5266</v>
      </c>
      <c r="O27" s="40">
        <v>1109.0831077958942</v>
      </c>
      <c r="P27" s="42">
        <v>19.367615024093997</v>
      </c>
    </row>
    <row r="28" spans="1:16" x14ac:dyDescent="0.2">
      <c r="A28" s="5" t="s">
        <v>1515</v>
      </c>
      <c r="B28" s="5" t="s">
        <v>1516</v>
      </c>
      <c r="C28" s="5" t="s">
        <v>4973</v>
      </c>
      <c r="D28" s="6" t="s">
        <v>295</v>
      </c>
      <c r="E28" s="43">
        <v>499.66633760016771</v>
      </c>
      <c r="F28" s="4">
        <v>1457.2039426093604</v>
      </c>
      <c r="G28" s="4">
        <v>8987.4052294578705</v>
      </c>
      <c r="H28" s="4">
        <v>124682.95720027231</v>
      </c>
      <c r="I28" s="4">
        <v>11261.089805213216</v>
      </c>
      <c r="J28" s="4">
        <v>7.8894202599265997</v>
      </c>
      <c r="K28" s="4">
        <v>3.2712672598209807</v>
      </c>
      <c r="L28" s="4">
        <v>1.2529856524442591</v>
      </c>
      <c r="M28" s="4">
        <v>13.873076156797852</v>
      </c>
      <c r="N28" s="4" t="s">
        <v>5265</v>
      </c>
      <c r="O28" s="40">
        <v>1063.3076146723215</v>
      </c>
      <c r="P28" s="42">
        <v>25.69476232758478</v>
      </c>
    </row>
    <row r="29" spans="1:16" x14ac:dyDescent="0.2">
      <c r="A29" s="5" t="s">
        <v>1780</v>
      </c>
      <c r="B29" s="5" t="s">
        <v>1781</v>
      </c>
      <c r="C29" s="5" t="s">
        <v>4972</v>
      </c>
      <c r="D29" s="6" t="s">
        <v>295</v>
      </c>
      <c r="E29" s="43">
        <v>522.86206756151523</v>
      </c>
      <c r="F29" s="4">
        <v>1436.4124867412704</v>
      </c>
      <c r="G29" s="4">
        <v>10711.001381378612</v>
      </c>
      <c r="H29" s="4">
        <v>106651.99483693874</v>
      </c>
      <c r="I29" s="4">
        <v>25890.698329130493</v>
      </c>
      <c r="J29" s="4">
        <v>3.8755412667919997</v>
      </c>
      <c r="K29" s="4">
        <v>0</v>
      </c>
      <c r="L29" s="4">
        <v>2.4172061422886406</v>
      </c>
      <c r="M29" s="4">
        <v>9.9572384541333694</v>
      </c>
      <c r="N29" s="4" t="s">
        <v>5265</v>
      </c>
      <c r="O29" s="40">
        <v>819.47856299453042</v>
      </c>
      <c r="P29" s="42">
        <v>14.644209497699544</v>
      </c>
    </row>
    <row r="30" spans="1:16" x14ac:dyDescent="0.2">
      <c r="A30" s="5" t="s">
        <v>588</v>
      </c>
      <c r="B30" s="5" t="s">
        <v>589</v>
      </c>
      <c r="C30" s="5" t="s">
        <v>4973</v>
      </c>
      <c r="D30" s="6" t="s">
        <v>295</v>
      </c>
      <c r="E30" s="43">
        <v>648.23172232706986</v>
      </c>
      <c r="F30" s="4">
        <v>938.88465820438682</v>
      </c>
      <c r="G30" s="4">
        <v>9473.1578110743139</v>
      </c>
      <c r="H30" s="4">
        <v>63210.870874758228</v>
      </c>
      <c r="I30" s="4">
        <v>20229.00953609615</v>
      </c>
      <c r="J30" s="4">
        <v>9.7542759851000014</v>
      </c>
      <c r="K30" s="4">
        <v>1.33847808599783</v>
      </c>
      <c r="L30" s="4">
        <v>2.1354029922786704</v>
      </c>
      <c r="M30" s="4">
        <v>6.672629352892594</v>
      </c>
      <c r="N30" s="4" t="s">
        <v>5265</v>
      </c>
      <c r="O30" s="40">
        <v>995.00378363100936</v>
      </c>
      <c r="P30" s="42">
        <v>23.098383523426602</v>
      </c>
    </row>
    <row r="31" spans="1:16" x14ac:dyDescent="0.2">
      <c r="A31" s="5" t="s">
        <v>4275</v>
      </c>
      <c r="B31" s="5" t="s">
        <v>4276</v>
      </c>
      <c r="C31" s="5" t="s">
        <v>4972</v>
      </c>
      <c r="D31" s="6" t="s">
        <v>295</v>
      </c>
      <c r="E31" s="43">
        <v>529.11714370947232</v>
      </c>
      <c r="F31" s="4">
        <v>1071.0318502891414</v>
      </c>
      <c r="G31" s="4">
        <v>10787.374224255311</v>
      </c>
      <c r="H31" s="4">
        <v>75417.626599889307</v>
      </c>
      <c r="I31" s="4">
        <v>20536.251202805317</v>
      </c>
      <c r="J31" s="4">
        <v>3.6193300196420002</v>
      </c>
      <c r="K31" s="4">
        <v>14.977372797674187</v>
      </c>
      <c r="L31" s="4">
        <v>1.9037303032122264</v>
      </c>
      <c r="M31" s="4">
        <v>6.9912867609907776</v>
      </c>
      <c r="N31" s="4" t="s">
        <v>5266</v>
      </c>
      <c r="O31" s="40">
        <v>1149.7699832001381</v>
      </c>
      <c r="P31" s="42">
        <v>27.513044752529137</v>
      </c>
    </row>
    <row r="32" spans="1:16" x14ac:dyDescent="0.2">
      <c r="A32" s="5" t="s">
        <v>2547</v>
      </c>
      <c r="B32" s="5" t="s">
        <v>2548</v>
      </c>
      <c r="C32" s="5" t="s">
        <v>4973</v>
      </c>
      <c r="D32" s="6" t="s">
        <v>295</v>
      </c>
      <c r="E32" s="43">
        <v>440.35574118748423</v>
      </c>
      <c r="F32" s="4">
        <v>648.8192682336927</v>
      </c>
      <c r="G32" s="4">
        <v>14157.230307234049</v>
      </c>
      <c r="H32" s="4">
        <v>46926.411918567122</v>
      </c>
      <c r="I32" s="4">
        <v>3510.8226490223096</v>
      </c>
      <c r="J32" s="4">
        <v>2.8746194854580001</v>
      </c>
      <c r="K32" s="4">
        <v>1.912810727634753</v>
      </c>
      <c r="L32" s="4">
        <v>0.24798795900271201</v>
      </c>
      <c r="M32" s="4">
        <v>3.3146604879761474</v>
      </c>
      <c r="N32" s="4" t="s">
        <v>5260</v>
      </c>
      <c r="O32" s="40">
        <v>895.00594102185585</v>
      </c>
      <c r="P32" s="42">
        <v>12.778597918842042</v>
      </c>
    </row>
    <row r="33" spans="1:16" x14ac:dyDescent="0.2">
      <c r="A33" s="5" t="s">
        <v>396</v>
      </c>
      <c r="B33" s="5" t="s">
        <v>397</v>
      </c>
      <c r="C33" s="5" t="s">
        <v>4975</v>
      </c>
      <c r="D33" s="6" t="s">
        <v>8</v>
      </c>
      <c r="E33" s="43">
        <v>578.97874031392814</v>
      </c>
      <c r="F33" s="4">
        <v>240.19481417828953</v>
      </c>
      <c r="G33" s="4">
        <v>8233.1500614471297</v>
      </c>
      <c r="H33" s="4">
        <v>10253.734274033335</v>
      </c>
      <c r="I33" s="4">
        <v>5370.3907905609876</v>
      </c>
      <c r="J33" s="4">
        <v>1.6220629178749999</v>
      </c>
      <c r="K33" s="4">
        <v>8.4278808260957678</v>
      </c>
      <c r="L33" s="4">
        <v>0.65228870486748314</v>
      </c>
      <c r="M33" s="4">
        <v>1.2454205495473565</v>
      </c>
      <c r="N33" s="4" t="s">
        <v>5261</v>
      </c>
      <c r="O33" s="40">
        <v>843.39360222531286</v>
      </c>
      <c r="P33" s="42">
        <v>25.038744287701174</v>
      </c>
    </row>
    <row r="34" spans="1:16" x14ac:dyDescent="0.2">
      <c r="A34" s="5" t="s">
        <v>446</v>
      </c>
      <c r="B34" s="5" t="s">
        <v>447</v>
      </c>
      <c r="C34" s="5" t="s">
        <v>4973</v>
      </c>
      <c r="D34" s="6" t="s">
        <v>295</v>
      </c>
      <c r="E34" s="43">
        <v>592.27450004149034</v>
      </c>
      <c r="F34" s="4">
        <v>530.78704316942662</v>
      </c>
      <c r="G34" s="4">
        <v>9213.8214174102795</v>
      </c>
      <c r="H34" s="4">
        <v>21045.955211843513</v>
      </c>
      <c r="I34" s="4">
        <v>21946.314970397059</v>
      </c>
      <c r="J34" s="4">
        <v>8.7261271729179999</v>
      </c>
      <c r="K34" s="4">
        <v>0</v>
      </c>
      <c r="L34" s="4">
        <v>2.3818906375727749</v>
      </c>
      <c r="M34" s="4">
        <v>2.2841722514911602</v>
      </c>
      <c r="N34" s="4" t="s">
        <v>5265</v>
      </c>
      <c r="O34" s="40">
        <v>951.63264459380957</v>
      </c>
      <c r="P34" s="42">
        <v>21.222305202887728</v>
      </c>
    </row>
    <row r="35" spans="1:16" x14ac:dyDescent="0.2">
      <c r="A35" s="5" t="s">
        <v>702</v>
      </c>
      <c r="B35" s="5" t="s">
        <v>703</v>
      </c>
      <c r="C35" s="5" t="s">
        <v>4975</v>
      </c>
      <c r="D35" s="6" t="s">
        <v>8</v>
      </c>
      <c r="E35" s="43">
        <v>470.98999026364891</v>
      </c>
      <c r="F35" s="4">
        <v>217.55758399023875</v>
      </c>
      <c r="G35" s="4">
        <v>7618.6457649257409</v>
      </c>
      <c r="H35" s="4">
        <v>11755.962590082661</v>
      </c>
      <c r="I35" s="4">
        <v>2219.2439762166323</v>
      </c>
      <c r="J35" s="4">
        <v>1.6190606779884069</v>
      </c>
      <c r="K35" s="4">
        <v>3.5112252477589605</v>
      </c>
      <c r="L35" s="4">
        <v>0.29129113554976571</v>
      </c>
      <c r="M35" s="4">
        <v>1.5430514756577933</v>
      </c>
      <c r="N35" s="4" t="s">
        <v>5260</v>
      </c>
      <c r="O35" s="40">
        <v>917.85493316450595</v>
      </c>
      <c r="P35" s="42">
        <v>27.583130692527948</v>
      </c>
    </row>
    <row r="36" spans="1:16" x14ac:dyDescent="0.2">
      <c r="A36" s="5" t="s">
        <v>724</v>
      </c>
      <c r="B36" s="5" t="s">
        <v>725</v>
      </c>
      <c r="C36" s="5" t="s">
        <v>4973</v>
      </c>
      <c r="D36" s="6" t="s">
        <v>295</v>
      </c>
      <c r="E36" s="43">
        <v>723.71702936958286</v>
      </c>
      <c r="F36" s="4">
        <v>792.80085788198801</v>
      </c>
      <c r="G36" s="4">
        <v>11229.787150200698</v>
      </c>
      <c r="H36" s="4">
        <v>42927.423450333707</v>
      </c>
      <c r="I36" s="4">
        <v>22915.39563467275</v>
      </c>
      <c r="J36" s="4">
        <v>22.0747955299165</v>
      </c>
      <c r="K36" s="4">
        <v>0</v>
      </c>
      <c r="L36" s="4">
        <v>2.0405903805810968</v>
      </c>
      <c r="M36" s="4">
        <v>3.8226391004718652</v>
      </c>
      <c r="N36" s="4" t="s">
        <v>5265</v>
      </c>
      <c r="O36" s="40">
        <v>845.3887884267632</v>
      </c>
      <c r="P36" s="42">
        <v>15.417472095778512</v>
      </c>
    </row>
    <row r="37" spans="1:16" x14ac:dyDescent="0.2">
      <c r="A37" s="5" t="s">
        <v>816</v>
      </c>
      <c r="B37" s="5" t="s">
        <v>817</v>
      </c>
      <c r="C37" s="5" t="s">
        <v>4975</v>
      </c>
      <c r="D37" s="6" t="s">
        <v>8</v>
      </c>
      <c r="E37" s="43">
        <v>658.56840088796923</v>
      </c>
      <c r="F37" s="4">
        <v>460.73739747888459</v>
      </c>
      <c r="G37" s="4">
        <v>25238.520662170955</v>
      </c>
      <c r="H37" s="4">
        <v>17308.284050167509</v>
      </c>
      <c r="I37" s="4">
        <v>2931.1521245929762</v>
      </c>
      <c r="J37" s="4">
        <v>5.9578291095702003</v>
      </c>
      <c r="K37" s="4">
        <v>4.1601212921772177</v>
      </c>
      <c r="L37" s="4">
        <v>0.11613803217025975</v>
      </c>
      <c r="M37" s="4">
        <v>0.68578837412250659</v>
      </c>
      <c r="N37" s="4" t="s">
        <v>5267</v>
      </c>
      <c r="O37" s="40">
        <v>942.63390317536334</v>
      </c>
      <c r="P37" s="42">
        <v>16.169190429193975</v>
      </c>
    </row>
    <row r="38" spans="1:16" x14ac:dyDescent="0.2">
      <c r="A38" s="5" t="s">
        <v>892</v>
      </c>
      <c r="B38" s="5" t="s">
        <v>893</v>
      </c>
      <c r="C38" s="5" t="s">
        <v>4975</v>
      </c>
      <c r="D38" s="6" t="s">
        <v>8</v>
      </c>
      <c r="E38" s="43">
        <v>731.31129272877229</v>
      </c>
      <c r="F38" s="4">
        <v>575.49847750752019</v>
      </c>
      <c r="G38" s="4">
        <v>28574.062092677621</v>
      </c>
      <c r="H38" s="4">
        <v>11414.361442235295</v>
      </c>
      <c r="I38" s="4">
        <v>14294.650962816804</v>
      </c>
      <c r="J38" s="4">
        <v>32.667732530222999</v>
      </c>
      <c r="K38" s="4">
        <v>6.424012749788635</v>
      </c>
      <c r="L38" s="4">
        <v>0.50026667249666068</v>
      </c>
      <c r="M38" s="4">
        <v>0.39946583041689182</v>
      </c>
      <c r="N38" s="4" t="s">
        <v>5262</v>
      </c>
      <c r="O38" s="40">
        <v>972.51345111189823</v>
      </c>
      <c r="P38" s="42">
        <v>23.539769010603173</v>
      </c>
    </row>
    <row r="39" spans="1:16" x14ac:dyDescent="0.2">
      <c r="A39" s="5" t="s">
        <v>950</v>
      </c>
      <c r="B39" s="5" t="s">
        <v>951</v>
      </c>
      <c r="C39" s="5" t="s">
        <v>4975</v>
      </c>
      <c r="D39" s="6" t="s">
        <v>8</v>
      </c>
      <c r="E39" s="43">
        <v>810.11010420693731</v>
      </c>
      <c r="F39" s="4">
        <v>439.1709147219911</v>
      </c>
      <c r="G39" s="4">
        <v>12759.39488790553</v>
      </c>
      <c r="H39" s="4">
        <v>18128.511280041086</v>
      </c>
      <c r="I39" s="4">
        <v>10761.594068092121</v>
      </c>
      <c r="J39" s="4">
        <v>22.675912361603697</v>
      </c>
      <c r="K39" s="4">
        <v>3.0567145531944635</v>
      </c>
      <c r="L39" s="4">
        <v>0.84342511244737017</v>
      </c>
      <c r="M39" s="4">
        <v>1.4207971020024528</v>
      </c>
      <c r="N39" s="4" t="s">
        <v>5260</v>
      </c>
      <c r="O39" s="40">
        <v>886.99302593269692</v>
      </c>
      <c r="P39" s="42">
        <v>20.127162605195277</v>
      </c>
    </row>
    <row r="40" spans="1:16" x14ac:dyDescent="0.2">
      <c r="A40" s="5" t="s">
        <v>1014</v>
      </c>
      <c r="B40" s="5" t="s">
        <v>1015</v>
      </c>
      <c r="C40" s="5" t="s">
        <v>4975</v>
      </c>
      <c r="D40" s="6" t="s">
        <v>8</v>
      </c>
      <c r="E40" s="43">
        <v>521.34483269342513</v>
      </c>
      <c r="F40" s="4">
        <v>711.42265917869611</v>
      </c>
      <c r="G40" s="4">
        <v>14973.784062345179</v>
      </c>
      <c r="H40" s="4">
        <v>53798.874868928993</v>
      </c>
      <c r="I40" s="4">
        <v>1925.6920549979718</v>
      </c>
      <c r="J40" s="4">
        <v>4.439149315974781</v>
      </c>
      <c r="K40" s="4">
        <v>0.96413089852688183</v>
      </c>
      <c r="L40" s="4">
        <v>0.12860423570822963</v>
      </c>
      <c r="M40" s="4">
        <v>3.5928710234454293</v>
      </c>
      <c r="N40" s="4" t="s">
        <v>5260</v>
      </c>
      <c r="O40" s="40">
        <v>1072.7444658380139</v>
      </c>
      <c r="P40" s="42">
        <v>14.038485639091748</v>
      </c>
    </row>
    <row r="41" spans="1:16" x14ac:dyDescent="0.2">
      <c r="A41" s="5" t="s">
        <v>1101</v>
      </c>
      <c r="B41" s="5" t="s">
        <v>1102</v>
      </c>
      <c r="C41" s="5" t="s">
        <v>4975</v>
      </c>
      <c r="D41" s="6" t="s">
        <v>8</v>
      </c>
      <c r="E41" s="43">
        <v>559.41806834822842</v>
      </c>
      <c r="F41" s="4">
        <v>389.65115379380984</v>
      </c>
      <c r="G41" s="4">
        <v>11054.842957277608</v>
      </c>
      <c r="H41" s="4">
        <v>19517.524479173757</v>
      </c>
      <c r="I41" s="4">
        <v>7005.6649421371221</v>
      </c>
      <c r="J41" s="4">
        <v>13.870830007925001</v>
      </c>
      <c r="K41" s="4">
        <v>10.828227959145716</v>
      </c>
      <c r="L41" s="4">
        <v>0.63371908304904168</v>
      </c>
      <c r="M41" s="4">
        <v>1.7655180226983693</v>
      </c>
      <c r="N41" s="4" t="s">
        <v>5261</v>
      </c>
      <c r="O41" s="40">
        <v>896.81388314834328</v>
      </c>
      <c r="P41" s="42">
        <v>26.564659832756238</v>
      </c>
    </row>
    <row r="42" spans="1:16" x14ac:dyDescent="0.2">
      <c r="A42" s="5" t="s">
        <v>1247</v>
      </c>
      <c r="B42" s="5" t="s">
        <v>1248</v>
      </c>
      <c r="C42" s="5" t="s">
        <v>4975</v>
      </c>
      <c r="D42" s="6" t="s">
        <v>8</v>
      </c>
      <c r="E42" s="43">
        <v>665.95181715738102</v>
      </c>
      <c r="F42" s="4">
        <v>724.08424951016821</v>
      </c>
      <c r="G42" s="4">
        <v>13809.975193342401</v>
      </c>
      <c r="H42" s="4">
        <v>36954.443399243311</v>
      </c>
      <c r="I42" s="4">
        <v>21215.613364072709</v>
      </c>
      <c r="J42" s="4">
        <v>4.2839299435839999</v>
      </c>
      <c r="K42" s="4">
        <v>7.242931632187589</v>
      </c>
      <c r="L42" s="4">
        <v>1.5362528221122702</v>
      </c>
      <c r="M42" s="4">
        <v>2.6759239522065572</v>
      </c>
      <c r="N42" s="4" t="s">
        <v>5266</v>
      </c>
      <c r="O42" s="40">
        <v>942.7077903703813</v>
      </c>
      <c r="P42" s="42">
        <v>18.576158776018787</v>
      </c>
    </row>
    <row r="43" spans="1:16" x14ac:dyDescent="0.2">
      <c r="A43" s="5" t="s">
        <v>1355</v>
      </c>
      <c r="B43" s="5" t="s">
        <v>1356</v>
      </c>
      <c r="C43" s="5" t="s">
        <v>4975</v>
      </c>
      <c r="D43" s="6" t="s">
        <v>8</v>
      </c>
      <c r="E43" s="43">
        <v>580.29227186486708</v>
      </c>
      <c r="F43" s="4">
        <v>533.34022039450724</v>
      </c>
      <c r="G43" s="4">
        <v>20401.411659190006</v>
      </c>
      <c r="H43" s="4">
        <v>28070.29490236707</v>
      </c>
      <c r="I43" s="4">
        <v>2415.1202518981299</v>
      </c>
      <c r="J43" s="4">
        <v>24.471952259955216</v>
      </c>
      <c r="K43" s="4">
        <v>5.9150659166396995</v>
      </c>
      <c r="L43" s="4">
        <v>0.1183800558629587</v>
      </c>
      <c r="M43" s="4">
        <v>1.3758996373038994</v>
      </c>
      <c r="N43" s="4" t="s">
        <v>5261</v>
      </c>
      <c r="O43" s="40">
        <v>1082.884392073252</v>
      </c>
      <c r="P43" s="42">
        <v>23.210104509718072</v>
      </c>
    </row>
    <row r="44" spans="1:16" x14ac:dyDescent="0.2">
      <c r="A44" s="5" t="s">
        <v>1405</v>
      </c>
      <c r="B44" s="5" t="s">
        <v>1406</v>
      </c>
      <c r="C44" s="5" t="s">
        <v>4975</v>
      </c>
      <c r="D44" s="6" t="s">
        <v>8</v>
      </c>
      <c r="E44" s="43">
        <v>481.02334524067135</v>
      </c>
      <c r="F44" s="4">
        <v>335.77631758783548</v>
      </c>
      <c r="G44" s="4">
        <v>11198.105651570571</v>
      </c>
      <c r="H44" s="4">
        <v>13914.278351435973</v>
      </c>
      <c r="I44" s="4">
        <v>7822.7681098101011</v>
      </c>
      <c r="J44" s="4">
        <v>6.4247964596689995</v>
      </c>
      <c r="K44" s="4">
        <v>8.5397116427834074</v>
      </c>
      <c r="L44" s="4">
        <v>0.69857959490790589</v>
      </c>
      <c r="M44" s="4">
        <v>1.2425564452041449</v>
      </c>
      <c r="N44" s="4" t="s">
        <v>5261</v>
      </c>
      <c r="O44" s="40">
        <v>1017.7403963831018</v>
      </c>
      <c r="P44" s="42">
        <v>21.936934859648314</v>
      </c>
    </row>
    <row r="45" spans="1:16" x14ac:dyDescent="0.2">
      <c r="A45" s="5" t="s">
        <v>1451</v>
      </c>
      <c r="B45" s="5" t="s">
        <v>1452</v>
      </c>
      <c r="C45" s="5" t="s">
        <v>4972</v>
      </c>
      <c r="D45" s="6" t="s">
        <v>295</v>
      </c>
      <c r="E45" s="43">
        <v>569.2009662066821</v>
      </c>
      <c r="F45" s="4">
        <v>676.93743877173745</v>
      </c>
      <c r="G45" s="4">
        <v>11678.249295594109</v>
      </c>
      <c r="H45" s="4">
        <v>48910.951748393789</v>
      </c>
      <c r="I45" s="4">
        <v>5729.4554472273767</v>
      </c>
      <c r="J45" s="4">
        <v>13.75087385958472</v>
      </c>
      <c r="K45" s="4">
        <v>6.1268263372498639</v>
      </c>
      <c r="L45" s="4">
        <v>0.4906091060574419</v>
      </c>
      <c r="M45" s="4">
        <v>4.1882092521219407</v>
      </c>
      <c r="N45" s="4" t="s">
        <v>5261</v>
      </c>
      <c r="O45" s="40">
        <v>1157.8422295185023</v>
      </c>
      <c r="P45" s="42">
        <v>15.705983443290021</v>
      </c>
    </row>
    <row r="46" spans="1:16" x14ac:dyDescent="0.2">
      <c r="A46" s="5" t="s">
        <v>2066</v>
      </c>
      <c r="B46" s="5" t="s">
        <v>2067</v>
      </c>
      <c r="C46" s="5" t="s">
        <v>4975</v>
      </c>
      <c r="D46" s="6" t="s">
        <v>8</v>
      </c>
      <c r="E46" s="43">
        <v>595.57682863134266</v>
      </c>
      <c r="F46" s="4">
        <v>142.67826205726286</v>
      </c>
      <c r="G46" s="4">
        <v>7326.8691002182395</v>
      </c>
      <c r="H46" s="4">
        <v>3915.0571665973757</v>
      </c>
      <c r="I46" s="4">
        <v>2985.91917660437</v>
      </c>
      <c r="J46" s="4">
        <v>0.39980762306299999</v>
      </c>
      <c r="K46" s="4">
        <v>6.9756900942398987</v>
      </c>
      <c r="L46" s="4">
        <v>0.4075300289608601</v>
      </c>
      <c r="M46" s="4">
        <v>0.53434244737370307</v>
      </c>
      <c r="N46" s="4" t="s">
        <v>5262</v>
      </c>
      <c r="O46" s="40">
        <v>857.4279500152013</v>
      </c>
      <c r="P46" s="42">
        <v>34.662727336508709</v>
      </c>
    </row>
    <row r="47" spans="1:16" x14ac:dyDescent="0.2">
      <c r="A47" s="5" t="s">
        <v>2250</v>
      </c>
      <c r="B47" s="5" t="s">
        <v>2251</v>
      </c>
      <c r="C47" s="5" t="s">
        <v>4975</v>
      </c>
      <c r="D47" s="6" t="s">
        <v>8</v>
      </c>
      <c r="E47" s="43">
        <v>612.29674796747963</v>
      </c>
      <c r="F47" s="4">
        <v>651.06048890247791</v>
      </c>
      <c r="G47" s="4">
        <v>29053.884008654488</v>
      </c>
      <c r="H47" s="4">
        <v>35134.943996148235</v>
      </c>
      <c r="I47" s="4">
        <v>785.59150350935579</v>
      </c>
      <c r="J47" s="4">
        <v>1.3162938193571001</v>
      </c>
      <c r="K47" s="4">
        <v>4.484970619582282</v>
      </c>
      <c r="L47" s="4">
        <v>2.7039121629154506E-2</v>
      </c>
      <c r="M47" s="4">
        <v>1.2093028245615056</v>
      </c>
      <c r="N47" s="4" t="s">
        <v>5260</v>
      </c>
      <c r="O47" s="40">
        <v>932.87426408746853</v>
      </c>
      <c r="P47" s="42">
        <v>17.168664143537988</v>
      </c>
    </row>
    <row r="48" spans="1:16" x14ac:dyDescent="0.2">
      <c r="A48" s="5" t="s">
        <v>2260</v>
      </c>
      <c r="B48" s="5" t="s">
        <v>2261</v>
      </c>
      <c r="C48" s="5" t="s">
        <v>4972</v>
      </c>
      <c r="D48" s="6" t="s">
        <v>295</v>
      </c>
      <c r="E48" s="43">
        <v>522.2794194894268</v>
      </c>
      <c r="F48" s="4">
        <v>296.23838442411534</v>
      </c>
      <c r="G48" s="4">
        <v>9698.3258292736882</v>
      </c>
      <c r="H48" s="4">
        <v>17149.767169664621</v>
      </c>
      <c r="I48" s="4">
        <v>1859.5124974898156</v>
      </c>
      <c r="J48" s="4">
        <v>9.1623294598340994</v>
      </c>
      <c r="K48" s="4">
        <v>1.586760154532675</v>
      </c>
      <c r="L48" s="4">
        <v>0.19173541188696847</v>
      </c>
      <c r="M48" s="4">
        <v>1.768322437456092</v>
      </c>
      <c r="N48" s="4" t="s">
        <v>5260</v>
      </c>
      <c r="O48" s="40">
        <v>1028.8504349827158</v>
      </c>
      <c r="P48" s="42">
        <v>23.872771932984147</v>
      </c>
    </row>
    <row r="49" spans="1:16" x14ac:dyDescent="0.2">
      <c r="A49" s="5" t="s">
        <v>2256</v>
      </c>
      <c r="B49" s="5" t="s">
        <v>2257</v>
      </c>
      <c r="C49" s="5" t="s">
        <v>4973</v>
      </c>
      <c r="D49" s="6" t="s">
        <v>295</v>
      </c>
      <c r="E49" s="43">
        <v>525.11024198700477</v>
      </c>
      <c r="F49" s="4">
        <v>264.10580755056407</v>
      </c>
      <c r="G49" s="4">
        <v>8369.357547771895</v>
      </c>
      <c r="H49" s="4">
        <v>14958.183049054725</v>
      </c>
      <c r="I49" s="4">
        <v>2439.9517425321865</v>
      </c>
      <c r="J49" s="4">
        <v>6.4308841569759849</v>
      </c>
      <c r="K49" s="4">
        <v>4.9678889800603541</v>
      </c>
      <c r="L49" s="4">
        <v>0.29153393538333833</v>
      </c>
      <c r="M49" s="4">
        <v>1.7872558274245218</v>
      </c>
      <c r="N49" s="4" t="s">
        <v>5260</v>
      </c>
      <c r="O49" s="40">
        <v>766.21427198736819</v>
      </c>
      <c r="P49" s="42">
        <v>19.269624112480589</v>
      </c>
    </row>
    <row r="50" spans="1:16" x14ac:dyDescent="0.2">
      <c r="A50" s="5" t="s">
        <v>2539</v>
      </c>
      <c r="B50" s="5" t="s">
        <v>2540</v>
      </c>
      <c r="C50" s="5" t="s">
        <v>4973</v>
      </c>
      <c r="D50" s="6" t="s">
        <v>295</v>
      </c>
      <c r="E50" s="43">
        <v>445.91893506975208</v>
      </c>
      <c r="F50" s="4">
        <v>240.48933216776214</v>
      </c>
      <c r="G50" s="4">
        <v>10504.000994921513</v>
      </c>
      <c r="H50" s="4">
        <v>11869.382782549201</v>
      </c>
      <c r="I50" s="4">
        <v>1675.549439305503</v>
      </c>
      <c r="J50" s="4">
        <v>0</v>
      </c>
      <c r="K50" s="4">
        <v>2.490689310181541</v>
      </c>
      <c r="L50" s="4">
        <v>0.15951535420794416</v>
      </c>
      <c r="M50" s="4">
        <v>1.1299868296173834</v>
      </c>
      <c r="N50" s="4" t="s">
        <v>5260</v>
      </c>
      <c r="O50" s="40">
        <v>826.18640400585207</v>
      </c>
      <c r="P50" s="42">
        <v>16.262441014651031</v>
      </c>
    </row>
    <row r="51" spans="1:16" x14ac:dyDescent="0.2">
      <c r="A51" s="5" t="s">
        <v>2815</v>
      </c>
      <c r="B51" s="5" t="s">
        <v>2816</v>
      </c>
      <c r="C51" s="5" t="s">
        <v>4975</v>
      </c>
      <c r="D51" s="6" t="s">
        <v>8</v>
      </c>
      <c r="E51" s="43">
        <v>651.66497781194312</v>
      </c>
      <c r="F51" s="4">
        <v>302.24856657798694</v>
      </c>
      <c r="G51" s="4">
        <v>10531.401081743985</v>
      </c>
      <c r="H51" s="4">
        <v>11430.093688549528</v>
      </c>
      <c r="I51" s="4">
        <v>8263.3618875051779</v>
      </c>
      <c r="J51" s="4">
        <v>0</v>
      </c>
      <c r="K51" s="4">
        <v>0.90010146487648068</v>
      </c>
      <c r="L51" s="4">
        <v>0.78464031740559037</v>
      </c>
      <c r="M51" s="4">
        <v>1.0853345722786509</v>
      </c>
      <c r="N51" s="4" t="s">
        <v>5260</v>
      </c>
      <c r="O51" s="40">
        <v>972.92008805339117</v>
      </c>
      <c r="P51" s="42">
        <v>22.963765330724346</v>
      </c>
    </row>
    <row r="52" spans="1:16" x14ac:dyDescent="0.2">
      <c r="A52" s="5" t="s">
        <v>3251</v>
      </c>
      <c r="B52" s="5" t="s">
        <v>3252</v>
      </c>
      <c r="C52" s="5" t="s">
        <v>4975</v>
      </c>
      <c r="D52" s="6" t="s">
        <v>8</v>
      </c>
      <c r="E52" s="43">
        <v>628.77206807319521</v>
      </c>
      <c r="F52" s="4">
        <v>339.98580833622992</v>
      </c>
      <c r="G52" s="4">
        <v>13266.399406031846</v>
      </c>
      <c r="H52" s="4">
        <v>14899.246460659049</v>
      </c>
      <c r="I52" s="4">
        <v>4170.2219953935901</v>
      </c>
      <c r="J52" s="4">
        <v>16.627129715384999</v>
      </c>
      <c r="K52" s="4">
        <v>2.3815195421455821</v>
      </c>
      <c r="L52" s="4">
        <v>0.31434467392090665</v>
      </c>
      <c r="M52" s="4">
        <v>1.1230814032242082</v>
      </c>
      <c r="N52" s="4" t="s">
        <v>5260</v>
      </c>
      <c r="O52" s="40">
        <v>984.89838887418193</v>
      </c>
      <c r="P52" s="42">
        <v>16.250802895142407</v>
      </c>
    </row>
    <row r="53" spans="1:16" x14ac:dyDescent="0.2">
      <c r="A53" s="5" t="s">
        <v>3519</v>
      </c>
      <c r="B53" s="5" t="s">
        <v>3520</v>
      </c>
      <c r="C53" s="5" t="s">
        <v>4972</v>
      </c>
      <c r="D53" s="6" t="s">
        <v>295</v>
      </c>
      <c r="E53" s="43">
        <v>517.08676920677624</v>
      </c>
      <c r="F53" s="4">
        <v>267.58308539390617</v>
      </c>
      <c r="G53" s="4">
        <v>7833.0700719815904</v>
      </c>
      <c r="H53" s="4">
        <v>15694.892268668205</v>
      </c>
      <c r="I53" s="4">
        <v>3166.6180373886245</v>
      </c>
      <c r="J53" s="4">
        <v>0.63728161352196999</v>
      </c>
      <c r="K53" s="4">
        <v>1.4528717584361659</v>
      </c>
      <c r="L53" s="4">
        <v>0.40426269754887323</v>
      </c>
      <c r="M53" s="4">
        <v>2.0036706073660531</v>
      </c>
      <c r="N53" s="4" t="s">
        <v>5260</v>
      </c>
      <c r="O53" s="40">
        <v>1036.5615922958457</v>
      </c>
      <c r="P53" s="42">
        <v>29.109889467220306</v>
      </c>
    </row>
    <row r="54" spans="1:16" x14ac:dyDescent="0.2">
      <c r="A54" s="5" t="s">
        <v>3661</v>
      </c>
      <c r="B54" s="5" t="s">
        <v>3662</v>
      </c>
      <c r="C54" s="5" t="s">
        <v>4973</v>
      </c>
      <c r="D54" s="6" t="s">
        <v>295</v>
      </c>
      <c r="E54" s="43">
        <v>473.03849948969435</v>
      </c>
      <c r="F54" s="4">
        <v>203.36765095143605</v>
      </c>
      <c r="G54" s="4">
        <v>9100.9300478823989</v>
      </c>
      <c r="H54" s="4">
        <v>8740.6428764718166</v>
      </c>
      <c r="I54" s="4">
        <v>1281.7017979006901</v>
      </c>
      <c r="J54" s="4">
        <v>12.134903728887</v>
      </c>
      <c r="K54" s="4">
        <v>18.292026426289421</v>
      </c>
      <c r="L54" s="4">
        <v>0.14083195796004563</v>
      </c>
      <c r="M54" s="4">
        <v>0.96041204915156853</v>
      </c>
      <c r="N54" s="4" t="s">
        <v>5262</v>
      </c>
      <c r="O54" s="40">
        <v>1114.5837303553506</v>
      </c>
      <c r="P54" s="42">
        <v>14.089517348274065</v>
      </c>
    </row>
    <row r="55" spans="1:16" x14ac:dyDescent="0.2">
      <c r="A55" s="5" t="s">
        <v>3912</v>
      </c>
      <c r="B55" s="5" t="s">
        <v>3913</v>
      </c>
      <c r="C55" s="5" t="s">
        <v>4973</v>
      </c>
      <c r="D55" s="6" t="s">
        <v>295</v>
      </c>
      <c r="E55" s="43">
        <v>439.37662259024063</v>
      </c>
      <c r="F55" s="4">
        <v>124.93445484649344</v>
      </c>
      <c r="G55" s="4">
        <v>6852.3341992249343</v>
      </c>
      <c r="H55" s="4">
        <v>2369.5128597572902</v>
      </c>
      <c r="I55" s="4">
        <v>3188.1676480856804</v>
      </c>
      <c r="J55" s="4">
        <v>0.83430777581439997</v>
      </c>
      <c r="K55" s="4">
        <v>3.6735065790775741</v>
      </c>
      <c r="L55" s="4">
        <v>0.46526738997147765</v>
      </c>
      <c r="M55" s="4">
        <v>0.34579645283869914</v>
      </c>
      <c r="N55" s="4" t="s">
        <v>5267</v>
      </c>
      <c r="O55" s="40">
        <v>1414.1417964108114</v>
      </c>
      <c r="P55" s="42">
        <v>16.886291903511228</v>
      </c>
    </row>
    <row r="56" spans="1:16" x14ac:dyDescent="0.2">
      <c r="A56" s="5" t="s">
        <v>4147</v>
      </c>
      <c r="B56" s="5" t="s">
        <v>4148</v>
      </c>
      <c r="C56" s="5" t="s">
        <v>4973</v>
      </c>
      <c r="D56" s="6" t="s">
        <v>295</v>
      </c>
      <c r="E56" s="43">
        <v>563.27933839874129</v>
      </c>
      <c r="F56" s="4">
        <v>352.98678511156544</v>
      </c>
      <c r="G56" s="4">
        <v>6160.3903914409784</v>
      </c>
      <c r="H56" s="4">
        <v>24791.991574171225</v>
      </c>
      <c r="I56" s="4">
        <v>3438.7096454993389</v>
      </c>
      <c r="J56" s="4">
        <v>9.07586900045</v>
      </c>
      <c r="K56" s="4">
        <v>5.8762108004389777</v>
      </c>
      <c r="L56" s="4">
        <v>0.55819670946129596</v>
      </c>
      <c r="M56" s="4">
        <v>4.0244189083562487</v>
      </c>
      <c r="N56" s="4" t="s">
        <v>5261</v>
      </c>
      <c r="O56" s="40">
        <v>880.24994820741665</v>
      </c>
      <c r="P56" s="42">
        <v>17.491895160612998</v>
      </c>
    </row>
    <row r="57" spans="1:16" x14ac:dyDescent="0.2">
      <c r="A57" s="5" t="s">
        <v>4227</v>
      </c>
      <c r="B57" s="5" t="s">
        <v>4228</v>
      </c>
      <c r="C57" s="5" t="s">
        <v>4975</v>
      </c>
      <c r="D57" s="6" t="s">
        <v>8</v>
      </c>
      <c r="E57" s="43">
        <v>805.72942524789005</v>
      </c>
      <c r="F57" s="4">
        <v>371.1813668580877</v>
      </c>
      <c r="G57" s="4">
        <v>12896.129306782499</v>
      </c>
      <c r="H57" s="4">
        <v>8339.9967259914138</v>
      </c>
      <c r="I57" s="4">
        <v>14633.946537880363</v>
      </c>
      <c r="J57" s="4">
        <v>12.480641151545001</v>
      </c>
      <c r="K57" s="4">
        <v>6.7351133051795911</v>
      </c>
      <c r="L57" s="4">
        <v>1.1347549477643566</v>
      </c>
      <c r="M57" s="4">
        <v>0.64670542048652813</v>
      </c>
      <c r="N57" s="4" t="s">
        <v>5263</v>
      </c>
      <c r="O57" s="40">
        <v>804.7782330096187</v>
      </c>
      <c r="P57" s="42">
        <v>22.362297523652209</v>
      </c>
    </row>
    <row r="58" spans="1:16" x14ac:dyDescent="0.2">
      <c r="A58" s="5" t="s">
        <v>720</v>
      </c>
      <c r="B58" s="5" t="s">
        <v>721</v>
      </c>
      <c r="C58" s="5" t="s">
        <v>4973</v>
      </c>
      <c r="D58" s="6" t="s">
        <v>295</v>
      </c>
      <c r="E58" s="43">
        <v>834.96900021808892</v>
      </c>
      <c r="F58" s="4">
        <v>303.39650574030219</v>
      </c>
      <c r="G58" s="4">
        <v>8262.6497515588308</v>
      </c>
      <c r="H58" s="4">
        <v>15158.916972421792</v>
      </c>
      <c r="I58" s="4">
        <v>5634.6681029895935</v>
      </c>
      <c r="J58" s="4">
        <v>12.834157470600001</v>
      </c>
      <c r="K58" s="4">
        <v>0</v>
      </c>
      <c r="L58" s="4">
        <v>0.68194444547604804</v>
      </c>
      <c r="M58" s="4">
        <v>1.8346314352199078</v>
      </c>
      <c r="N58" s="4" t="s">
        <v>5260</v>
      </c>
      <c r="O58" s="40">
        <v>853.87003977526456</v>
      </c>
      <c r="P58" s="42">
        <v>36.960879002191277</v>
      </c>
    </row>
    <row r="59" spans="1:16" x14ac:dyDescent="0.2">
      <c r="A59" s="5" t="s">
        <v>4357</v>
      </c>
      <c r="B59" s="5" t="s">
        <v>4358</v>
      </c>
      <c r="C59" s="5" t="s">
        <v>4973</v>
      </c>
      <c r="D59" s="6" t="s">
        <v>295</v>
      </c>
      <c r="E59" s="43">
        <v>515.37981668986038</v>
      </c>
      <c r="F59" s="4">
        <v>523.87828448739617</v>
      </c>
      <c r="G59" s="4">
        <v>9804.726530183274</v>
      </c>
      <c r="H59" s="4">
        <v>30935.766586296046</v>
      </c>
      <c r="I59" s="4">
        <v>11308.637640196597</v>
      </c>
      <c r="J59" s="4">
        <v>3.3869769206370002</v>
      </c>
      <c r="K59" s="4">
        <v>3.7441019844522292</v>
      </c>
      <c r="L59" s="4">
        <v>1.1533863392705164</v>
      </c>
      <c r="M59" s="4">
        <v>3.1551891315950638</v>
      </c>
      <c r="N59" s="4" t="s">
        <v>5265</v>
      </c>
      <c r="O59" s="40">
        <v>1260.7610729881471</v>
      </c>
      <c r="P59" s="42">
        <v>23.883103795767553</v>
      </c>
    </row>
    <row r="60" spans="1:16" x14ac:dyDescent="0.2">
      <c r="A60" s="5" t="s">
        <v>4044</v>
      </c>
      <c r="B60" s="5" t="s">
        <v>4045</v>
      </c>
      <c r="C60" s="5" t="s">
        <v>4973</v>
      </c>
      <c r="D60" s="6" t="s">
        <v>295</v>
      </c>
      <c r="E60" s="43">
        <v>491.06967999686657</v>
      </c>
      <c r="F60" s="4">
        <v>87.411268883356328</v>
      </c>
      <c r="G60" s="4">
        <v>5010.8396900828347</v>
      </c>
      <c r="H60" s="4">
        <v>2477.7360115881988</v>
      </c>
      <c r="I60" s="4">
        <v>924.23926942560001</v>
      </c>
      <c r="J60" s="4">
        <v>3.2831191723900002</v>
      </c>
      <c r="K60" s="4">
        <v>7.4522176832967757</v>
      </c>
      <c r="L60" s="4">
        <v>0.18444798209266228</v>
      </c>
      <c r="M60" s="4">
        <v>0.49447521071009143</v>
      </c>
      <c r="N60" s="4" t="s">
        <v>5262</v>
      </c>
      <c r="O60" s="40">
        <v>982.28624025694251</v>
      </c>
      <c r="P60" s="42">
        <v>20.151972112334025</v>
      </c>
    </row>
    <row r="61" spans="1:16" x14ac:dyDescent="0.2">
      <c r="A61" s="5" t="s">
        <v>4938</v>
      </c>
      <c r="B61" s="5" t="s">
        <v>4939</v>
      </c>
      <c r="C61" s="5" t="s">
        <v>4973</v>
      </c>
      <c r="D61" s="6" t="s">
        <v>295</v>
      </c>
      <c r="E61" s="43">
        <v>782.02018188061447</v>
      </c>
      <c r="F61" s="4" t="s">
        <v>5023</v>
      </c>
      <c r="G61" s="4" t="s">
        <v>5023</v>
      </c>
      <c r="H61" s="4" t="s">
        <v>5023</v>
      </c>
      <c r="I61" s="4" t="s">
        <v>5023</v>
      </c>
      <c r="J61" s="4" t="s">
        <v>5023</v>
      </c>
      <c r="K61" s="4" t="s">
        <v>5023</v>
      </c>
      <c r="L61" s="4" t="s">
        <v>5023</v>
      </c>
      <c r="M61" s="4" t="s">
        <v>5023</v>
      </c>
      <c r="N61" s="4" t="s">
        <v>5023</v>
      </c>
      <c r="O61" s="40">
        <v>759.03587766811779</v>
      </c>
      <c r="P61" s="42"/>
    </row>
    <row r="62" spans="1:16" x14ac:dyDescent="0.2">
      <c r="A62" s="5" t="s">
        <v>4946</v>
      </c>
      <c r="B62" s="5" t="s">
        <v>4947</v>
      </c>
      <c r="C62" s="5" t="s">
        <v>4973</v>
      </c>
      <c r="D62" s="6" t="s">
        <v>295</v>
      </c>
      <c r="E62" s="43">
        <v>775.15770851276795</v>
      </c>
      <c r="F62" s="4" t="s">
        <v>5023</v>
      </c>
      <c r="G62" s="4" t="s">
        <v>5023</v>
      </c>
      <c r="H62" s="4" t="s">
        <v>5023</v>
      </c>
      <c r="I62" s="4" t="s">
        <v>5023</v>
      </c>
      <c r="J62" s="4" t="s">
        <v>5023</v>
      </c>
      <c r="K62" s="4" t="s">
        <v>5023</v>
      </c>
      <c r="L62" s="4" t="s">
        <v>5023</v>
      </c>
      <c r="M62" s="4" t="s">
        <v>5023</v>
      </c>
      <c r="N62" s="4" t="s">
        <v>5023</v>
      </c>
      <c r="O62" s="40">
        <v>913.19630345212875</v>
      </c>
      <c r="P62" s="42"/>
    </row>
    <row r="63" spans="1:16" x14ac:dyDescent="0.2">
      <c r="A63" s="5" t="s">
        <v>4951</v>
      </c>
      <c r="B63" s="5" t="s">
        <v>4952</v>
      </c>
      <c r="C63" s="5" t="s">
        <v>4973</v>
      </c>
      <c r="D63" s="6" t="s">
        <v>295</v>
      </c>
      <c r="E63" s="43">
        <v>705.44304483405824</v>
      </c>
      <c r="F63" s="4" t="s">
        <v>5023</v>
      </c>
      <c r="G63" s="4" t="s">
        <v>5023</v>
      </c>
      <c r="H63" s="4" t="s">
        <v>5023</v>
      </c>
      <c r="I63" s="4" t="s">
        <v>5023</v>
      </c>
      <c r="J63" s="4" t="s">
        <v>5023</v>
      </c>
      <c r="K63" s="4" t="s">
        <v>5023</v>
      </c>
      <c r="L63" s="4" t="s">
        <v>5023</v>
      </c>
      <c r="M63" s="4" t="s">
        <v>5023</v>
      </c>
      <c r="N63" s="4" t="s">
        <v>5023</v>
      </c>
      <c r="O63" s="40">
        <v>753.22794382072288</v>
      </c>
      <c r="P63" s="42"/>
    </row>
    <row r="64" spans="1:16" x14ac:dyDescent="0.2">
      <c r="A64" s="5"/>
      <c r="B64" s="5"/>
      <c r="C64" s="5"/>
      <c r="D64" s="6"/>
      <c r="E64" s="43"/>
    </row>
    <row r="65" spans="1:5" x14ac:dyDescent="0.2">
      <c r="A65" s="5"/>
      <c r="B65" s="5"/>
      <c r="C65" s="5"/>
      <c r="D65" s="6"/>
      <c r="E65" s="43"/>
    </row>
    <row r="66" spans="1:5" x14ac:dyDescent="0.2">
      <c r="A66" s="5"/>
      <c r="B66" s="5"/>
      <c r="C66" s="5"/>
      <c r="D66" s="6"/>
      <c r="E66" s="43"/>
    </row>
    <row r="67" spans="1:5" x14ac:dyDescent="0.2">
      <c r="A67" s="5"/>
      <c r="B67" s="5"/>
      <c r="C67" s="5"/>
      <c r="D67" s="6"/>
      <c r="E67" s="43"/>
    </row>
    <row r="68" spans="1:5" x14ac:dyDescent="0.2">
      <c r="A68" s="5"/>
      <c r="B68" s="5"/>
      <c r="C68" s="5"/>
      <c r="D68" s="6"/>
      <c r="E68" s="43"/>
    </row>
    <row r="69" spans="1:5" x14ac:dyDescent="0.2">
      <c r="A69" s="5"/>
      <c r="B69" s="5"/>
      <c r="C69" s="5"/>
      <c r="D69" s="6"/>
      <c r="E69" s="43"/>
    </row>
    <row r="70" spans="1:5" x14ac:dyDescent="0.2">
      <c r="A70" s="5"/>
      <c r="B70" s="5"/>
      <c r="C70" s="5"/>
      <c r="D70" s="6"/>
      <c r="E70" s="43"/>
    </row>
    <row r="71" spans="1:5" x14ac:dyDescent="0.2">
      <c r="A71" s="5"/>
      <c r="B71" s="5"/>
      <c r="C71" s="5"/>
      <c r="D71" s="6"/>
      <c r="E71" s="43"/>
    </row>
    <row r="72" spans="1:5" x14ac:dyDescent="0.2">
      <c r="A72" s="5"/>
      <c r="B72" s="5"/>
      <c r="C72" s="5"/>
      <c r="D72" s="6"/>
      <c r="E72" s="43"/>
    </row>
    <row r="73" spans="1:5" x14ac:dyDescent="0.2">
      <c r="A73" s="5"/>
      <c r="B73" s="5"/>
      <c r="C73" s="5"/>
      <c r="D73" s="6"/>
      <c r="E73" s="43"/>
    </row>
    <row r="74" spans="1:5" x14ac:dyDescent="0.2">
      <c r="A74" s="5"/>
      <c r="B74" s="5"/>
      <c r="C74" s="5"/>
      <c r="D74" s="6"/>
      <c r="E74" s="43"/>
    </row>
    <row r="75" spans="1:5" x14ac:dyDescent="0.2">
      <c r="A75" s="5"/>
      <c r="B75" s="5"/>
      <c r="C75" s="5"/>
      <c r="D75" s="6"/>
      <c r="E75" s="43"/>
    </row>
    <row r="76" spans="1:5" x14ac:dyDescent="0.2">
      <c r="A76" s="5"/>
      <c r="B76" s="5"/>
      <c r="C76" s="5"/>
      <c r="D76" s="6"/>
      <c r="E76" s="43"/>
    </row>
    <row r="77" spans="1:5" x14ac:dyDescent="0.2">
      <c r="A77" s="5"/>
      <c r="B77" s="5"/>
      <c r="C77" s="5"/>
      <c r="D77" s="6"/>
      <c r="E77" s="43"/>
    </row>
    <row r="78" spans="1:5" x14ac:dyDescent="0.2">
      <c r="A78" s="5"/>
      <c r="B78" s="5"/>
      <c r="C78" s="5"/>
      <c r="D78" s="6"/>
      <c r="E78" s="43"/>
    </row>
    <row r="79" spans="1:5" x14ac:dyDescent="0.2">
      <c r="A79" s="5"/>
      <c r="B79" s="5"/>
      <c r="C79" s="5"/>
      <c r="D79" s="6"/>
      <c r="E79" s="43"/>
    </row>
    <row r="80" spans="1:5" x14ac:dyDescent="0.2">
      <c r="A80" s="5"/>
      <c r="B80" s="5"/>
      <c r="C80" s="5"/>
      <c r="D80" s="6"/>
      <c r="E80" s="43"/>
    </row>
    <row r="81" spans="1:5" x14ac:dyDescent="0.2">
      <c r="A81" s="5"/>
      <c r="B81" s="5"/>
      <c r="C81" s="5"/>
      <c r="D81" s="6"/>
      <c r="E81" s="43"/>
    </row>
    <row r="82" spans="1:5" x14ac:dyDescent="0.2">
      <c r="A82" s="5"/>
      <c r="B82" s="5"/>
      <c r="C82" s="5"/>
      <c r="D82" s="6"/>
      <c r="E82" s="43"/>
    </row>
    <row r="83" spans="1:5" x14ac:dyDescent="0.2">
      <c r="A83" s="5"/>
      <c r="B83" s="5"/>
      <c r="C83" s="5"/>
      <c r="D83" s="6"/>
      <c r="E83" s="43"/>
    </row>
    <row r="84" spans="1:5" x14ac:dyDescent="0.2">
      <c r="A84" s="5"/>
      <c r="B84" s="5"/>
      <c r="C84" s="5"/>
      <c r="D84" s="6"/>
      <c r="E84" s="43"/>
    </row>
    <row r="85" spans="1:5" x14ac:dyDescent="0.2">
      <c r="A85" s="5"/>
      <c r="B85" s="5"/>
      <c r="C85" s="5"/>
      <c r="D85" s="6"/>
      <c r="E85" s="43"/>
    </row>
    <row r="86" spans="1:5" x14ac:dyDescent="0.2">
      <c r="A86" s="5"/>
      <c r="B86" s="5"/>
      <c r="C86" s="5"/>
      <c r="D86" s="6"/>
      <c r="E86" s="43"/>
    </row>
    <row r="87" spans="1:5" x14ac:dyDescent="0.2">
      <c r="A87" s="5"/>
      <c r="B87" s="5"/>
      <c r="C87" s="5"/>
      <c r="D87" s="6"/>
      <c r="E87" s="43"/>
    </row>
    <row r="88" spans="1:5" x14ac:dyDescent="0.2">
      <c r="A88" s="5"/>
      <c r="B88" s="5"/>
      <c r="C88" s="5"/>
      <c r="D88" s="6"/>
      <c r="E88" s="43"/>
    </row>
    <row r="89" spans="1:5" x14ac:dyDescent="0.2">
      <c r="A89" s="5"/>
      <c r="B89" s="5"/>
      <c r="C89" s="5"/>
      <c r="D89" s="6"/>
      <c r="E89" s="43"/>
    </row>
    <row r="90" spans="1:5" x14ac:dyDescent="0.2">
      <c r="A90" s="5"/>
      <c r="B90" s="5"/>
      <c r="C90" s="5"/>
      <c r="D90" s="6"/>
      <c r="E90" s="43"/>
    </row>
    <row r="91" spans="1:5" x14ac:dyDescent="0.2">
      <c r="A91" s="5"/>
      <c r="B91" s="5"/>
      <c r="C91" s="5"/>
      <c r="D91" s="6"/>
      <c r="E91" s="43"/>
    </row>
    <row r="92" spans="1:5" x14ac:dyDescent="0.2">
      <c r="A92" s="5"/>
      <c r="B92" s="5"/>
      <c r="C92" s="5"/>
      <c r="D92" s="6"/>
      <c r="E92" s="43"/>
    </row>
    <row r="93" spans="1:5" x14ac:dyDescent="0.2">
      <c r="A93" s="5"/>
      <c r="B93" s="5"/>
      <c r="C93" s="5"/>
      <c r="D93" s="6"/>
      <c r="E93" s="43"/>
    </row>
    <row r="94" spans="1:5" x14ac:dyDescent="0.2">
      <c r="A94" s="5"/>
      <c r="B94" s="5"/>
      <c r="C94" s="5"/>
      <c r="D94" s="6"/>
      <c r="E94" s="43"/>
    </row>
    <row r="95" spans="1:5" x14ac:dyDescent="0.2">
      <c r="A95" s="5"/>
      <c r="B95" s="5"/>
      <c r="C95" s="5"/>
      <c r="D95" s="6"/>
      <c r="E95" s="43"/>
    </row>
    <row r="96" spans="1:5" x14ac:dyDescent="0.2">
      <c r="A96" s="5"/>
      <c r="B96" s="5"/>
      <c r="C96" s="5"/>
      <c r="D96" s="6"/>
      <c r="E96" s="43"/>
    </row>
    <row r="97" spans="1:5" x14ac:dyDescent="0.2">
      <c r="A97" s="5"/>
      <c r="B97" s="5"/>
      <c r="C97" s="5"/>
      <c r="D97" s="6"/>
      <c r="E97" s="43"/>
    </row>
    <row r="98" spans="1:5" x14ac:dyDescent="0.2">
      <c r="A98" s="5"/>
      <c r="B98" s="5"/>
      <c r="C98" s="5"/>
      <c r="D98" s="6"/>
      <c r="E98" s="43"/>
    </row>
    <row r="99" spans="1:5" x14ac:dyDescent="0.2">
      <c r="A99" s="5"/>
      <c r="B99" s="5"/>
      <c r="C99" s="5"/>
      <c r="D99" s="6"/>
      <c r="E99" s="43"/>
    </row>
    <row r="100" spans="1:5" x14ac:dyDescent="0.2">
      <c r="A100" s="5"/>
      <c r="B100" s="5"/>
      <c r="C100" s="5"/>
      <c r="D100" s="6"/>
      <c r="E100" s="43"/>
    </row>
    <row r="101" spans="1:5" x14ac:dyDescent="0.2">
      <c r="A101" s="5"/>
      <c r="B101" s="5"/>
      <c r="C101" s="5"/>
      <c r="D101" s="6"/>
      <c r="E101" s="43"/>
    </row>
    <row r="102" spans="1:5" x14ac:dyDescent="0.2">
      <c r="A102" s="5"/>
      <c r="B102" s="5"/>
      <c r="C102" s="5"/>
      <c r="D102" s="6"/>
      <c r="E102" s="43"/>
    </row>
    <row r="103" spans="1:5" x14ac:dyDescent="0.2">
      <c r="A103" s="5"/>
      <c r="B103" s="5"/>
      <c r="C103" s="5"/>
      <c r="D103" s="6"/>
      <c r="E103" s="43"/>
    </row>
    <row r="104" spans="1:5" x14ac:dyDescent="0.2">
      <c r="A104" s="5"/>
      <c r="B104" s="5"/>
      <c r="C104" s="5"/>
      <c r="D104" s="6"/>
      <c r="E104" s="43"/>
    </row>
    <row r="105" spans="1:5" x14ac:dyDescent="0.2">
      <c r="A105" s="5"/>
      <c r="B105" s="5"/>
      <c r="C105" s="5"/>
      <c r="D105" s="6"/>
      <c r="E105" s="43"/>
    </row>
    <row r="106" spans="1:5" x14ac:dyDescent="0.2">
      <c r="A106" s="5"/>
      <c r="B106" s="5"/>
      <c r="C106" s="5"/>
      <c r="D106" s="6"/>
      <c r="E106" s="43"/>
    </row>
    <row r="107" spans="1:5" x14ac:dyDescent="0.2">
      <c r="A107" s="5"/>
      <c r="B107" s="5"/>
      <c r="C107" s="5"/>
      <c r="D107" s="6"/>
      <c r="E107" s="43"/>
    </row>
    <row r="108" spans="1:5" x14ac:dyDescent="0.2">
      <c r="A108" s="5"/>
      <c r="B108" s="5"/>
      <c r="C108" s="5"/>
      <c r="D108" s="6"/>
      <c r="E108" s="43"/>
    </row>
    <row r="109" spans="1:5" x14ac:dyDescent="0.2">
      <c r="A109" s="5"/>
      <c r="B109" s="5"/>
      <c r="C109" s="5"/>
      <c r="D109" s="6"/>
      <c r="E109" s="43"/>
    </row>
    <row r="110" spans="1:5" x14ac:dyDescent="0.2">
      <c r="A110" s="5"/>
      <c r="B110" s="5"/>
      <c r="C110" s="5"/>
      <c r="D110" s="6"/>
      <c r="E110" s="43"/>
    </row>
    <row r="111" spans="1:5" x14ac:dyDescent="0.2">
      <c r="A111" s="5"/>
      <c r="B111" s="5"/>
      <c r="C111" s="5"/>
      <c r="D111" s="6"/>
      <c r="E111" s="43"/>
    </row>
    <row r="112" spans="1:5" x14ac:dyDescent="0.2">
      <c r="A112" s="5"/>
      <c r="B112" s="5"/>
      <c r="C112" s="5"/>
      <c r="D112" s="6"/>
      <c r="E112" s="43"/>
    </row>
    <row r="113" spans="1:5" x14ac:dyDescent="0.2">
      <c r="A113" s="5"/>
      <c r="B113" s="5"/>
      <c r="C113" s="5"/>
      <c r="D113" s="6"/>
      <c r="E113" s="43"/>
    </row>
    <row r="114" spans="1:5" x14ac:dyDescent="0.2">
      <c r="A114" s="5"/>
      <c r="B114" s="5"/>
      <c r="C114" s="5"/>
      <c r="D114" s="6"/>
      <c r="E114" s="43"/>
    </row>
    <row r="115" spans="1:5" x14ac:dyDescent="0.2">
      <c r="A115" s="5"/>
      <c r="B115" s="5"/>
      <c r="C115" s="5"/>
      <c r="D115" s="6"/>
      <c r="E115" s="43"/>
    </row>
    <row r="116" spans="1:5" x14ac:dyDescent="0.2">
      <c r="A116" s="5"/>
      <c r="B116" s="5"/>
      <c r="C116" s="5"/>
      <c r="D116" s="6"/>
      <c r="E116" s="43"/>
    </row>
    <row r="117" spans="1:5" x14ac:dyDescent="0.2">
      <c r="A117" s="5"/>
      <c r="B117" s="5"/>
      <c r="C117" s="5"/>
      <c r="D117" s="6"/>
      <c r="E117" s="43"/>
    </row>
    <row r="118" spans="1:5" x14ac:dyDescent="0.2">
      <c r="A118" s="5"/>
      <c r="B118" s="5"/>
      <c r="C118" s="5"/>
      <c r="D118" s="6"/>
      <c r="E118" s="43"/>
    </row>
    <row r="119" spans="1:5" x14ac:dyDescent="0.2">
      <c r="A119" s="5"/>
      <c r="B119" s="5"/>
      <c r="C119" s="5"/>
      <c r="D119" s="6"/>
      <c r="E119" s="43"/>
    </row>
    <row r="120" spans="1:5" x14ac:dyDescent="0.2">
      <c r="A120" s="5"/>
      <c r="B120" s="5"/>
      <c r="C120" s="5"/>
      <c r="D120" s="6"/>
      <c r="E120" s="43"/>
    </row>
    <row r="121" spans="1:5" x14ac:dyDescent="0.2">
      <c r="A121" s="5"/>
      <c r="B121" s="5"/>
      <c r="C121" s="5"/>
      <c r="D121" s="6"/>
      <c r="E121" s="43"/>
    </row>
    <row r="122" spans="1:5" x14ac:dyDescent="0.2">
      <c r="A122" s="5"/>
      <c r="B122" s="5"/>
      <c r="C122" s="5"/>
      <c r="D122" s="6"/>
      <c r="E122" s="43"/>
    </row>
    <row r="123" spans="1:5" x14ac:dyDescent="0.2">
      <c r="A123" s="5"/>
      <c r="B123" s="5"/>
      <c r="C123" s="5"/>
      <c r="D123" s="6"/>
      <c r="E123" s="43"/>
    </row>
    <row r="124" spans="1:5" x14ac:dyDescent="0.2">
      <c r="A124" s="5"/>
      <c r="B124" s="5"/>
      <c r="C124" s="5"/>
      <c r="D124" s="6"/>
      <c r="E124" s="43"/>
    </row>
    <row r="125" spans="1:5" x14ac:dyDescent="0.2">
      <c r="A125" s="5"/>
      <c r="B125" s="5"/>
      <c r="C125" s="5"/>
      <c r="D125" s="6"/>
      <c r="E125" s="43"/>
    </row>
    <row r="126" spans="1:5" x14ac:dyDescent="0.2">
      <c r="A126" s="5"/>
      <c r="B126" s="5"/>
      <c r="C126" s="5"/>
      <c r="D126" s="6"/>
      <c r="E126" s="43"/>
    </row>
    <row r="127" spans="1:5" x14ac:dyDescent="0.2">
      <c r="A127" s="5"/>
      <c r="B127" s="5"/>
      <c r="C127" s="5"/>
      <c r="D127" s="6"/>
      <c r="E127" s="43"/>
    </row>
    <row r="128" spans="1:5" x14ac:dyDescent="0.2">
      <c r="A128" s="5"/>
      <c r="B128" s="5"/>
      <c r="C128" s="5"/>
      <c r="D128" s="6"/>
      <c r="E128" s="43"/>
    </row>
    <row r="129" spans="1:5" x14ac:dyDescent="0.2">
      <c r="A129" s="5"/>
      <c r="B129" s="5"/>
      <c r="C129" s="5"/>
      <c r="D129" s="6"/>
      <c r="E129" s="43"/>
    </row>
    <row r="130" spans="1:5" x14ac:dyDescent="0.2">
      <c r="A130" s="5"/>
      <c r="B130" s="5"/>
      <c r="C130" s="5"/>
      <c r="D130" s="6"/>
      <c r="E130" s="43"/>
    </row>
    <row r="131" spans="1:5" x14ac:dyDescent="0.2">
      <c r="A131" s="5"/>
      <c r="B131" s="5"/>
      <c r="C131" s="5"/>
      <c r="D131" s="6"/>
      <c r="E131" s="43"/>
    </row>
    <row r="132" spans="1:5" x14ac:dyDescent="0.2">
      <c r="A132" s="5"/>
      <c r="B132" s="5"/>
      <c r="C132" s="5"/>
      <c r="D132" s="6"/>
      <c r="E132" s="43"/>
    </row>
    <row r="133" spans="1:5" x14ac:dyDescent="0.2">
      <c r="A133" s="5"/>
      <c r="B133" s="5"/>
      <c r="C133" s="5"/>
      <c r="D133" s="6"/>
      <c r="E133" s="43"/>
    </row>
    <row r="134" spans="1:5" x14ac:dyDescent="0.2">
      <c r="A134" s="5"/>
      <c r="B134" s="5"/>
      <c r="C134" s="5"/>
      <c r="D134" s="6"/>
      <c r="E134" s="43"/>
    </row>
    <row r="135" spans="1:5" x14ac:dyDescent="0.2">
      <c r="A135" s="5"/>
      <c r="B135" s="5"/>
      <c r="C135" s="5"/>
      <c r="D135" s="6"/>
      <c r="E135" s="43"/>
    </row>
    <row r="136" spans="1:5" x14ac:dyDescent="0.2">
      <c r="A136" s="5"/>
      <c r="B136" s="5"/>
      <c r="C136" s="5"/>
      <c r="D136" s="6"/>
      <c r="E136" s="43"/>
    </row>
    <row r="137" spans="1:5" x14ac:dyDescent="0.2">
      <c r="A137" s="5"/>
      <c r="B137" s="5"/>
      <c r="C137" s="5"/>
      <c r="D137" s="6"/>
      <c r="E137" s="43"/>
    </row>
    <row r="138" spans="1:5" x14ac:dyDescent="0.2">
      <c r="A138" s="5"/>
      <c r="B138" s="5"/>
      <c r="C138" s="5"/>
      <c r="D138" s="6"/>
      <c r="E138" s="43"/>
    </row>
    <row r="139" spans="1:5" x14ac:dyDescent="0.2">
      <c r="A139" s="5"/>
      <c r="B139" s="5"/>
      <c r="C139" s="5"/>
      <c r="D139" s="6"/>
      <c r="E139" s="43"/>
    </row>
    <row r="140" spans="1:5" x14ac:dyDescent="0.2">
      <c r="A140" s="5"/>
      <c r="B140" s="5"/>
      <c r="C140" s="5"/>
      <c r="D140" s="6"/>
      <c r="E140" s="43"/>
    </row>
    <row r="141" spans="1:5" x14ac:dyDescent="0.2">
      <c r="A141" s="5"/>
      <c r="B141" s="5"/>
      <c r="C141" s="5"/>
      <c r="D141" s="6"/>
      <c r="E141" s="43"/>
    </row>
    <row r="142" spans="1:5" x14ac:dyDescent="0.2">
      <c r="A142" s="5"/>
      <c r="B142" s="5"/>
      <c r="C142" s="5"/>
      <c r="D142" s="6"/>
      <c r="E142" s="43"/>
    </row>
    <row r="143" spans="1:5" x14ac:dyDescent="0.2">
      <c r="A143" s="5"/>
      <c r="B143" s="5"/>
      <c r="C143" s="5"/>
      <c r="D143" s="6"/>
      <c r="E143" s="43"/>
    </row>
    <row r="144" spans="1:5" x14ac:dyDescent="0.2">
      <c r="A144" s="5"/>
      <c r="B144" s="5"/>
      <c r="C144" s="5"/>
      <c r="D144" s="6"/>
      <c r="E144" s="43"/>
    </row>
    <row r="145" spans="1:5" x14ac:dyDescent="0.2">
      <c r="A145" s="5"/>
      <c r="B145" s="5"/>
      <c r="C145" s="5"/>
      <c r="D145" s="6"/>
      <c r="E145" s="43"/>
    </row>
    <row r="146" spans="1:5" x14ac:dyDescent="0.2">
      <c r="A146" s="5"/>
      <c r="B146" s="5"/>
      <c r="C146" s="5"/>
      <c r="D146" s="6"/>
      <c r="E146" s="43"/>
    </row>
    <row r="147" spans="1:5" x14ac:dyDescent="0.2">
      <c r="A147" s="5"/>
      <c r="B147" s="5"/>
      <c r="C147" s="5"/>
      <c r="D147" s="6"/>
      <c r="E147" s="43"/>
    </row>
    <row r="148" spans="1:5" x14ac:dyDescent="0.2">
      <c r="A148" s="5"/>
      <c r="B148" s="5"/>
      <c r="C148" s="5"/>
      <c r="D148" s="6"/>
      <c r="E148" s="43"/>
    </row>
    <row r="149" spans="1:5" x14ac:dyDescent="0.2">
      <c r="A149" s="5"/>
      <c r="B149" s="5"/>
      <c r="C149" s="5"/>
      <c r="D149" s="6"/>
      <c r="E149" s="43"/>
    </row>
    <row r="150" spans="1:5" x14ac:dyDescent="0.2">
      <c r="A150" s="5"/>
      <c r="B150" s="5"/>
      <c r="C150" s="5"/>
      <c r="D150" s="6"/>
      <c r="E150" s="43"/>
    </row>
    <row r="151" spans="1:5" x14ac:dyDescent="0.2">
      <c r="A151" s="5"/>
      <c r="B151" s="5"/>
      <c r="C151" s="5"/>
      <c r="D151" s="6"/>
      <c r="E151" s="43"/>
    </row>
    <row r="152" spans="1:5" x14ac:dyDescent="0.2">
      <c r="A152" s="5"/>
      <c r="B152" s="5"/>
      <c r="C152" s="5"/>
      <c r="D152" s="6"/>
      <c r="E152" s="43"/>
    </row>
    <row r="153" spans="1:5" x14ac:dyDescent="0.2">
      <c r="A153" s="5"/>
      <c r="B153" s="5"/>
      <c r="C153" s="5"/>
      <c r="D153" s="6"/>
      <c r="E153" s="43"/>
    </row>
    <row r="154" spans="1:5" x14ac:dyDescent="0.2">
      <c r="A154" s="5"/>
      <c r="B154" s="5"/>
      <c r="C154" s="5"/>
      <c r="D154" s="6"/>
      <c r="E154" s="43"/>
    </row>
    <row r="155" spans="1:5" x14ac:dyDescent="0.2">
      <c r="A155" s="5"/>
      <c r="B155" s="5"/>
      <c r="C155" s="5"/>
      <c r="D155" s="6"/>
      <c r="E155" s="43"/>
    </row>
    <row r="156" spans="1:5" x14ac:dyDescent="0.2">
      <c r="A156" s="5"/>
      <c r="B156" s="5"/>
      <c r="C156" s="5"/>
      <c r="D156" s="6"/>
      <c r="E156" s="43"/>
    </row>
    <row r="157" spans="1:5" x14ac:dyDescent="0.2">
      <c r="A157" s="5"/>
      <c r="B157" s="5"/>
      <c r="C157" s="5"/>
      <c r="D157" s="6"/>
      <c r="E157" s="43"/>
    </row>
    <row r="158" spans="1:5" x14ac:dyDescent="0.2">
      <c r="A158" s="5"/>
      <c r="B158" s="5"/>
      <c r="C158" s="5"/>
      <c r="D158" s="6"/>
      <c r="E158" s="43"/>
    </row>
    <row r="159" spans="1:5" x14ac:dyDescent="0.2">
      <c r="A159" s="5"/>
      <c r="B159" s="5"/>
      <c r="C159" s="5"/>
      <c r="D159" s="6"/>
      <c r="E159" s="43"/>
    </row>
    <row r="160" spans="1:5" x14ac:dyDescent="0.2">
      <c r="A160" s="5"/>
      <c r="B160" s="5"/>
      <c r="C160" s="5"/>
      <c r="D160" s="6"/>
      <c r="E160" s="43"/>
    </row>
    <row r="161" spans="1:5" x14ac:dyDescent="0.2">
      <c r="A161" s="5"/>
      <c r="B161" s="5"/>
      <c r="C161" s="5"/>
      <c r="D161" s="6"/>
      <c r="E161" s="43"/>
    </row>
    <row r="162" spans="1:5" x14ac:dyDescent="0.2">
      <c r="A162" s="5"/>
      <c r="B162" s="5"/>
      <c r="C162" s="5"/>
      <c r="D162" s="6"/>
      <c r="E162" s="43"/>
    </row>
    <row r="163" spans="1:5" x14ac:dyDescent="0.2">
      <c r="A163" s="5"/>
      <c r="B163" s="5"/>
      <c r="C163" s="5"/>
      <c r="D163" s="6"/>
      <c r="E163" s="43"/>
    </row>
    <row r="164" spans="1:5" x14ac:dyDescent="0.2">
      <c r="A164" s="5"/>
      <c r="B164" s="5"/>
      <c r="C164" s="5"/>
      <c r="D164" s="6"/>
      <c r="E164" s="43"/>
    </row>
    <row r="165" spans="1:5" x14ac:dyDescent="0.2">
      <c r="A165" s="5"/>
      <c r="B165" s="5"/>
      <c r="C165" s="5"/>
      <c r="D165" s="6"/>
      <c r="E165" s="43"/>
    </row>
    <row r="166" spans="1:5" x14ac:dyDescent="0.2">
      <c r="A166" s="5"/>
      <c r="B166" s="5"/>
      <c r="C166" s="5"/>
      <c r="D166" s="6"/>
      <c r="E166" s="43"/>
    </row>
    <row r="167" spans="1:5" x14ac:dyDescent="0.2">
      <c r="A167" s="5"/>
      <c r="B167" s="5"/>
      <c r="C167" s="5"/>
      <c r="D167" s="6"/>
      <c r="E167" s="43"/>
    </row>
    <row r="168" spans="1:5" x14ac:dyDescent="0.2">
      <c r="A168" s="5"/>
      <c r="B168" s="5"/>
      <c r="C168" s="5"/>
      <c r="D168" s="6"/>
      <c r="E168" s="43"/>
    </row>
    <row r="169" spans="1:5" x14ac:dyDescent="0.2">
      <c r="A169" s="5"/>
      <c r="B169" s="5"/>
      <c r="C169" s="5"/>
      <c r="D169" s="6"/>
      <c r="E169" s="43"/>
    </row>
    <row r="170" spans="1:5" x14ac:dyDescent="0.2">
      <c r="A170" s="5"/>
      <c r="B170" s="5"/>
      <c r="C170" s="5"/>
      <c r="D170" s="6"/>
      <c r="E170" s="43"/>
    </row>
    <row r="171" spans="1:5" x14ac:dyDescent="0.2">
      <c r="A171" s="5"/>
      <c r="B171" s="5"/>
      <c r="C171" s="5"/>
      <c r="D171" s="6"/>
      <c r="E171" s="43"/>
    </row>
    <row r="172" spans="1:5" x14ac:dyDescent="0.2">
      <c r="A172" s="5"/>
      <c r="B172" s="5"/>
      <c r="C172" s="5"/>
      <c r="D172" s="6"/>
      <c r="E172" s="43"/>
    </row>
    <row r="173" spans="1:5" x14ac:dyDescent="0.2">
      <c r="A173" s="5"/>
      <c r="B173" s="5"/>
      <c r="C173" s="5"/>
      <c r="D173" s="6"/>
      <c r="E173" s="43"/>
    </row>
    <row r="174" spans="1:5" x14ac:dyDescent="0.2">
      <c r="A174" s="5"/>
      <c r="B174" s="5"/>
      <c r="C174" s="5"/>
      <c r="D174" s="6"/>
      <c r="E174" s="43"/>
    </row>
    <row r="175" spans="1:5" x14ac:dyDescent="0.2">
      <c r="A175" s="5"/>
      <c r="B175" s="5"/>
      <c r="C175" s="5"/>
      <c r="D175" s="6"/>
      <c r="E175" s="43"/>
    </row>
    <row r="176" spans="1:5" x14ac:dyDescent="0.2">
      <c r="A176" s="5"/>
      <c r="B176" s="5"/>
      <c r="C176" s="5"/>
      <c r="D176" s="6"/>
      <c r="E176" s="43"/>
    </row>
    <row r="177" spans="1:5" x14ac:dyDescent="0.2">
      <c r="A177" s="5"/>
      <c r="B177" s="5"/>
      <c r="C177" s="5"/>
      <c r="D177" s="6"/>
      <c r="E177" s="43"/>
    </row>
    <row r="178" spans="1:5" x14ac:dyDescent="0.2">
      <c r="A178" s="5"/>
      <c r="B178" s="5"/>
      <c r="C178" s="5"/>
      <c r="D178" s="6"/>
      <c r="E178" s="43"/>
    </row>
    <row r="179" spans="1:5" x14ac:dyDescent="0.2">
      <c r="A179" s="5"/>
      <c r="B179" s="5"/>
      <c r="C179" s="5"/>
      <c r="D179" s="6"/>
      <c r="E179" s="43"/>
    </row>
    <row r="180" spans="1:5" x14ac:dyDescent="0.2">
      <c r="A180" s="5"/>
      <c r="B180" s="5"/>
      <c r="C180" s="5"/>
      <c r="D180" s="6"/>
      <c r="E180" s="43"/>
    </row>
    <row r="181" spans="1:5" x14ac:dyDescent="0.2">
      <c r="A181" s="5"/>
      <c r="B181" s="5"/>
      <c r="C181" s="5"/>
      <c r="D181" s="6"/>
      <c r="E181" s="43"/>
    </row>
    <row r="182" spans="1:5" x14ac:dyDescent="0.2">
      <c r="A182" s="5"/>
      <c r="B182" s="5"/>
      <c r="C182" s="5"/>
      <c r="D182" s="6"/>
      <c r="E182" s="43"/>
    </row>
    <row r="183" spans="1:5" x14ac:dyDescent="0.2">
      <c r="A183" s="5"/>
      <c r="B183" s="5"/>
      <c r="C183" s="5"/>
      <c r="D183" s="6"/>
      <c r="E183" s="43"/>
    </row>
    <row r="184" spans="1:5" x14ac:dyDescent="0.2">
      <c r="A184" s="5"/>
      <c r="B184" s="5"/>
      <c r="C184" s="5"/>
      <c r="D184" s="6"/>
      <c r="E184" s="43"/>
    </row>
    <row r="185" spans="1:5" x14ac:dyDescent="0.2">
      <c r="A185" s="5"/>
      <c r="B185" s="5"/>
      <c r="C185" s="5"/>
      <c r="D185" s="6"/>
      <c r="E185" s="43"/>
    </row>
    <row r="186" spans="1:5" x14ac:dyDescent="0.2">
      <c r="A186" s="5"/>
      <c r="B186" s="5"/>
      <c r="C186" s="5"/>
      <c r="D186" s="6"/>
      <c r="E186" s="43"/>
    </row>
    <row r="187" spans="1:5" x14ac:dyDescent="0.2">
      <c r="A187" s="5"/>
      <c r="B187" s="5"/>
      <c r="C187" s="5"/>
      <c r="D187" s="6"/>
      <c r="E187" s="43"/>
    </row>
    <row r="188" spans="1:5" x14ac:dyDescent="0.2">
      <c r="A188" s="5"/>
      <c r="B188" s="5"/>
      <c r="C188" s="5"/>
      <c r="D188" s="6"/>
      <c r="E188" s="43"/>
    </row>
    <row r="189" spans="1:5" x14ac:dyDescent="0.2">
      <c r="A189" s="5"/>
      <c r="B189" s="5"/>
      <c r="C189" s="5"/>
      <c r="D189" s="6"/>
      <c r="E189" s="43"/>
    </row>
    <row r="190" spans="1:5" x14ac:dyDescent="0.2">
      <c r="A190" s="5"/>
      <c r="B190" s="5"/>
      <c r="C190" s="5"/>
      <c r="D190" s="6"/>
      <c r="E190" s="43"/>
    </row>
    <row r="191" spans="1:5" x14ac:dyDescent="0.2">
      <c r="A191" s="5"/>
      <c r="B191" s="5"/>
      <c r="C191" s="5"/>
      <c r="D191" s="6"/>
      <c r="E191" s="43"/>
    </row>
    <row r="192" spans="1:5" x14ac:dyDescent="0.2">
      <c r="A192" s="5"/>
      <c r="B192" s="5"/>
      <c r="C192" s="5"/>
      <c r="D192" s="6"/>
      <c r="E192" s="43"/>
    </row>
    <row r="193" spans="1:5" x14ac:dyDescent="0.2">
      <c r="A193" s="5"/>
      <c r="B193" s="5"/>
      <c r="C193" s="5"/>
      <c r="D193" s="6"/>
      <c r="E193" s="43"/>
    </row>
    <row r="194" spans="1:5" x14ac:dyDescent="0.2">
      <c r="A194" s="5"/>
      <c r="B194" s="5"/>
      <c r="C194" s="5"/>
      <c r="D194" s="6"/>
      <c r="E194" s="43"/>
    </row>
    <row r="195" spans="1:5" x14ac:dyDescent="0.2">
      <c r="A195" s="5"/>
      <c r="B195" s="5"/>
      <c r="C195" s="5"/>
      <c r="D195" s="6"/>
      <c r="E195" s="43"/>
    </row>
    <row r="196" spans="1:5" x14ac:dyDescent="0.2">
      <c r="A196" s="5"/>
      <c r="B196" s="5"/>
      <c r="C196" s="5"/>
      <c r="D196" s="6"/>
      <c r="E196" s="43"/>
    </row>
    <row r="197" spans="1:5" x14ac:dyDescent="0.2">
      <c r="A197" s="5"/>
      <c r="B197" s="5"/>
      <c r="C197" s="5"/>
      <c r="D197" s="6"/>
      <c r="E197" s="43"/>
    </row>
    <row r="198" spans="1:5" x14ac:dyDescent="0.2">
      <c r="A198" s="5"/>
      <c r="B198" s="5"/>
      <c r="C198" s="5"/>
      <c r="D198" s="6"/>
      <c r="E198" s="43"/>
    </row>
    <row r="199" spans="1:5" x14ac:dyDescent="0.2">
      <c r="A199" s="5"/>
      <c r="B199" s="5"/>
      <c r="C199" s="5"/>
      <c r="D199" s="6"/>
      <c r="E199" s="43"/>
    </row>
    <row r="200" spans="1:5" x14ac:dyDescent="0.2">
      <c r="A200" s="5"/>
      <c r="B200" s="5"/>
      <c r="C200" s="5"/>
      <c r="D200" s="6"/>
      <c r="E200" s="43"/>
    </row>
    <row r="201" spans="1:5" x14ac:dyDescent="0.2">
      <c r="A201" s="5"/>
      <c r="B201" s="5"/>
      <c r="C201" s="5"/>
      <c r="D201" s="6"/>
      <c r="E201" s="43"/>
    </row>
    <row r="202" spans="1:5" x14ac:dyDescent="0.2">
      <c r="A202" s="5"/>
      <c r="B202" s="5"/>
      <c r="C202" s="5"/>
      <c r="D202" s="6"/>
      <c r="E202" s="43"/>
    </row>
    <row r="203" spans="1:5" x14ac:dyDescent="0.2">
      <c r="A203" s="5"/>
      <c r="B203" s="5"/>
      <c r="C203" s="5"/>
      <c r="D203" s="6"/>
      <c r="E203" s="43"/>
    </row>
    <row r="204" spans="1:5" x14ac:dyDescent="0.2">
      <c r="A204" s="5"/>
      <c r="B204" s="5"/>
      <c r="C204" s="5"/>
      <c r="D204" s="6"/>
      <c r="E204" s="43"/>
    </row>
    <row r="205" spans="1:5" x14ac:dyDescent="0.2">
      <c r="A205" s="5"/>
      <c r="B205" s="5"/>
      <c r="C205" s="5"/>
      <c r="D205" s="6"/>
      <c r="E205" s="43"/>
    </row>
    <row r="206" spans="1:5" x14ac:dyDescent="0.2">
      <c r="A206" s="5"/>
      <c r="B206" s="5"/>
      <c r="C206" s="5"/>
      <c r="D206" s="6"/>
      <c r="E206" s="43"/>
    </row>
    <row r="207" spans="1:5" x14ac:dyDescent="0.2">
      <c r="A207" s="5"/>
      <c r="B207" s="5"/>
      <c r="C207" s="5"/>
      <c r="D207" s="6"/>
      <c r="E207" s="43"/>
    </row>
    <row r="208" spans="1:5" x14ac:dyDescent="0.2">
      <c r="A208" s="5"/>
      <c r="B208" s="5"/>
      <c r="C208" s="5"/>
      <c r="D208" s="6"/>
      <c r="E208" s="43"/>
    </row>
    <row r="209" spans="1:5" x14ac:dyDescent="0.2">
      <c r="A209" s="5"/>
      <c r="B209" s="5"/>
      <c r="C209" s="5"/>
      <c r="D209" s="6"/>
      <c r="E209" s="43"/>
    </row>
    <row r="210" spans="1:5" x14ac:dyDescent="0.2">
      <c r="A210" s="5"/>
      <c r="B210" s="5"/>
      <c r="C210" s="5"/>
      <c r="D210" s="6"/>
      <c r="E210" s="43"/>
    </row>
    <row r="211" spans="1:5" x14ac:dyDescent="0.2">
      <c r="A211" s="5"/>
      <c r="B211" s="5"/>
      <c r="C211" s="5"/>
      <c r="D211" s="6"/>
      <c r="E211" s="43"/>
    </row>
    <row r="212" spans="1:5" x14ac:dyDescent="0.2">
      <c r="A212" s="5"/>
      <c r="B212" s="5"/>
      <c r="C212" s="5"/>
      <c r="D212" s="6"/>
      <c r="E212" s="43"/>
    </row>
    <row r="213" spans="1:5" x14ac:dyDescent="0.2">
      <c r="A213" s="5"/>
      <c r="B213" s="5"/>
      <c r="C213" s="5"/>
      <c r="D213" s="6"/>
      <c r="E213" s="43"/>
    </row>
    <row r="214" spans="1:5" x14ac:dyDescent="0.2">
      <c r="A214" s="5"/>
      <c r="B214" s="5"/>
      <c r="C214" s="5"/>
      <c r="D214" s="6"/>
      <c r="E214" s="43"/>
    </row>
    <row r="215" spans="1:5" x14ac:dyDescent="0.2">
      <c r="A215" s="5"/>
      <c r="B215" s="5"/>
      <c r="C215" s="5"/>
      <c r="D215" s="6"/>
      <c r="E215" s="43"/>
    </row>
    <row r="216" spans="1:5" x14ac:dyDescent="0.2">
      <c r="A216" s="5"/>
      <c r="B216" s="5"/>
      <c r="C216" s="5"/>
      <c r="D216" s="6"/>
      <c r="E216" s="43"/>
    </row>
    <row r="217" spans="1:5" x14ac:dyDescent="0.2">
      <c r="A217" s="5"/>
      <c r="B217" s="5"/>
      <c r="C217" s="5"/>
      <c r="D217" s="6"/>
      <c r="E217" s="43"/>
    </row>
    <row r="218" spans="1:5" x14ac:dyDescent="0.2">
      <c r="A218" s="5"/>
      <c r="B218" s="5"/>
      <c r="C218" s="5"/>
      <c r="D218" s="6"/>
      <c r="E218" s="43"/>
    </row>
    <row r="219" spans="1:5" x14ac:dyDescent="0.2">
      <c r="A219" s="5"/>
      <c r="B219" s="5"/>
      <c r="C219" s="5"/>
      <c r="D219" s="6"/>
      <c r="E219" s="43"/>
    </row>
    <row r="220" spans="1:5" x14ac:dyDescent="0.2">
      <c r="A220" s="5"/>
      <c r="B220" s="5"/>
      <c r="C220" s="5"/>
      <c r="D220" s="6"/>
      <c r="E220" s="43"/>
    </row>
    <row r="221" spans="1:5" x14ac:dyDescent="0.2">
      <c r="A221" s="5"/>
      <c r="B221" s="5"/>
      <c r="C221" s="5"/>
      <c r="D221" s="6"/>
      <c r="E221" s="43"/>
    </row>
    <row r="222" spans="1:5" x14ac:dyDescent="0.2">
      <c r="A222" s="5"/>
      <c r="B222" s="5"/>
      <c r="C222" s="5"/>
      <c r="D222" s="6"/>
      <c r="E222" s="43"/>
    </row>
    <row r="223" spans="1:5" x14ac:dyDescent="0.2">
      <c r="A223" s="5"/>
      <c r="B223" s="5"/>
      <c r="C223" s="5"/>
      <c r="D223" s="6"/>
      <c r="E223" s="43"/>
    </row>
    <row r="224" spans="1:5" x14ac:dyDescent="0.2">
      <c r="A224" s="5"/>
      <c r="B224" s="5"/>
      <c r="C224" s="5"/>
      <c r="D224" s="6"/>
      <c r="E224" s="43"/>
    </row>
    <row r="225" spans="1:5" x14ac:dyDescent="0.2">
      <c r="A225" s="5"/>
      <c r="B225" s="5"/>
      <c r="C225" s="5"/>
      <c r="D225" s="6"/>
      <c r="E225" s="43"/>
    </row>
    <row r="226" spans="1:5" x14ac:dyDescent="0.2">
      <c r="A226" s="5"/>
      <c r="B226" s="5"/>
      <c r="C226" s="5"/>
      <c r="D226" s="6"/>
      <c r="E226" s="43"/>
    </row>
    <row r="227" spans="1:5" x14ac:dyDescent="0.2">
      <c r="A227" s="5"/>
      <c r="B227" s="5"/>
      <c r="C227" s="5"/>
      <c r="D227" s="6"/>
      <c r="E227" s="43"/>
    </row>
    <row r="228" spans="1:5" x14ac:dyDescent="0.2">
      <c r="A228" s="5"/>
      <c r="B228" s="5"/>
      <c r="C228" s="5"/>
      <c r="D228" s="6"/>
      <c r="E228" s="43"/>
    </row>
    <row r="229" spans="1:5" x14ac:dyDescent="0.2">
      <c r="A229" s="5"/>
      <c r="B229" s="5"/>
      <c r="C229" s="5"/>
      <c r="D229" s="6"/>
      <c r="E229" s="43"/>
    </row>
    <row r="230" spans="1:5" x14ac:dyDescent="0.2">
      <c r="A230" s="5"/>
      <c r="B230" s="5"/>
      <c r="C230" s="5"/>
      <c r="D230" s="6"/>
      <c r="E230" s="43"/>
    </row>
    <row r="231" spans="1:5" x14ac:dyDescent="0.2">
      <c r="A231" s="5"/>
      <c r="B231" s="5"/>
      <c r="C231" s="5"/>
      <c r="D231" s="6"/>
      <c r="E231" s="43"/>
    </row>
    <row r="232" spans="1:5" x14ac:dyDescent="0.2">
      <c r="A232" s="5"/>
      <c r="B232" s="5"/>
      <c r="C232" s="5"/>
      <c r="D232" s="6"/>
      <c r="E232" s="43"/>
    </row>
    <row r="233" spans="1:5" x14ac:dyDescent="0.2">
      <c r="A233" s="5"/>
      <c r="B233" s="5"/>
      <c r="C233" s="5"/>
      <c r="D233" s="6"/>
      <c r="E233" s="43"/>
    </row>
    <row r="234" spans="1:5" x14ac:dyDescent="0.2">
      <c r="A234" s="5"/>
      <c r="B234" s="5"/>
      <c r="C234" s="5"/>
      <c r="D234" s="6"/>
      <c r="E234" s="43"/>
    </row>
    <row r="235" spans="1:5" x14ac:dyDescent="0.2">
      <c r="A235" s="5"/>
      <c r="B235" s="5"/>
      <c r="C235" s="5"/>
      <c r="D235" s="6"/>
      <c r="E235" s="43"/>
    </row>
    <row r="236" spans="1:5" x14ac:dyDescent="0.2">
      <c r="A236" s="5"/>
      <c r="B236" s="5"/>
      <c r="C236" s="5"/>
      <c r="D236" s="6"/>
      <c r="E236" s="43"/>
    </row>
    <row r="237" spans="1:5" x14ac:dyDescent="0.2">
      <c r="A237" s="5"/>
      <c r="B237" s="5"/>
      <c r="C237" s="5"/>
      <c r="D237" s="6"/>
      <c r="E237" s="43"/>
    </row>
    <row r="238" spans="1:5" x14ac:dyDescent="0.2">
      <c r="A238" s="5"/>
      <c r="B238" s="5"/>
      <c r="C238" s="5"/>
      <c r="D238" s="6"/>
      <c r="E238" s="43"/>
    </row>
    <row r="239" spans="1:5" x14ac:dyDescent="0.2">
      <c r="A239" s="5"/>
      <c r="B239" s="5"/>
      <c r="C239" s="5"/>
      <c r="D239" s="6"/>
      <c r="E239" s="43"/>
    </row>
    <row r="240" spans="1:5" x14ac:dyDescent="0.2">
      <c r="A240" s="5"/>
      <c r="B240" s="5"/>
      <c r="C240" s="5"/>
      <c r="D240" s="6"/>
      <c r="E240" s="43"/>
    </row>
    <row r="241" spans="1:5" x14ac:dyDescent="0.2">
      <c r="A241" s="5"/>
      <c r="B241" s="5"/>
      <c r="C241" s="5"/>
      <c r="D241" s="6"/>
      <c r="E241" s="43"/>
    </row>
    <row r="242" spans="1:5" x14ac:dyDescent="0.2">
      <c r="A242" s="5"/>
      <c r="B242" s="5"/>
      <c r="C242" s="5"/>
      <c r="D242" s="6"/>
      <c r="E242" s="43"/>
    </row>
    <row r="243" spans="1:5" x14ac:dyDescent="0.2">
      <c r="A243" s="5"/>
      <c r="B243" s="5"/>
      <c r="C243" s="5"/>
      <c r="D243" s="6"/>
      <c r="E243" s="43"/>
    </row>
    <row r="244" spans="1:5" x14ac:dyDescent="0.2">
      <c r="A244" s="5"/>
      <c r="B244" s="5"/>
      <c r="C244" s="5"/>
      <c r="D244" s="6"/>
      <c r="E244" s="43"/>
    </row>
    <row r="245" spans="1:5" x14ac:dyDescent="0.2">
      <c r="A245" s="5"/>
      <c r="B245" s="5"/>
      <c r="C245" s="5"/>
      <c r="D245" s="6"/>
      <c r="E245" s="43"/>
    </row>
    <row r="246" spans="1:5" x14ac:dyDescent="0.2">
      <c r="A246" s="5"/>
      <c r="B246" s="5"/>
      <c r="C246" s="5"/>
      <c r="D246" s="6"/>
      <c r="E246" s="43"/>
    </row>
    <row r="247" spans="1:5" x14ac:dyDescent="0.2">
      <c r="A247" s="5"/>
      <c r="B247" s="5"/>
      <c r="C247" s="5"/>
      <c r="D247" s="6"/>
      <c r="E247" s="43"/>
    </row>
    <row r="248" spans="1:5" x14ac:dyDescent="0.2">
      <c r="A248" s="5"/>
      <c r="B248" s="5"/>
      <c r="C248" s="5"/>
      <c r="D248" s="6"/>
      <c r="E248" s="43"/>
    </row>
    <row r="249" spans="1:5" x14ac:dyDescent="0.2">
      <c r="A249" s="5"/>
      <c r="B249" s="5"/>
      <c r="C249" s="5"/>
      <c r="D249" s="6"/>
      <c r="E249" s="43"/>
    </row>
    <row r="250" spans="1:5" x14ac:dyDescent="0.2">
      <c r="A250" s="5"/>
      <c r="B250" s="5"/>
      <c r="C250" s="5"/>
      <c r="D250" s="6"/>
      <c r="E250" s="43"/>
    </row>
    <row r="251" spans="1:5" x14ac:dyDescent="0.2">
      <c r="A251" s="5"/>
      <c r="B251" s="5"/>
      <c r="C251" s="5"/>
      <c r="D251" s="6"/>
      <c r="E251" s="43"/>
    </row>
    <row r="252" spans="1:5" x14ac:dyDescent="0.2">
      <c r="A252" s="5"/>
      <c r="B252" s="5"/>
      <c r="C252" s="5"/>
      <c r="D252" s="6"/>
      <c r="E252" s="43"/>
    </row>
    <row r="253" spans="1:5" x14ac:dyDescent="0.2">
      <c r="A253" s="5"/>
      <c r="B253" s="5"/>
      <c r="C253" s="5"/>
      <c r="D253" s="6"/>
      <c r="E253" s="43"/>
    </row>
    <row r="254" spans="1:5" x14ac:dyDescent="0.2">
      <c r="A254" s="5"/>
      <c r="B254" s="5"/>
      <c r="C254" s="5"/>
      <c r="D254" s="6"/>
      <c r="E254" s="43"/>
    </row>
    <row r="255" spans="1:5" x14ac:dyDescent="0.2">
      <c r="A255" s="5"/>
      <c r="B255" s="5"/>
      <c r="C255" s="5"/>
      <c r="D255" s="6"/>
      <c r="E255" s="43"/>
    </row>
    <row r="256" spans="1:5" x14ac:dyDescent="0.2">
      <c r="A256" s="5"/>
      <c r="B256" s="5"/>
      <c r="C256" s="5"/>
      <c r="D256" s="6"/>
      <c r="E256" s="43"/>
    </row>
    <row r="257" spans="1:5" x14ac:dyDescent="0.2">
      <c r="A257" s="5"/>
      <c r="B257" s="5"/>
      <c r="C257" s="5"/>
      <c r="D257" s="6"/>
      <c r="E257" s="43"/>
    </row>
    <row r="258" spans="1:5" x14ac:dyDescent="0.2">
      <c r="A258" s="5"/>
      <c r="B258" s="5"/>
      <c r="C258" s="5"/>
      <c r="D258" s="6"/>
      <c r="E258" s="43"/>
    </row>
    <row r="259" spans="1:5" x14ac:dyDescent="0.2">
      <c r="A259" s="5"/>
      <c r="B259" s="5"/>
      <c r="C259" s="5"/>
      <c r="D259" s="6"/>
      <c r="E259" s="43"/>
    </row>
    <row r="260" spans="1:5" x14ac:dyDescent="0.2">
      <c r="A260" s="5"/>
      <c r="B260" s="5"/>
      <c r="C260" s="5"/>
      <c r="D260" s="6"/>
      <c r="E260" s="43"/>
    </row>
    <row r="261" spans="1:5" x14ac:dyDescent="0.2">
      <c r="A261" s="5"/>
      <c r="B261" s="5"/>
      <c r="C261" s="5"/>
      <c r="D261" s="6"/>
      <c r="E261" s="43"/>
    </row>
    <row r="262" spans="1:5" x14ac:dyDescent="0.2">
      <c r="A262" s="5"/>
      <c r="B262" s="5"/>
      <c r="C262" s="5"/>
      <c r="D262" s="6"/>
      <c r="E262" s="43"/>
    </row>
    <row r="263" spans="1:5" x14ac:dyDescent="0.2">
      <c r="A263" s="5"/>
      <c r="B263" s="5"/>
      <c r="C263" s="5"/>
      <c r="D263" s="6"/>
      <c r="E263" s="43"/>
    </row>
    <row r="264" spans="1:5" x14ac:dyDescent="0.2">
      <c r="A264" s="5"/>
      <c r="B264" s="5"/>
      <c r="C264" s="5"/>
      <c r="D264" s="6"/>
      <c r="E264" s="43"/>
    </row>
    <row r="265" spans="1:5" x14ac:dyDescent="0.2">
      <c r="A265" s="5"/>
      <c r="B265" s="5"/>
      <c r="C265" s="5"/>
      <c r="D265" s="6"/>
      <c r="E265" s="43"/>
    </row>
    <row r="266" spans="1:5" x14ac:dyDescent="0.2">
      <c r="A266" s="5"/>
      <c r="B266" s="5"/>
      <c r="C266" s="5"/>
      <c r="D266" s="6"/>
      <c r="E266" s="43"/>
    </row>
    <row r="267" spans="1:5" x14ac:dyDescent="0.2">
      <c r="A267" s="5"/>
      <c r="B267" s="5"/>
      <c r="C267" s="5"/>
      <c r="D267" s="6"/>
      <c r="E267" s="43"/>
    </row>
    <row r="268" spans="1:5" x14ac:dyDescent="0.2">
      <c r="A268" s="5"/>
      <c r="B268" s="5"/>
      <c r="C268" s="5"/>
      <c r="D268" s="6"/>
      <c r="E268" s="43"/>
    </row>
    <row r="269" spans="1:5" x14ac:dyDescent="0.2">
      <c r="A269" s="5"/>
      <c r="B269" s="5"/>
      <c r="C269" s="5"/>
      <c r="D269" s="6"/>
      <c r="E269" s="43"/>
    </row>
    <row r="270" spans="1:5" x14ac:dyDescent="0.2">
      <c r="A270" s="5"/>
      <c r="B270" s="5"/>
      <c r="C270" s="5"/>
      <c r="D270" s="6"/>
      <c r="E270" s="43"/>
    </row>
    <row r="271" spans="1:5" x14ac:dyDescent="0.2">
      <c r="A271" s="5"/>
      <c r="B271" s="5"/>
      <c r="C271" s="5"/>
      <c r="D271" s="6"/>
      <c r="E271" s="43"/>
    </row>
    <row r="272" spans="1:5" x14ac:dyDescent="0.2">
      <c r="A272" s="5"/>
      <c r="B272" s="5"/>
      <c r="C272" s="5"/>
      <c r="D272" s="6"/>
      <c r="E272" s="43"/>
    </row>
    <row r="273" spans="1:5" x14ac:dyDescent="0.2">
      <c r="A273" s="5"/>
      <c r="B273" s="5"/>
      <c r="C273" s="5"/>
      <c r="D273" s="6"/>
      <c r="E273" s="43"/>
    </row>
    <row r="274" spans="1:5" x14ac:dyDescent="0.2">
      <c r="A274" s="5"/>
      <c r="B274" s="5"/>
      <c r="C274" s="5"/>
      <c r="D274" s="6"/>
      <c r="E274" s="43"/>
    </row>
    <row r="275" spans="1:5" x14ac:dyDescent="0.2">
      <c r="A275" s="5"/>
      <c r="B275" s="5"/>
      <c r="C275" s="5"/>
      <c r="D275" s="6"/>
      <c r="E275" s="43"/>
    </row>
    <row r="276" spans="1:5" x14ac:dyDescent="0.2">
      <c r="A276" s="5"/>
      <c r="B276" s="5"/>
      <c r="C276" s="5"/>
      <c r="D276" s="6"/>
      <c r="E276" s="43"/>
    </row>
    <row r="277" spans="1:5" x14ac:dyDescent="0.2">
      <c r="A277" s="5"/>
      <c r="B277" s="5"/>
      <c r="C277" s="5"/>
      <c r="D277" s="6"/>
      <c r="E277" s="43"/>
    </row>
    <row r="278" spans="1:5" x14ac:dyDescent="0.2">
      <c r="A278" s="5"/>
      <c r="B278" s="5"/>
      <c r="C278" s="5"/>
      <c r="D278" s="6"/>
      <c r="E278" s="43"/>
    </row>
    <row r="279" spans="1:5" x14ac:dyDescent="0.2">
      <c r="A279" s="5"/>
      <c r="B279" s="5"/>
      <c r="C279" s="5"/>
      <c r="D279" s="6"/>
      <c r="E279" s="43"/>
    </row>
    <row r="280" spans="1:5" x14ac:dyDescent="0.2">
      <c r="A280" s="5"/>
      <c r="B280" s="5"/>
      <c r="C280" s="5"/>
      <c r="D280" s="6"/>
      <c r="E280" s="43"/>
    </row>
    <row r="281" spans="1:5" x14ac:dyDescent="0.2">
      <c r="A281" s="5"/>
      <c r="B281" s="5"/>
      <c r="C281" s="5"/>
      <c r="D281" s="6"/>
      <c r="E281" s="43"/>
    </row>
    <row r="282" spans="1:5" x14ac:dyDescent="0.2">
      <c r="A282" s="5"/>
      <c r="B282" s="5"/>
      <c r="C282" s="5"/>
      <c r="D282" s="6"/>
      <c r="E282" s="43"/>
    </row>
    <row r="283" spans="1:5" x14ac:dyDescent="0.2">
      <c r="A283" s="5"/>
      <c r="B283" s="5"/>
      <c r="C283" s="5"/>
      <c r="D283" s="6"/>
      <c r="E283" s="43"/>
    </row>
    <row r="284" spans="1:5" x14ac:dyDescent="0.2">
      <c r="A284" s="5"/>
      <c r="B284" s="5"/>
      <c r="C284" s="5"/>
      <c r="D284" s="6"/>
      <c r="E284" s="43"/>
    </row>
    <row r="285" spans="1:5" x14ac:dyDescent="0.2">
      <c r="A285" s="5"/>
      <c r="B285" s="5"/>
      <c r="C285" s="5"/>
      <c r="D285" s="6"/>
      <c r="E285" s="43"/>
    </row>
    <row r="286" spans="1:5" x14ac:dyDescent="0.2">
      <c r="A286" s="5"/>
      <c r="B286" s="5"/>
      <c r="C286" s="5"/>
      <c r="D286" s="6"/>
      <c r="E286" s="43"/>
    </row>
    <row r="287" spans="1:5" x14ac:dyDescent="0.2">
      <c r="A287" s="5"/>
      <c r="B287" s="5"/>
      <c r="C287" s="5"/>
      <c r="D287" s="6"/>
      <c r="E287" s="43"/>
    </row>
    <row r="288" spans="1:5" x14ac:dyDescent="0.2">
      <c r="A288" s="5"/>
      <c r="B288" s="5"/>
      <c r="C288" s="5"/>
      <c r="D288" s="6"/>
      <c r="E288" s="43"/>
    </row>
    <row r="289" spans="1:5" x14ac:dyDescent="0.2">
      <c r="A289" s="5"/>
      <c r="B289" s="5"/>
      <c r="C289" s="5"/>
      <c r="D289" s="6"/>
      <c r="E289" s="43"/>
    </row>
    <row r="290" spans="1:5" x14ac:dyDescent="0.2">
      <c r="A290" s="5"/>
      <c r="B290" s="5"/>
      <c r="C290" s="5"/>
      <c r="D290" s="6"/>
      <c r="E290" s="43"/>
    </row>
    <row r="291" spans="1:5" x14ac:dyDescent="0.2">
      <c r="A291" s="5"/>
      <c r="B291" s="5"/>
      <c r="C291" s="5"/>
      <c r="D291" s="6"/>
      <c r="E291" s="43"/>
    </row>
    <row r="292" spans="1:5" x14ac:dyDescent="0.2">
      <c r="A292" s="5"/>
      <c r="B292" s="5"/>
      <c r="C292" s="5"/>
      <c r="D292" s="6"/>
      <c r="E292" s="43"/>
    </row>
    <row r="293" spans="1:5" x14ac:dyDescent="0.2">
      <c r="A293" s="5"/>
      <c r="B293" s="5"/>
      <c r="C293" s="5"/>
      <c r="D293" s="6"/>
      <c r="E293" s="43"/>
    </row>
    <row r="294" spans="1:5" x14ac:dyDescent="0.2">
      <c r="A294" s="5"/>
      <c r="B294" s="5"/>
      <c r="C294" s="5"/>
      <c r="D294" s="6"/>
      <c r="E294" s="43"/>
    </row>
    <row r="295" spans="1:5" x14ac:dyDescent="0.2">
      <c r="A295" s="5"/>
      <c r="B295" s="5"/>
      <c r="C295" s="5"/>
      <c r="D295" s="6"/>
      <c r="E295" s="43"/>
    </row>
    <row r="296" spans="1:5" x14ac:dyDescent="0.2">
      <c r="A296" s="5"/>
      <c r="B296" s="5"/>
      <c r="C296" s="5"/>
      <c r="D296" s="6"/>
      <c r="E296" s="43"/>
    </row>
    <row r="297" spans="1:5" x14ac:dyDescent="0.2">
      <c r="A297" s="5"/>
      <c r="B297" s="5"/>
      <c r="C297" s="5"/>
      <c r="D297" s="6"/>
      <c r="E297" s="43"/>
    </row>
    <row r="298" spans="1:5" x14ac:dyDescent="0.2">
      <c r="A298" s="5"/>
      <c r="B298" s="5"/>
      <c r="C298" s="5"/>
      <c r="D298" s="6"/>
      <c r="E298" s="43"/>
    </row>
    <row r="299" spans="1:5" x14ac:dyDescent="0.2">
      <c r="A299" s="5"/>
      <c r="B299" s="5"/>
      <c r="C299" s="5"/>
      <c r="D299" s="6"/>
      <c r="E299" s="43"/>
    </row>
    <row r="300" spans="1:5" x14ac:dyDescent="0.2">
      <c r="A300" s="5"/>
      <c r="B300" s="5"/>
      <c r="C300" s="5"/>
      <c r="D300" s="6"/>
      <c r="E300" s="43"/>
    </row>
    <row r="301" spans="1:5" x14ac:dyDescent="0.2">
      <c r="A301" s="5"/>
      <c r="B301" s="5"/>
      <c r="C301" s="5"/>
      <c r="D301" s="6"/>
      <c r="E301" s="43"/>
    </row>
    <row r="302" spans="1:5" x14ac:dyDescent="0.2">
      <c r="A302" s="5"/>
      <c r="B302" s="5"/>
      <c r="C302" s="5"/>
      <c r="D302" s="6"/>
      <c r="E302" s="43"/>
    </row>
    <row r="303" spans="1:5" x14ac:dyDescent="0.2">
      <c r="A303" s="5"/>
      <c r="B303" s="5"/>
      <c r="C303" s="5"/>
      <c r="D303" s="6"/>
      <c r="E303" s="43"/>
    </row>
    <row r="304" spans="1:5" x14ac:dyDescent="0.2">
      <c r="A304" s="5"/>
      <c r="B304" s="5"/>
      <c r="C304" s="5"/>
      <c r="D304" s="6"/>
      <c r="E304" s="43"/>
    </row>
    <row r="305" spans="1:5" x14ac:dyDescent="0.2">
      <c r="A305" s="5"/>
      <c r="B305" s="5"/>
      <c r="C305" s="5"/>
      <c r="D305" s="6"/>
      <c r="E305" s="43"/>
    </row>
    <row r="306" spans="1:5" x14ac:dyDescent="0.2">
      <c r="A306" s="5"/>
      <c r="B306" s="5"/>
      <c r="C306" s="5"/>
      <c r="D306" s="6"/>
      <c r="E306" s="43"/>
    </row>
    <row r="307" spans="1:5" x14ac:dyDescent="0.2">
      <c r="A307" s="5"/>
      <c r="B307" s="5"/>
      <c r="C307" s="5"/>
      <c r="D307" s="6"/>
      <c r="E307" s="43"/>
    </row>
    <row r="308" spans="1:5" x14ac:dyDescent="0.2">
      <c r="A308" s="5"/>
      <c r="B308" s="5"/>
      <c r="C308" s="5"/>
      <c r="D308" s="6"/>
      <c r="E308" s="43"/>
    </row>
    <row r="309" spans="1:5" x14ac:dyDescent="0.2">
      <c r="A309" s="5"/>
      <c r="B309" s="5"/>
      <c r="C309" s="5"/>
      <c r="D309" s="6"/>
      <c r="E309" s="43"/>
    </row>
    <row r="310" spans="1:5" x14ac:dyDescent="0.2">
      <c r="A310" s="5"/>
      <c r="B310" s="5"/>
      <c r="C310" s="5"/>
      <c r="D310" s="6"/>
      <c r="E310" s="43"/>
    </row>
    <row r="311" spans="1:5" x14ac:dyDescent="0.2">
      <c r="A311" s="5"/>
      <c r="B311" s="5"/>
      <c r="C311" s="5"/>
      <c r="D311" s="6"/>
      <c r="E311" s="43"/>
    </row>
    <row r="312" spans="1:5" x14ac:dyDescent="0.2">
      <c r="A312" s="5"/>
      <c r="B312" s="5"/>
      <c r="C312" s="5"/>
      <c r="D312" s="6"/>
      <c r="E312" s="43"/>
    </row>
    <row r="313" spans="1:5" x14ac:dyDescent="0.2">
      <c r="A313" s="5"/>
      <c r="B313" s="5"/>
      <c r="C313" s="5"/>
      <c r="D313" s="6"/>
      <c r="E313" s="43"/>
    </row>
    <row r="314" spans="1:5" x14ac:dyDescent="0.2">
      <c r="A314" s="5"/>
      <c r="B314" s="5"/>
      <c r="C314" s="5"/>
      <c r="D314" s="6"/>
      <c r="E314" s="43"/>
    </row>
    <row r="315" spans="1:5" x14ac:dyDescent="0.2">
      <c r="A315" s="5"/>
      <c r="B315" s="5"/>
      <c r="C315" s="5"/>
      <c r="D315" s="6"/>
      <c r="E315" s="43"/>
    </row>
    <row r="316" spans="1:5" x14ac:dyDescent="0.2">
      <c r="A316" s="5"/>
      <c r="B316" s="5"/>
      <c r="C316" s="5"/>
      <c r="D316" s="6"/>
      <c r="E316" s="43"/>
    </row>
    <row r="317" spans="1:5" x14ac:dyDescent="0.2">
      <c r="A317" s="5"/>
      <c r="B317" s="5"/>
      <c r="C317" s="5"/>
      <c r="D317" s="6"/>
      <c r="E317" s="43"/>
    </row>
    <row r="318" spans="1:5" x14ac:dyDescent="0.2">
      <c r="A318" s="5"/>
      <c r="B318" s="5"/>
      <c r="C318" s="5"/>
      <c r="D318" s="6"/>
      <c r="E318" s="43"/>
    </row>
    <row r="319" spans="1:5" x14ac:dyDescent="0.2">
      <c r="A319" s="5"/>
      <c r="B319" s="5"/>
      <c r="C319" s="5"/>
      <c r="D319" s="6"/>
      <c r="E319" s="43"/>
    </row>
    <row r="320" spans="1:5" x14ac:dyDescent="0.2">
      <c r="A320" s="5"/>
      <c r="B320" s="5"/>
      <c r="C320" s="5"/>
      <c r="D320" s="6"/>
      <c r="E320" s="43"/>
    </row>
    <row r="321" spans="1:5" x14ac:dyDescent="0.2">
      <c r="A321" s="5"/>
      <c r="B321" s="5"/>
      <c r="C321" s="5"/>
      <c r="D321" s="6"/>
      <c r="E321" s="43"/>
    </row>
    <row r="322" spans="1:5" x14ac:dyDescent="0.2">
      <c r="A322" s="5"/>
      <c r="B322" s="5"/>
      <c r="C322" s="5"/>
      <c r="D322" s="6"/>
      <c r="E322" s="43"/>
    </row>
    <row r="323" spans="1:5" x14ac:dyDescent="0.2">
      <c r="A323" s="5"/>
      <c r="B323" s="5"/>
      <c r="C323" s="5"/>
      <c r="D323" s="6"/>
      <c r="E323" s="43"/>
    </row>
    <row r="324" spans="1:5" x14ac:dyDescent="0.2">
      <c r="A324" s="5"/>
      <c r="B324" s="5"/>
      <c r="C324" s="5"/>
      <c r="D324" s="6"/>
      <c r="E324" s="43"/>
    </row>
    <row r="325" spans="1:5" x14ac:dyDescent="0.2">
      <c r="A325" s="5"/>
      <c r="B325" s="5"/>
      <c r="C325" s="5"/>
      <c r="D325" s="6"/>
      <c r="E325" s="43"/>
    </row>
    <row r="326" spans="1:5" x14ac:dyDescent="0.2">
      <c r="A326" s="5"/>
      <c r="B326" s="5"/>
      <c r="C326" s="5"/>
      <c r="D326" s="6"/>
      <c r="E326" s="43"/>
    </row>
    <row r="327" spans="1:5" x14ac:dyDescent="0.2">
      <c r="A327" s="5"/>
      <c r="B327" s="5"/>
      <c r="C327" s="5"/>
      <c r="D327" s="6"/>
      <c r="E327" s="43"/>
    </row>
    <row r="328" spans="1:5" x14ac:dyDescent="0.2">
      <c r="A328" s="5"/>
      <c r="B328" s="5"/>
      <c r="C328" s="5"/>
      <c r="D328" s="6"/>
      <c r="E328" s="43"/>
    </row>
    <row r="329" spans="1:5" x14ac:dyDescent="0.2">
      <c r="A329" s="5"/>
      <c r="B329" s="5"/>
      <c r="C329" s="5"/>
      <c r="D329" s="6"/>
      <c r="E329" s="43"/>
    </row>
    <row r="330" spans="1:5" x14ac:dyDescent="0.2">
      <c r="A330" s="5"/>
      <c r="B330" s="5"/>
      <c r="C330" s="5"/>
      <c r="D330" s="6"/>
      <c r="E330" s="43"/>
    </row>
    <row r="331" spans="1:5" x14ac:dyDescent="0.2">
      <c r="A331" s="5"/>
      <c r="B331" s="5"/>
      <c r="C331" s="5"/>
      <c r="D331" s="6"/>
      <c r="E331" s="43"/>
    </row>
    <row r="332" spans="1:5" x14ac:dyDescent="0.2">
      <c r="A332" s="5"/>
      <c r="B332" s="5"/>
      <c r="C332" s="5"/>
      <c r="D332" s="6"/>
      <c r="E332" s="43"/>
    </row>
    <row r="333" spans="1:5" x14ac:dyDescent="0.2">
      <c r="A333" s="5"/>
      <c r="B333" s="5"/>
      <c r="C333" s="5"/>
      <c r="D333" s="6"/>
      <c r="E333" s="43"/>
    </row>
    <row r="334" spans="1:5" x14ac:dyDescent="0.2">
      <c r="A334" s="5"/>
      <c r="B334" s="5"/>
      <c r="C334" s="5"/>
      <c r="D334" s="6"/>
      <c r="E334" s="43"/>
    </row>
    <row r="335" spans="1:5" x14ac:dyDescent="0.2">
      <c r="A335" s="5"/>
      <c r="B335" s="5"/>
      <c r="C335" s="5"/>
      <c r="D335" s="6"/>
      <c r="E335" s="43"/>
    </row>
    <row r="336" spans="1:5" x14ac:dyDescent="0.2">
      <c r="A336" s="5"/>
      <c r="B336" s="5"/>
      <c r="C336" s="5"/>
      <c r="D336" s="6"/>
      <c r="E336" s="43"/>
    </row>
    <row r="337" spans="1:5" x14ac:dyDescent="0.2">
      <c r="A337" s="5"/>
      <c r="B337" s="5"/>
      <c r="C337" s="5"/>
      <c r="D337" s="6"/>
      <c r="E337" s="43"/>
    </row>
    <row r="338" spans="1:5" x14ac:dyDescent="0.2">
      <c r="A338" s="5"/>
      <c r="B338" s="5"/>
      <c r="C338" s="5"/>
      <c r="D338" s="6"/>
      <c r="E338" s="43"/>
    </row>
    <row r="339" spans="1:5" x14ac:dyDescent="0.2">
      <c r="A339" s="5"/>
      <c r="B339" s="5"/>
      <c r="C339" s="5"/>
      <c r="D339" s="6"/>
      <c r="E339" s="43"/>
    </row>
    <row r="340" spans="1:5" x14ac:dyDescent="0.2">
      <c r="A340" s="5"/>
      <c r="B340" s="5"/>
      <c r="C340" s="5"/>
      <c r="D340" s="6"/>
      <c r="E340" s="43"/>
    </row>
    <row r="341" spans="1:5" x14ac:dyDescent="0.2">
      <c r="A341" s="5"/>
      <c r="B341" s="5"/>
      <c r="C341" s="5"/>
      <c r="D341" s="6"/>
      <c r="E341" s="43"/>
    </row>
    <row r="342" spans="1:5" x14ac:dyDescent="0.2">
      <c r="A342" s="5"/>
      <c r="B342" s="5"/>
      <c r="C342" s="5"/>
      <c r="D342" s="6"/>
      <c r="E342" s="43"/>
    </row>
    <row r="343" spans="1:5" x14ac:dyDescent="0.2">
      <c r="A343" s="5"/>
      <c r="B343" s="5"/>
      <c r="C343" s="5"/>
      <c r="D343" s="6"/>
      <c r="E343" s="43"/>
    </row>
    <row r="344" spans="1:5" x14ac:dyDescent="0.2">
      <c r="A344" s="5"/>
      <c r="B344" s="5"/>
      <c r="C344" s="5"/>
      <c r="D344" s="6"/>
      <c r="E344" s="43"/>
    </row>
    <row r="345" spans="1:5" x14ac:dyDescent="0.2">
      <c r="A345" s="5"/>
      <c r="B345" s="5"/>
      <c r="C345" s="5"/>
      <c r="D345" s="6"/>
      <c r="E345" s="43"/>
    </row>
    <row r="346" spans="1:5" x14ac:dyDescent="0.2">
      <c r="A346" s="5"/>
      <c r="B346" s="5"/>
      <c r="C346" s="5"/>
      <c r="D346" s="6"/>
      <c r="E346" s="43"/>
    </row>
    <row r="347" spans="1:5" x14ac:dyDescent="0.2">
      <c r="A347" s="5"/>
      <c r="B347" s="5"/>
      <c r="C347" s="5"/>
      <c r="D347" s="6"/>
      <c r="E347" s="43"/>
    </row>
    <row r="348" spans="1:5" x14ac:dyDescent="0.2">
      <c r="A348" s="5"/>
      <c r="B348" s="5"/>
      <c r="C348" s="5"/>
      <c r="D348" s="6"/>
      <c r="E348" s="43"/>
    </row>
    <row r="349" spans="1:5" x14ac:dyDescent="0.2">
      <c r="A349" s="5"/>
      <c r="B349" s="5"/>
      <c r="C349" s="5"/>
      <c r="D349" s="6"/>
      <c r="E349" s="43"/>
    </row>
    <row r="350" spans="1:5" x14ac:dyDescent="0.2">
      <c r="A350" s="5"/>
      <c r="B350" s="5"/>
      <c r="C350" s="5"/>
      <c r="D350" s="6"/>
      <c r="E350" s="43"/>
    </row>
    <row r="351" spans="1:5" x14ac:dyDescent="0.2">
      <c r="A351" s="5"/>
      <c r="B351" s="5"/>
      <c r="C351" s="5"/>
      <c r="D351" s="6"/>
      <c r="E351" s="43"/>
    </row>
    <row r="352" spans="1:5" x14ac:dyDescent="0.2">
      <c r="A352" s="5"/>
      <c r="B352" s="5"/>
      <c r="C352" s="5"/>
      <c r="D352" s="6"/>
      <c r="E352" s="43"/>
    </row>
    <row r="353" spans="1:5" x14ac:dyDescent="0.2">
      <c r="A353" s="5"/>
      <c r="B353" s="5"/>
      <c r="C353" s="5"/>
      <c r="D353" s="6"/>
      <c r="E353" s="43"/>
    </row>
    <row r="354" spans="1:5" x14ac:dyDescent="0.2">
      <c r="A354" s="5"/>
      <c r="B354" s="5"/>
      <c r="C354" s="5"/>
      <c r="D354" s="6"/>
      <c r="E354" s="43"/>
    </row>
    <row r="355" spans="1:5" x14ac:dyDescent="0.2">
      <c r="A355" s="5"/>
      <c r="B355" s="5"/>
      <c r="C355" s="5"/>
      <c r="D355" s="6"/>
      <c r="E355" s="43"/>
    </row>
    <row r="356" spans="1:5" x14ac:dyDescent="0.2">
      <c r="A356" s="5"/>
      <c r="B356" s="5"/>
      <c r="C356" s="5"/>
      <c r="D356" s="6"/>
      <c r="E356" s="43"/>
    </row>
    <row r="357" spans="1:5" x14ac:dyDescent="0.2">
      <c r="A357" s="5"/>
      <c r="B357" s="5"/>
      <c r="C357" s="5"/>
      <c r="D357" s="6"/>
      <c r="E357" s="43"/>
    </row>
    <row r="358" spans="1:5" x14ac:dyDescent="0.2">
      <c r="A358" s="5"/>
      <c r="B358" s="5"/>
      <c r="C358" s="5"/>
      <c r="D358" s="6"/>
      <c r="E358" s="43"/>
    </row>
    <row r="359" spans="1:5" x14ac:dyDescent="0.2">
      <c r="A359" s="5"/>
      <c r="B359" s="5"/>
      <c r="C359" s="5"/>
      <c r="D359" s="6"/>
      <c r="E359" s="43"/>
    </row>
    <row r="360" spans="1:5" x14ac:dyDescent="0.2">
      <c r="A360" s="5"/>
      <c r="B360" s="5"/>
      <c r="C360" s="5"/>
      <c r="D360" s="6"/>
      <c r="E360" s="43"/>
    </row>
    <row r="361" spans="1:5" x14ac:dyDescent="0.2">
      <c r="A361" s="5"/>
      <c r="B361" s="5"/>
      <c r="C361" s="5"/>
      <c r="D361" s="6"/>
      <c r="E361" s="43"/>
    </row>
    <row r="362" spans="1:5" x14ac:dyDescent="0.2">
      <c r="A362" s="5"/>
      <c r="B362" s="5"/>
      <c r="C362" s="5"/>
      <c r="D362" s="6"/>
      <c r="E362" s="43"/>
    </row>
    <row r="363" spans="1:5" x14ac:dyDescent="0.2">
      <c r="A363" s="5"/>
      <c r="B363" s="5"/>
      <c r="C363" s="5"/>
      <c r="D363" s="6"/>
      <c r="E363" s="43"/>
    </row>
    <row r="364" spans="1:5" x14ac:dyDescent="0.2">
      <c r="A364" s="5"/>
      <c r="B364" s="5"/>
      <c r="C364" s="5"/>
      <c r="D364" s="6"/>
      <c r="E364" s="43"/>
    </row>
    <row r="365" spans="1:5" x14ac:dyDescent="0.2">
      <c r="A365" s="5"/>
      <c r="B365" s="5"/>
      <c r="C365" s="5"/>
      <c r="D365" s="6"/>
      <c r="E365" s="43"/>
    </row>
    <row r="366" spans="1:5" x14ac:dyDescent="0.2">
      <c r="A366" s="5"/>
      <c r="B366" s="5"/>
      <c r="C366" s="5"/>
      <c r="D366" s="6"/>
      <c r="E366" s="43"/>
    </row>
    <row r="367" spans="1:5" x14ac:dyDescent="0.2">
      <c r="A367" s="5"/>
      <c r="B367" s="5"/>
      <c r="C367" s="5"/>
      <c r="D367" s="6"/>
      <c r="E367" s="43"/>
    </row>
    <row r="368" spans="1:5" x14ac:dyDescent="0.2">
      <c r="A368" s="5"/>
      <c r="B368" s="5"/>
      <c r="C368" s="5"/>
      <c r="D368" s="6"/>
      <c r="E368" s="43"/>
    </row>
    <row r="369" spans="1:5" x14ac:dyDescent="0.2">
      <c r="A369" s="5"/>
      <c r="B369" s="5"/>
      <c r="C369" s="5"/>
      <c r="D369" s="6"/>
      <c r="E369" s="43"/>
    </row>
    <row r="370" spans="1:5" x14ac:dyDescent="0.2">
      <c r="A370" s="5"/>
      <c r="B370" s="5"/>
      <c r="C370" s="5"/>
      <c r="D370" s="6"/>
      <c r="E370" s="43"/>
    </row>
    <row r="371" spans="1:5" x14ac:dyDescent="0.2">
      <c r="A371" s="5"/>
      <c r="B371" s="5"/>
      <c r="C371" s="5"/>
      <c r="D371" s="6"/>
      <c r="E371" s="43"/>
    </row>
    <row r="372" spans="1:5" x14ac:dyDescent="0.2">
      <c r="A372" s="5"/>
      <c r="B372" s="5"/>
      <c r="C372" s="5"/>
      <c r="D372" s="6"/>
      <c r="E372" s="43"/>
    </row>
    <row r="373" spans="1:5" x14ac:dyDescent="0.2">
      <c r="A373" s="5"/>
      <c r="B373" s="5"/>
      <c r="C373" s="5"/>
      <c r="D373" s="6"/>
      <c r="E373" s="43"/>
    </row>
    <row r="374" spans="1:5" x14ac:dyDescent="0.2">
      <c r="A374" s="5"/>
      <c r="B374" s="5"/>
      <c r="C374" s="5"/>
      <c r="D374" s="6"/>
      <c r="E374" s="43"/>
    </row>
    <row r="375" spans="1:5" x14ac:dyDescent="0.2">
      <c r="A375" s="5"/>
      <c r="B375" s="5"/>
      <c r="C375" s="5"/>
      <c r="D375" s="6"/>
      <c r="E375" s="43"/>
    </row>
    <row r="376" spans="1:5" x14ac:dyDescent="0.2">
      <c r="A376" s="5"/>
      <c r="B376" s="5"/>
      <c r="C376" s="5"/>
      <c r="D376" s="6"/>
      <c r="E376" s="43"/>
    </row>
    <row r="377" spans="1:5" x14ac:dyDescent="0.2">
      <c r="A377" s="5"/>
      <c r="B377" s="5"/>
      <c r="C377" s="5"/>
      <c r="D377" s="6"/>
      <c r="E377" s="43"/>
    </row>
    <row r="378" spans="1:5" x14ac:dyDescent="0.2">
      <c r="A378" s="5"/>
      <c r="B378" s="5"/>
      <c r="C378" s="5"/>
      <c r="D378" s="6"/>
      <c r="E378" s="43"/>
    </row>
    <row r="379" spans="1:5" x14ac:dyDescent="0.2">
      <c r="A379" s="5"/>
      <c r="B379" s="5"/>
      <c r="C379" s="5"/>
      <c r="D379" s="6"/>
      <c r="E379" s="43"/>
    </row>
    <row r="380" spans="1:5" x14ac:dyDescent="0.2">
      <c r="A380" s="5"/>
      <c r="B380" s="5"/>
      <c r="C380" s="5"/>
      <c r="D380" s="6"/>
      <c r="E380" s="43"/>
    </row>
    <row r="381" spans="1:5" x14ac:dyDescent="0.2">
      <c r="A381" s="5"/>
      <c r="B381" s="5"/>
      <c r="C381" s="5"/>
      <c r="D381" s="6"/>
      <c r="E381" s="43"/>
    </row>
    <row r="382" spans="1:5" x14ac:dyDescent="0.2">
      <c r="A382" s="5"/>
      <c r="B382" s="5"/>
      <c r="C382" s="5"/>
      <c r="D382" s="6"/>
      <c r="E382" s="43"/>
    </row>
    <row r="383" spans="1:5" x14ac:dyDescent="0.2">
      <c r="A383" s="5"/>
      <c r="B383" s="5"/>
      <c r="C383" s="5"/>
      <c r="D383" s="6"/>
      <c r="E383" s="43"/>
    </row>
    <row r="384" spans="1:5" x14ac:dyDescent="0.2">
      <c r="A384" s="5"/>
      <c r="B384" s="5"/>
      <c r="C384" s="5"/>
      <c r="D384" s="6"/>
      <c r="E384" s="43"/>
    </row>
    <row r="385" spans="1:5" x14ac:dyDescent="0.2">
      <c r="A385" s="5"/>
      <c r="B385" s="5"/>
      <c r="C385" s="5"/>
      <c r="D385" s="6"/>
      <c r="E385" s="43"/>
    </row>
    <row r="386" spans="1:5" x14ac:dyDescent="0.2">
      <c r="A386" s="5"/>
      <c r="B386" s="5"/>
      <c r="C386" s="5"/>
      <c r="D386" s="6"/>
      <c r="E386" s="43"/>
    </row>
    <row r="387" spans="1:5" x14ac:dyDescent="0.2">
      <c r="A387" s="5"/>
      <c r="B387" s="5"/>
      <c r="C387" s="5"/>
      <c r="D387" s="6"/>
      <c r="E387" s="43"/>
    </row>
    <row r="388" spans="1:5" x14ac:dyDescent="0.2">
      <c r="A388" s="5"/>
      <c r="B388" s="5"/>
      <c r="C388" s="5"/>
      <c r="D388" s="6"/>
      <c r="E388" s="43"/>
    </row>
    <row r="389" spans="1:5" x14ac:dyDescent="0.2">
      <c r="A389" s="5"/>
      <c r="B389" s="5"/>
      <c r="C389" s="5"/>
      <c r="D389" s="6"/>
      <c r="E389" s="43"/>
    </row>
    <row r="390" spans="1:5" x14ac:dyDescent="0.2">
      <c r="A390" s="5"/>
      <c r="B390" s="5"/>
      <c r="C390" s="5"/>
      <c r="D390" s="6"/>
      <c r="E390" s="43"/>
    </row>
    <row r="391" spans="1:5" x14ac:dyDescent="0.2">
      <c r="A391" s="5"/>
      <c r="B391" s="5"/>
      <c r="C391" s="5"/>
      <c r="D391" s="6"/>
      <c r="E391" s="43"/>
    </row>
    <row r="392" spans="1:5" x14ac:dyDescent="0.2">
      <c r="A392" s="5"/>
      <c r="B392" s="5"/>
      <c r="C392" s="5"/>
      <c r="D392" s="6"/>
      <c r="E392" s="43"/>
    </row>
    <row r="393" spans="1:5" x14ac:dyDescent="0.2">
      <c r="A393" s="5"/>
      <c r="B393" s="5"/>
      <c r="C393" s="5"/>
      <c r="D393" s="6"/>
      <c r="E393" s="43"/>
    </row>
    <row r="394" spans="1:5" x14ac:dyDescent="0.2">
      <c r="A394" s="5"/>
      <c r="B394" s="5"/>
      <c r="C394" s="5"/>
      <c r="D394" s="6"/>
      <c r="E394" s="43"/>
    </row>
    <row r="395" spans="1:5" x14ac:dyDescent="0.2">
      <c r="A395" s="5"/>
      <c r="B395" s="5"/>
      <c r="C395" s="5"/>
      <c r="D395" s="6"/>
      <c r="E395" s="43"/>
    </row>
    <row r="396" spans="1:5" x14ac:dyDescent="0.2">
      <c r="A396" s="5"/>
      <c r="B396" s="5"/>
      <c r="C396" s="5"/>
      <c r="D396" s="6"/>
      <c r="E396" s="43"/>
    </row>
    <row r="397" spans="1:5" x14ac:dyDescent="0.2">
      <c r="A397" s="5"/>
      <c r="B397" s="5"/>
      <c r="C397" s="5"/>
      <c r="D397" s="6"/>
      <c r="E397" s="43"/>
    </row>
    <row r="398" spans="1:5" x14ac:dyDescent="0.2">
      <c r="A398" s="5"/>
      <c r="B398" s="5"/>
      <c r="C398" s="5"/>
      <c r="D398" s="6"/>
      <c r="E398" s="43"/>
    </row>
    <row r="399" spans="1:5" x14ac:dyDescent="0.2">
      <c r="A399" s="5"/>
      <c r="B399" s="5"/>
      <c r="C399" s="5"/>
      <c r="D399" s="6"/>
      <c r="E399" s="43"/>
    </row>
    <row r="400" spans="1:5" x14ac:dyDescent="0.2">
      <c r="A400" s="5"/>
      <c r="B400" s="5"/>
      <c r="C400" s="5"/>
      <c r="D400" s="6"/>
      <c r="E400" s="43"/>
    </row>
    <row r="401" spans="1:5" x14ac:dyDescent="0.2">
      <c r="A401" s="5"/>
      <c r="B401" s="5"/>
      <c r="C401" s="5"/>
      <c r="D401" s="6"/>
      <c r="E401" s="43"/>
    </row>
    <row r="402" spans="1:5" x14ac:dyDescent="0.2">
      <c r="A402" s="5"/>
      <c r="B402" s="5"/>
      <c r="C402" s="5"/>
      <c r="D402" s="6"/>
      <c r="E402" s="43"/>
    </row>
    <row r="403" spans="1:5" x14ac:dyDescent="0.2">
      <c r="A403" s="5"/>
      <c r="B403" s="5"/>
      <c r="C403" s="5"/>
      <c r="D403" s="6"/>
      <c r="E403" s="43"/>
    </row>
    <row r="404" spans="1:5" x14ac:dyDescent="0.2">
      <c r="A404" s="5"/>
      <c r="B404" s="5"/>
      <c r="C404" s="5"/>
      <c r="D404" s="6"/>
      <c r="E404" s="43"/>
    </row>
    <row r="405" spans="1:5" x14ac:dyDescent="0.2">
      <c r="A405" s="5"/>
      <c r="B405" s="5"/>
      <c r="C405" s="5"/>
      <c r="D405" s="6"/>
      <c r="E405" s="43"/>
    </row>
    <row r="406" spans="1:5" x14ac:dyDescent="0.2">
      <c r="A406" s="5"/>
      <c r="B406" s="5"/>
      <c r="C406" s="5"/>
      <c r="D406" s="6"/>
      <c r="E406" s="43"/>
    </row>
    <row r="407" spans="1:5" x14ac:dyDescent="0.2">
      <c r="A407" s="5"/>
      <c r="B407" s="5"/>
      <c r="C407" s="5"/>
      <c r="D407" s="6"/>
      <c r="E407" s="43"/>
    </row>
    <row r="408" spans="1:5" x14ac:dyDescent="0.2">
      <c r="A408" s="5"/>
      <c r="B408" s="5"/>
      <c r="C408" s="5"/>
      <c r="D408" s="6"/>
      <c r="E408" s="43"/>
    </row>
    <row r="409" spans="1:5" x14ac:dyDescent="0.2">
      <c r="A409" s="5"/>
      <c r="B409" s="5"/>
      <c r="C409" s="5"/>
      <c r="D409" s="6"/>
      <c r="E409" s="43"/>
    </row>
    <row r="410" spans="1:5" x14ac:dyDescent="0.2">
      <c r="A410" s="5"/>
      <c r="B410" s="5"/>
      <c r="C410" s="5"/>
      <c r="D410" s="6"/>
      <c r="E410" s="43"/>
    </row>
    <row r="411" spans="1:5" x14ac:dyDescent="0.2">
      <c r="A411" s="5"/>
      <c r="B411" s="5"/>
      <c r="C411" s="5"/>
      <c r="D411" s="6"/>
      <c r="E411" s="43"/>
    </row>
    <row r="412" spans="1:5" x14ac:dyDescent="0.2">
      <c r="A412" s="5"/>
      <c r="B412" s="5"/>
      <c r="C412" s="5"/>
      <c r="D412" s="6"/>
      <c r="E412" s="43"/>
    </row>
    <row r="413" spans="1:5" x14ac:dyDescent="0.2">
      <c r="A413" s="5"/>
      <c r="B413" s="5"/>
      <c r="C413" s="5"/>
      <c r="D413" s="6"/>
      <c r="E413" s="43"/>
    </row>
    <row r="414" spans="1:5" x14ac:dyDescent="0.2">
      <c r="A414" s="5"/>
      <c r="B414" s="5"/>
      <c r="C414" s="5"/>
      <c r="D414" s="6"/>
      <c r="E414" s="43"/>
    </row>
    <row r="415" spans="1:5" x14ac:dyDescent="0.2">
      <c r="A415" s="5"/>
      <c r="B415" s="5"/>
      <c r="C415" s="5"/>
      <c r="D415" s="6"/>
      <c r="E415" s="43"/>
    </row>
    <row r="416" spans="1:5" x14ac:dyDescent="0.2">
      <c r="A416" s="5"/>
      <c r="B416" s="5"/>
      <c r="C416" s="5"/>
      <c r="D416" s="6"/>
      <c r="E416" s="43"/>
    </row>
    <row r="417" spans="1:5" x14ac:dyDescent="0.2">
      <c r="A417" s="5"/>
      <c r="B417" s="5"/>
      <c r="C417" s="5"/>
      <c r="D417" s="6"/>
      <c r="E417" s="43"/>
    </row>
    <row r="418" spans="1:5" x14ac:dyDescent="0.2">
      <c r="A418" s="5"/>
      <c r="B418" s="5"/>
      <c r="C418" s="5"/>
      <c r="D418" s="6"/>
      <c r="E418" s="43"/>
    </row>
    <row r="419" spans="1:5" x14ac:dyDescent="0.2">
      <c r="A419" s="5"/>
      <c r="B419" s="5"/>
      <c r="C419" s="5"/>
      <c r="D419" s="6"/>
      <c r="E419" s="43"/>
    </row>
    <row r="420" spans="1:5" x14ac:dyDescent="0.2">
      <c r="A420" s="5"/>
      <c r="B420" s="5"/>
      <c r="C420" s="5"/>
      <c r="D420" s="6"/>
      <c r="E420" s="43"/>
    </row>
    <row r="421" spans="1:5" x14ac:dyDescent="0.2">
      <c r="A421" s="5"/>
      <c r="B421" s="5"/>
      <c r="C421" s="5"/>
      <c r="D421" s="6"/>
      <c r="E421" s="43"/>
    </row>
    <row r="422" spans="1:5" x14ac:dyDescent="0.2">
      <c r="A422" s="5"/>
      <c r="B422" s="5"/>
      <c r="C422" s="5"/>
      <c r="D422" s="6"/>
      <c r="E422" s="43"/>
    </row>
    <row r="423" spans="1:5" x14ac:dyDescent="0.2">
      <c r="A423" s="5"/>
      <c r="B423" s="5"/>
      <c r="C423" s="5"/>
      <c r="D423" s="6"/>
      <c r="E423" s="43"/>
    </row>
    <row r="424" spans="1:5" x14ac:dyDescent="0.2">
      <c r="A424" s="5"/>
      <c r="B424" s="5"/>
      <c r="C424" s="5"/>
      <c r="D424" s="6"/>
      <c r="E424" s="43"/>
    </row>
    <row r="425" spans="1:5" x14ac:dyDescent="0.2">
      <c r="A425" s="5"/>
      <c r="B425" s="5"/>
      <c r="C425" s="5"/>
      <c r="D425" s="6"/>
      <c r="E425" s="43"/>
    </row>
    <row r="426" spans="1:5" x14ac:dyDescent="0.2">
      <c r="A426" s="5"/>
      <c r="B426" s="5"/>
      <c r="C426" s="5"/>
      <c r="D426" s="6"/>
      <c r="E426" s="43"/>
    </row>
    <row r="427" spans="1:5" x14ac:dyDescent="0.2">
      <c r="A427" s="5"/>
      <c r="B427" s="5"/>
      <c r="C427" s="5"/>
      <c r="D427" s="6"/>
      <c r="E427" s="43"/>
    </row>
    <row r="428" spans="1:5" x14ac:dyDescent="0.2">
      <c r="A428" s="5"/>
      <c r="B428" s="5"/>
      <c r="C428" s="5"/>
      <c r="D428" s="6"/>
      <c r="E428" s="43"/>
    </row>
    <row r="429" spans="1:5" x14ac:dyDescent="0.2">
      <c r="A429" s="5"/>
      <c r="B429" s="5"/>
      <c r="C429" s="5"/>
      <c r="D429" s="6"/>
      <c r="E429" s="43"/>
    </row>
    <row r="430" spans="1:5" x14ac:dyDescent="0.2">
      <c r="A430" s="5"/>
      <c r="B430" s="5"/>
      <c r="C430" s="5"/>
      <c r="D430" s="6"/>
      <c r="E430" s="43"/>
    </row>
    <row r="431" spans="1:5" x14ac:dyDescent="0.2">
      <c r="A431" s="5"/>
      <c r="B431" s="5"/>
      <c r="C431" s="5"/>
      <c r="D431" s="6"/>
      <c r="E431" s="43"/>
    </row>
    <row r="432" spans="1:5" x14ac:dyDescent="0.2">
      <c r="A432" s="5"/>
      <c r="B432" s="5"/>
      <c r="C432" s="5"/>
      <c r="D432" s="6"/>
      <c r="E432" s="43"/>
    </row>
    <row r="433" spans="1:5" x14ac:dyDescent="0.2">
      <c r="A433" s="5"/>
      <c r="B433" s="5"/>
      <c r="C433" s="5"/>
      <c r="D433" s="6"/>
      <c r="E433" s="43"/>
    </row>
    <row r="434" spans="1:5" x14ac:dyDescent="0.2">
      <c r="A434" s="5"/>
      <c r="B434" s="5"/>
      <c r="C434" s="5"/>
      <c r="D434" s="6"/>
      <c r="E434" s="43"/>
    </row>
    <row r="435" spans="1:5" x14ac:dyDescent="0.2">
      <c r="A435" s="5"/>
      <c r="B435" s="5"/>
      <c r="C435" s="5"/>
      <c r="D435" s="6"/>
      <c r="E435" s="43"/>
    </row>
    <row r="436" spans="1:5" x14ac:dyDescent="0.2">
      <c r="A436" s="5"/>
      <c r="B436" s="5"/>
      <c r="C436" s="5"/>
      <c r="D436" s="6"/>
      <c r="E436" s="43"/>
    </row>
    <row r="437" spans="1:5" x14ac:dyDescent="0.2">
      <c r="A437" s="5"/>
      <c r="B437" s="5"/>
      <c r="C437" s="5"/>
      <c r="D437" s="6"/>
      <c r="E437" s="43"/>
    </row>
    <row r="438" spans="1:5" x14ac:dyDescent="0.2">
      <c r="A438" s="5"/>
      <c r="B438" s="5"/>
      <c r="C438" s="5"/>
      <c r="D438" s="6"/>
      <c r="E438" s="43"/>
    </row>
    <row r="439" spans="1:5" x14ac:dyDescent="0.2">
      <c r="A439" s="5"/>
      <c r="B439" s="5"/>
      <c r="C439" s="5"/>
      <c r="D439" s="6"/>
      <c r="E439" s="43"/>
    </row>
    <row r="440" spans="1:5" x14ac:dyDescent="0.2">
      <c r="A440" s="5"/>
      <c r="B440" s="5"/>
      <c r="C440" s="5"/>
      <c r="D440" s="6"/>
      <c r="E440" s="43"/>
    </row>
    <row r="441" spans="1:5" x14ac:dyDescent="0.2">
      <c r="A441" s="5"/>
      <c r="B441" s="5"/>
      <c r="C441" s="5"/>
      <c r="D441" s="6"/>
      <c r="E441" s="43"/>
    </row>
    <row r="442" spans="1:5" x14ac:dyDescent="0.2">
      <c r="A442" s="5"/>
      <c r="B442" s="5"/>
      <c r="C442" s="5"/>
      <c r="D442" s="6"/>
      <c r="E442" s="43"/>
    </row>
    <row r="443" spans="1:5" x14ac:dyDescent="0.2">
      <c r="A443" s="5"/>
      <c r="B443" s="5"/>
      <c r="C443" s="5"/>
      <c r="D443" s="6"/>
      <c r="E443" s="43"/>
    </row>
    <row r="444" spans="1:5" x14ac:dyDescent="0.2">
      <c r="A444" s="5"/>
      <c r="B444" s="5"/>
      <c r="C444" s="5"/>
      <c r="D444" s="6"/>
      <c r="E444" s="43"/>
    </row>
    <row r="445" spans="1:5" x14ac:dyDescent="0.2">
      <c r="A445" s="5"/>
      <c r="B445" s="5"/>
      <c r="C445" s="5"/>
      <c r="D445" s="6"/>
      <c r="E445" s="43"/>
    </row>
    <row r="446" spans="1:5" x14ac:dyDescent="0.2">
      <c r="A446" s="5"/>
      <c r="B446" s="5"/>
      <c r="C446" s="5"/>
      <c r="D446" s="6"/>
      <c r="E446" s="43"/>
    </row>
    <row r="447" spans="1:5" x14ac:dyDescent="0.2">
      <c r="A447" s="5"/>
      <c r="B447" s="5"/>
      <c r="C447" s="5"/>
      <c r="D447" s="6"/>
      <c r="E447" s="43"/>
    </row>
    <row r="448" spans="1:5" x14ac:dyDescent="0.2">
      <c r="A448" s="5"/>
      <c r="B448" s="5"/>
      <c r="C448" s="5"/>
      <c r="D448" s="6"/>
      <c r="E448" s="43"/>
    </row>
    <row r="449" spans="1:5" x14ac:dyDescent="0.2">
      <c r="A449" s="5"/>
      <c r="B449" s="5"/>
      <c r="C449" s="5"/>
      <c r="D449" s="6"/>
      <c r="E449" s="43"/>
    </row>
    <row r="450" spans="1:5" x14ac:dyDescent="0.2">
      <c r="A450" s="5"/>
      <c r="B450" s="5"/>
      <c r="C450" s="5"/>
      <c r="D450" s="6"/>
      <c r="E450" s="43"/>
    </row>
    <row r="451" spans="1:5" x14ac:dyDescent="0.2">
      <c r="A451" s="5"/>
      <c r="B451" s="5"/>
      <c r="C451" s="5"/>
      <c r="D451" s="6"/>
      <c r="E451" s="43"/>
    </row>
    <row r="452" spans="1:5" x14ac:dyDescent="0.2">
      <c r="A452" s="5"/>
      <c r="B452" s="5"/>
      <c r="C452" s="5"/>
      <c r="D452" s="6"/>
      <c r="E452" s="43"/>
    </row>
    <row r="453" spans="1:5" x14ac:dyDescent="0.2">
      <c r="A453" s="5"/>
      <c r="B453" s="5"/>
      <c r="C453" s="5"/>
      <c r="D453" s="6"/>
      <c r="E453" s="43"/>
    </row>
    <row r="454" spans="1:5" x14ac:dyDescent="0.2">
      <c r="A454" s="5"/>
      <c r="B454" s="5"/>
      <c r="C454" s="5"/>
      <c r="D454" s="6"/>
      <c r="E454" s="43"/>
    </row>
    <row r="455" spans="1:5" x14ac:dyDescent="0.2">
      <c r="A455" s="5"/>
      <c r="B455" s="5"/>
      <c r="C455" s="5"/>
      <c r="D455" s="6"/>
      <c r="E455" s="43"/>
    </row>
    <row r="456" spans="1:5" x14ac:dyDescent="0.2">
      <c r="A456" s="5"/>
      <c r="B456" s="5"/>
      <c r="C456" s="5"/>
      <c r="D456" s="6"/>
      <c r="E456" s="43"/>
    </row>
    <row r="457" spans="1:5" x14ac:dyDescent="0.2">
      <c r="A457" s="5"/>
      <c r="B457" s="5"/>
      <c r="C457" s="5"/>
      <c r="D457" s="6"/>
      <c r="E457" s="43"/>
    </row>
    <row r="458" spans="1:5" x14ac:dyDescent="0.2">
      <c r="A458" s="5"/>
      <c r="B458" s="5"/>
      <c r="C458" s="5"/>
      <c r="D458" s="6"/>
      <c r="E458" s="43"/>
    </row>
    <row r="459" spans="1:5" x14ac:dyDescent="0.2">
      <c r="A459" s="5"/>
      <c r="B459" s="5"/>
      <c r="C459" s="5"/>
      <c r="D459" s="6"/>
      <c r="E459" s="43"/>
    </row>
    <row r="460" spans="1:5" x14ac:dyDescent="0.2">
      <c r="A460" s="5"/>
      <c r="B460" s="5"/>
      <c r="C460" s="5"/>
      <c r="D460" s="6"/>
      <c r="E460" s="43"/>
    </row>
    <row r="461" spans="1:5" x14ac:dyDescent="0.2">
      <c r="A461" s="5"/>
      <c r="B461" s="5"/>
      <c r="C461" s="5"/>
      <c r="D461" s="6"/>
      <c r="E461" s="43"/>
    </row>
    <row r="462" spans="1:5" x14ac:dyDescent="0.2">
      <c r="A462" s="5"/>
      <c r="B462" s="5"/>
      <c r="C462" s="5"/>
      <c r="D462" s="6"/>
      <c r="E462" s="43"/>
    </row>
    <row r="463" spans="1:5" x14ac:dyDescent="0.2">
      <c r="A463" s="5"/>
      <c r="B463" s="5"/>
      <c r="C463" s="5"/>
      <c r="D463" s="6"/>
      <c r="E463" s="43"/>
    </row>
    <row r="464" spans="1:5" x14ac:dyDescent="0.2">
      <c r="A464" s="5"/>
      <c r="B464" s="5"/>
      <c r="C464" s="5"/>
      <c r="D464" s="6"/>
      <c r="E464" s="43"/>
    </row>
    <row r="465" spans="1:5" x14ac:dyDescent="0.2">
      <c r="A465" s="5"/>
      <c r="B465" s="5"/>
      <c r="C465" s="5"/>
      <c r="D465" s="6"/>
      <c r="E465" s="43"/>
    </row>
    <row r="466" spans="1:5" x14ac:dyDescent="0.2">
      <c r="A466" s="5"/>
      <c r="B466" s="5"/>
      <c r="C466" s="5"/>
      <c r="D466" s="6"/>
      <c r="E466" s="43"/>
    </row>
    <row r="467" spans="1:5" x14ac:dyDescent="0.2">
      <c r="A467" s="5"/>
      <c r="B467" s="5"/>
      <c r="C467" s="5"/>
      <c r="D467" s="6"/>
      <c r="E467" s="43"/>
    </row>
    <row r="468" spans="1:5" x14ac:dyDescent="0.2">
      <c r="A468" s="5"/>
      <c r="B468" s="5"/>
      <c r="C468" s="5"/>
      <c r="D468" s="6"/>
      <c r="E468" s="43"/>
    </row>
    <row r="469" spans="1:5" x14ac:dyDescent="0.2">
      <c r="A469" s="5"/>
      <c r="B469" s="5"/>
      <c r="C469" s="5"/>
      <c r="D469" s="6"/>
      <c r="E469" s="43"/>
    </row>
    <row r="470" spans="1:5" x14ac:dyDescent="0.2">
      <c r="A470" s="5"/>
      <c r="B470" s="5"/>
      <c r="C470" s="5"/>
      <c r="D470" s="6"/>
      <c r="E470" s="43"/>
    </row>
    <row r="471" spans="1:5" x14ac:dyDescent="0.2">
      <c r="A471" s="5"/>
      <c r="B471" s="5"/>
      <c r="C471" s="5"/>
      <c r="D471" s="6"/>
      <c r="E471" s="43"/>
    </row>
    <row r="472" spans="1:5" x14ac:dyDescent="0.2">
      <c r="A472" s="5"/>
      <c r="B472" s="5"/>
      <c r="C472" s="5"/>
      <c r="D472" s="6"/>
      <c r="E472" s="43"/>
    </row>
    <row r="473" spans="1:5" x14ac:dyDescent="0.2">
      <c r="A473" s="5"/>
      <c r="B473" s="5"/>
      <c r="C473" s="5"/>
      <c r="D473" s="6"/>
      <c r="E473" s="43"/>
    </row>
    <row r="474" spans="1:5" x14ac:dyDescent="0.2">
      <c r="A474" s="5"/>
      <c r="B474" s="5"/>
      <c r="C474" s="5"/>
      <c r="D474" s="6"/>
      <c r="E474" s="43"/>
    </row>
    <row r="475" spans="1:5" x14ac:dyDescent="0.2">
      <c r="A475" s="5"/>
      <c r="B475" s="5"/>
      <c r="C475" s="5"/>
      <c r="D475" s="6"/>
      <c r="E475" s="43"/>
    </row>
    <row r="476" spans="1:5" x14ac:dyDescent="0.2">
      <c r="A476" s="5"/>
      <c r="B476" s="5"/>
      <c r="C476" s="5"/>
      <c r="D476" s="6"/>
      <c r="E476" s="43"/>
    </row>
    <row r="477" spans="1:5" x14ac:dyDescent="0.2">
      <c r="A477" s="5"/>
      <c r="B477" s="5"/>
      <c r="C477" s="5"/>
      <c r="D477" s="6"/>
      <c r="E477" s="43"/>
    </row>
    <row r="478" spans="1:5" x14ac:dyDescent="0.2">
      <c r="A478" s="5"/>
      <c r="B478" s="5"/>
      <c r="C478" s="5"/>
      <c r="D478" s="6"/>
      <c r="E478" s="43"/>
    </row>
    <row r="479" spans="1:5" x14ac:dyDescent="0.2">
      <c r="A479" s="5"/>
      <c r="B479" s="5"/>
      <c r="C479" s="5"/>
      <c r="D479" s="6"/>
      <c r="E479" s="43"/>
    </row>
    <row r="480" spans="1:5" x14ac:dyDescent="0.2">
      <c r="A480" s="5"/>
      <c r="B480" s="5"/>
      <c r="C480" s="5"/>
      <c r="D480" s="6"/>
      <c r="E480" s="43"/>
    </row>
    <row r="481" spans="1:5" x14ac:dyDescent="0.2">
      <c r="A481" s="5"/>
      <c r="B481" s="5"/>
      <c r="C481" s="5"/>
      <c r="D481" s="6"/>
      <c r="E481" s="43"/>
    </row>
    <row r="482" spans="1:5" x14ac:dyDescent="0.2">
      <c r="A482" s="5"/>
      <c r="B482" s="5"/>
      <c r="C482" s="5"/>
      <c r="D482" s="6"/>
      <c r="E482" s="43"/>
    </row>
    <row r="483" spans="1:5" x14ac:dyDescent="0.2">
      <c r="A483" s="5"/>
      <c r="B483" s="5"/>
      <c r="C483" s="5"/>
      <c r="D483" s="6"/>
      <c r="E483" s="43"/>
    </row>
    <row r="484" spans="1:5" x14ac:dyDescent="0.2">
      <c r="A484" s="5"/>
      <c r="B484" s="5"/>
      <c r="C484" s="5"/>
      <c r="D484" s="6"/>
      <c r="E484" s="43"/>
    </row>
    <row r="485" spans="1:5" x14ac:dyDescent="0.2">
      <c r="A485" s="5"/>
      <c r="B485" s="5"/>
      <c r="C485" s="5"/>
      <c r="D485" s="6"/>
      <c r="E485" s="43"/>
    </row>
    <row r="486" spans="1:5" x14ac:dyDescent="0.2">
      <c r="A486" s="5"/>
      <c r="B486" s="5"/>
      <c r="C486" s="5"/>
      <c r="D486" s="6"/>
      <c r="E486" s="43"/>
    </row>
    <row r="487" spans="1:5" x14ac:dyDescent="0.2">
      <c r="A487" s="5"/>
      <c r="B487" s="5"/>
      <c r="C487" s="5"/>
      <c r="D487" s="6"/>
      <c r="E487" s="43"/>
    </row>
    <row r="488" spans="1:5" x14ac:dyDescent="0.2">
      <c r="A488" s="5"/>
      <c r="B488" s="5"/>
      <c r="C488" s="5"/>
      <c r="D488" s="6"/>
      <c r="E488" s="43"/>
    </row>
    <row r="489" spans="1:5" x14ac:dyDescent="0.2">
      <c r="A489" s="5"/>
      <c r="B489" s="5"/>
      <c r="C489" s="5"/>
      <c r="D489" s="6"/>
      <c r="E489" s="43"/>
    </row>
    <row r="490" spans="1:5" x14ac:dyDescent="0.2">
      <c r="A490" s="5"/>
      <c r="B490" s="5"/>
      <c r="C490" s="5"/>
      <c r="D490" s="6"/>
      <c r="E490" s="43"/>
    </row>
    <row r="491" spans="1:5" x14ac:dyDescent="0.2">
      <c r="A491" s="5"/>
      <c r="B491" s="5"/>
      <c r="C491" s="5"/>
      <c r="D491" s="6"/>
      <c r="E491" s="43"/>
    </row>
    <row r="492" spans="1:5" x14ac:dyDescent="0.2">
      <c r="A492" s="5"/>
      <c r="B492" s="5"/>
      <c r="C492" s="5"/>
      <c r="D492" s="6"/>
      <c r="E492" s="43"/>
    </row>
    <row r="493" spans="1:5" x14ac:dyDescent="0.2">
      <c r="A493" s="5"/>
      <c r="B493" s="5"/>
      <c r="C493" s="5"/>
      <c r="D493" s="6"/>
      <c r="E493" s="43"/>
    </row>
    <row r="494" spans="1:5" x14ac:dyDescent="0.2">
      <c r="A494" s="5"/>
      <c r="B494" s="5"/>
      <c r="C494" s="5"/>
      <c r="D494" s="6"/>
      <c r="E494" s="43"/>
    </row>
    <row r="495" spans="1:5" x14ac:dyDescent="0.2">
      <c r="A495" s="5"/>
      <c r="B495" s="5"/>
      <c r="C495" s="5"/>
      <c r="D495" s="6"/>
      <c r="E495" s="43"/>
    </row>
    <row r="496" spans="1:5" x14ac:dyDescent="0.2">
      <c r="A496" s="5"/>
      <c r="B496" s="5"/>
      <c r="C496" s="5"/>
      <c r="D496" s="6"/>
      <c r="E496" s="43"/>
    </row>
    <row r="497" spans="1:5" x14ac:dyDescent="0.2">
      <c r="A497" s="5"/>
      <c r="B497" s="5"/>
      <c r="C497" s="5"/>
      <c r="D497" s="6"/>
      <c r="E497" s="43"/>
    </row>
    <row r="498" spans="1:5" x14ac:dyDescent="0.2">
      <c r="A498" s="5"/>
      <c r="B498" s="5"/>
      <c r="C498" s="5"/>
      <c r="D498" s="6"/>
      <c r="E498" s="43"/>
    </row>
    <row r="499" spans="1:5" x14ac:dyDescent="0.2">
      <c r="A499" s="5"/>
      <c r="B499" s="5"/>
      <c r="C499" s="5"/>
      <c r="D499" s="6"/>
      <c r="E499" s="43"/>
    </row>
    <row r="500" spans="1:5" x14ac:dyDescent="0.2">
      <c r="A500" s="5"/>
      <c r="B500" s="5"/>
      <c r="C500" s="5"/>
      <c r="D500" s="6"/>
      <c r="E500" s="43"/>
    </row>
    <row r="501" spans="1:5" x14ac:dyDescent="0.2">
      <c r="A501" s="5"/>
      <c r="B501" s="5"/>
      <c r="C501" s="5"/>
      <c r="D501" s="6"/>
      <c r="E501" s="43"/>
    </row>
    <row r="502" spans="1:5" x14ac:dyDescent="0.2">
      <c r="A502" s="5"/>
      <c r="B502" s="5"/>
      <c r="C502" s="5"/>
      <c r="D502" s="6"/>
      <c r="E502" s="43"/>
    </row>
    <row r="503" spans="1:5" x14ac:dyDescent="0.2">
      <c r="A503" s="5"/>
      <c r="B503" s="5"/>
      <c r="C503" s="5"/>
      <c r="D503" s="6"/>
      <c r="E503" s="43"/>
    </row>
    <row r="504" spans="1:5" x14ac:dyDescent="0.2">
      <c r="A504" s="5"/>
      <c r="B504" s="5"/>
      <c r="C504" s="5"/>
      <c r="D504" s="6"/>
      <c r="E504" s="43"/>
    </row>
    <row r="505" spans="1:5" x14ac:dyDescent="0.2">
      <c r="A505" s="5"/>
      <c r="B505" s="5"/>
      <c r="C505" s="5"/>
      <c r="D505" s="6"/>
      <c r="E505" s="43"/>
    </row>
    <row r="506" spans="1:5" x14ac:dyDescent="0.2">
      <c r="A506" s="5"/>
      <c r="B506" s="5"/>
      <c r="C506" s="5"/>
      <c r="D506" s="6"/>
      <c r="E506" s="43"/>
    </row>
    <row r="507" spans="1:5" x14ac:dyDescent="0.2">
      <c r="A507" s="5"/>
      <c r="B507" s="5"/>
      <c r="C507" s="5"/>
      <c r="D507" s="6"/>
      <c r="E507" s="43"/>
    </row>
    <row r="508" spans="1:5" x14ac:dyDescent="0.2">
      <c r="A508" s="5"/>
      <c r="B508" s="5"/>
      <c r="C508" s="5"/>
      <c r="D508" s="6"/>
      <c r="E508" s="43"/>
    </row>
    <row r="509" spans="1:5" x14ac:dyDescent="0.2">
      <c r="A509" s="5"/>
      <c r="B509" s="5"/>
      <c r="C509" s="5"/>
      <c r="D509" s="6"/>
      <c r="E509" s="43"/>
    </row>
    <row r="510" spans="1:5" x14ac:dyDescent="0.2">
      <c r="A510" s="5"/>
      <c r="B510" s="5"/>
      <c r="C510" s="5"/>
      <c r="D510" s="6"/>
      <c r="E510" s="43"/>
    </row>
    <row r="511" spans="1:5" x14ac:dyDescent="0.2">
      <c r="A511" s="5"/>
      <c r="B511" s="5"/>
      <c r="C511" s="5"/>
      <c r="D511" s="6"/>
      <c r="E511" s="43"/>
    </row>
    <row r="512" spans="1:5" x14ac:dyDescent="0.2">
      <c r="A512" s="5"/>
      <c r="B512" s="5"/>
      <c r="C512" s="5"/>
      <c r="D512" s="6"/>
      <c r="E512" s="43"/>
    </row>
    <row r="513" spans="1:5" x14ac:dyDescent="0.2">
      <c r="A513" s="5"/>
      <c r="B513" s="5"/>
      <c r="C513" s="5"/>
      <c r="D513" s="6"/>
      <c r="E513" s="43"/>
    </row>
    <row r="514" spans="1:5" x14ac:dyDescent="0.2">
      <c r="A514" s="5"/>
      <c r="B514" s="5"/>
      <c r="C514" s="5"/>
      <c r="D514" s="6"/>
      <c r="E514" s="43"/>
    </row>
    <row r="515" spans="1:5" x14ac:dyDescent="0.2">
      <c r="A515" s="5"/>
      <c r="B515" s="5"/>
      <c r="C515" s="5"/>
      <c r="D515" s="6"/>
      <c r="E515" s="43"/>
    </row>
    <row r="516" spans="1:5" x14ac:dyDescent="0.2">
      <c r="A516" s="5"/>
      <c r="B516" s="5"/>
      <c r="C516" s="5"/>
      <c r="D516" s="6"/>
      <c r="E516" s="43"/>
    </row>
    <row r="517" spans="1:5" x14ac:dyDescent="0.2">
      <c r="A517" s="5"/>
      <c r="B517" s="5"/>
      <c r="C517" s="5"/>
      <c r="D517" s="6"/>
      <c r="E517" s="43"/>
    </row>
    <row r="518" spans="1:5" x14ac:dyDescent="0.2">
      <c r="A518" s="5"/>
      <c r="B518" s="5"/>
      <c r="C518" s="5"/>
      <c r="D518" s="6"/>
      <c r="E518" s="43"/>
    </row>
    <row r="519" spans="1:5" x14ac:dyDescent="0.2">
      <c r="A519" s="5"/>
      <c r="B519" s="5"/>
      <c r="C519" s="5"/>
      <c r="D519" s="6"/>
      <c r="E519" s="43"/>
    </row>
    <row r="520" spans="1:5" x14ac:dyDescent="0.2">
      <c r="A520" s="5"/>
      <c r="B520" s="5"/>
      <c r="C520" s="5"/>
      <c r="D520" s="6"/>
      <c r="E520" s="43"/>
    </row>
    <row r="521" spans="1:5" x14ac:dyDescent="0.2">
      <c r="A521" s="5"/>
      <c r="B521" s="5"/>
      <c r="C521" s="5"/>
      <c r="D521" s="6"/>
      <c r="E521" s="43"/>
    </row>
    <row r="522" spans="1:5" x14ac:dyDescent="0.2">
      <c r="A522" s="5"/>
      <c r="B522" s="5"/>
      <c r="C522" s="5"/>
      <c r="D522" s="6"/>
      <c r="E522" s="43"/>
    </row>
    <row r="523" spans="1:5" x14ac:dyDescent="0.2">
      <c r="A523" s="5"/>
      <c r="B523" s="5"/>
      <c r="C523" s="5"/>
      <c r="D523" s="6"/>
      <c r="E523" s="43"/>
    </row>
    <row r="524" spans="1:5" x14ac:dyDescent="0.2">
      <c r="A524" s="5"/>
      <c r="B524" s="5"/>
      <c r="C524" s="5"/>
      <c r="D524" s="6"/>
      <c r="E524" s="43"/>
    </row>
    <row r="525" spans="1:5" x14ac:dyDescent="0.2">
      <c r="A525" s="5"/>
      <c r="B525" s="5"/>
      <c r="C525" s="5"/>
      <c r="D525" s="6"/>
      <c r="E525" s="43"/>
    </row>
    <row r="526" spans="1:5" x14ac:dyDescent="0.2">
      <c r="A526" s="5"/>
      <c r="B526" s="5"/>
      <c r="C526" s="5"/>
      <c r="D526" s="6"/>
      <c r="E526" s="43"/>
    </row>
    <row r="527" spans="1:5" x14ac:dyDescent="0.2">
      <c r="A527" s="5"/>
      <c r="B527" s="5"/>
      <c r="C527" s="5"/>
      <c r="D527" s="6"/>
      <c r="E527" s="43"/>
    </row>
    <row r="528" spans="1:5" x14ac:dyDescent="0.2">
      <c r="A528" s="5"/>
      <c r="B528" s="5"/>
      <c r="C528" s="5"/>
      <c r="D528" s="6"/>
      <c r="E528" s="43"/>
    </row>
    <row r="529" spans="1:5" x14ac:dyDescent="0.2">
      <c r="A529" s="5"/>
      <c r="B529" s="5"/>
      <c r="C529" s="5"/>
      <c r="D529" s="6"/>
      <c r="E529" s="43"/>
    </row>
    <row r="530" spans="1:5" x14ac:dyDescent="0.2">
      <c r="A530" s="5"/>
      <c r="B530" s="5"/>
      <c r="C530" s="5"/>
      <c r="D530" s="6"/>
      <c r="E530" s="43"/>
    </row>
    <row r="531" spans="1:5" x14ac:dyDescent="0.2">
      <c r="A531" s="5"/>
      <c r="B531" s="5"/>
      <c r="C531" s="5"/>
      <c r="D531" s="6"/>
      <c r="E531" s="43"/>
    </row>
    <row r="532" spans="1:5" x14ac:dyDescent="0.2">
      <c r="A532" s="5"/>
      <c r="B532" s="5"/>
      <c r="C532" s="5"/>
      <c r="D532" s="6"/>
      <c r="E532" s="43"/>
    </row>
    <row r="533" spans="1:5" x14ac:dyDescent="0.2">
      <c r="A533" s="5"/>
      <c r="B533" s="5"/>
      <c r="C533" s="5"/>
      <c r="D533" s="6"/>
      <c r="E533" s="43"/>
    </row>
    <row r="534" spans="1:5" x14ac:dyDescent="0.2">
      <c r="A534" s="5"/>
      <c r="B534" s="5"/>
      <c r="C534" s="5"/>
      <c r="D534" s="6"/>
      <c r="E534" s="43"/>
    </row>
    <row r="535" spans="1:5" x14ac:dyDescent="0.2">
      <c r="A535" s="5"/>
      <c r="B535" s="5"/>
      <c r="C535" s="5"/>
      <c r="D535" s="6"/>
      <c r="E535" s="43"/>
    </row>
    <row r="536" spans="1:5" x14ac:dyDescent="0.2">
      <c r="A536" s="5"/>
      <c r="B536" s="5"/>
      <c r="C536" s="5"/>
      <c r="D536" s="6"/>
      <c r="E536" s="43"/>
    </row>
    <row r="537" spans="1:5" x14ac:dyDescent="0.2">
      <c r="A537" s="5"/>
      <c r="B537" s="5"/>
      <c r="C537" s="5"/>
      <c r="D537" s="6"/>
      <c r="E537" s="43"/>
    </row>
    <row r="538" spans="1:5" x14ac:dyDescent="0.2">
      <c r="A538" s="5"/>
      <c r="B538" s="5"/>
      <c r="C538" s="5"/>
      <c r="D538" s="6"/>
      <c r="E538" s="43"/>
    </row>
    <row r="539" spans="1:5" x14ac:dyDescent="0.2">
      <c r="A539" s="5"/>
      <c r="B539" s="5"/>
      <c r="C539" s="5"/>
      <c r="D539" s="6"/>
      <c r="E539" s="43"/>
    </row>
    <row r="540" spans="1:5" x14ac:dyDescent="0.2">
      <c r="A540" s="5"/>
      <c r="B540" s="5"/>
      <c r="C540" s="5"/>
      <c r="D540" s="6"/>
      <c r="E540" s="43"/>
    </row>
    <row r="541" spans="1:5" x14ac:dyDescent="0.2">
      <c r="A541" s="5"/>
      <c r="B541" s="5"/>
      <c r="C541" s="5"/>
      <c r="D541" s="6"/>
      <c r="E541" s="43"/>
    </row>
    <row r="542" spans="1:5" x14ac:dyDescent="0.2">
      <c r="A542" s="5"/>
      <c r="B542" s="5"/>
      <c r="C542" s="5"/>
      <c r="D542" s="6"/>
      <c r="E542" s="43"/>
    </row>
    <row r="543" spans="1:5" x14ac:dyDescent="0.2">
      <c r="A543" s="5"/>
      <c r="B543" s="5"/>
      <c r="C543" s="5"/>
      <c r="D543" s="6"/>
      <c r="E543" s="43"/>
    </row>
    <row r="544" spans="1:5" x14ac:dyDescent="0.2">
      <c r="A544" s="5"/>
      <c r="B544" s="5"/>
      <c r="C544" s="5"/>
      <c r="D544" s="6"/>
      <c r="E544" s="43"/>
    </row>
    <row r="545" spans="1:5" x14ac:dyDescent="0.2">
      <c r="A545" s="5"/>
      <c r="B545" s="5"/>
      <c r="C545" s="5"/>
      <c r="D545" s="6"/>
      <c r="E545" s="43"/>
    </row>
    <row r="546" spans="1:5" x14ac:dyDescent="0.2">
      <c r="A546" s="5"/>
      <c r="B546" s="5"/>
      <c r="C546" s="5"/>
      <c r="D546" s="6"/>
      <c r="E546" s="43"/>
    </row>
    <row r="547" spans="1:5" x14ac:dyDescent="0.2">
      <c r="A547" s="5"/>
      <c r="B547" s="5"/>
      <c r="C547" s="5"/>
      <c r="D547" s="6"/>
      <c r="E547" s="43"/>
    </row>
    <row r="548" spans="1:5" x14ac:dyDescent="0.2">
      <c r="A548" s="5"/>
      <c r="B548" s="5"/>
      <c r="C548" s="5"/>
      <c r="D548" s="6"/>
      <c r="E548" s="43"/>
    </row>
    <row r="549" spans="1:5" x14ac:dyDescent="0.2">
      <c r="A549" s="5"/>
      <c r="B549" s="5"/>
      <c r="C549" s="5"/>
      <c r="D549" s="6"/>
      <c r="E549" s="43"/>
    </row>
    <row r="550" spans="1:5" x14ac:dyDescent="0.2">
      <c r="A550" s="5"/>
      <c r="B550" s="5"/>
      <c r="C550" s="5"/>
      <c r="D550" s="6"/>
      <c r="E550" s="43"/>
    </row>
    <row r="551" spans="1:5" x14ac:dyDescent="0.2">
      <c r="A551" s="5"/>
      <c r="B551" s="5"/>
      <c r="C551" s="5"/>
      <c r="D551" s="6"/>
      <c r="E551" s="43"/>
    </row>
    <row r="552" spans="1:5" x14ac:dyDescent="0.2">
      <c r="A552" s="5"/>
      <c r="B552" s="5"/>
      <c r="C552" s="5"/>
      <c r="D552" s="6"/>
      <c r="E552" s="43"/>
    </row>
    <row r="553" spans="1:5" x14ac:dyDescent="0.2">
      <c r="A553" s="5"/>
      <c r="B553" s="5"/>
      <c r="C553" s="5"/>
      <c r="D553" s="6"/>
      <c r="E553" s="43"/>
    </row>
    <row r="554" spans="1:5" x14ac:dyDescent="0.2">
      <c r="A554" s="5"/>
      <c r="B554" s="5"/>
      <c r="C554" s="5"/>
      <c r="D554" s="6"/>
      <c r="E554" s="43"/>
    </row>
    <row r="555" spans="1:5" x14ac:dyDescent="0.2">
      <c r="A555" s="5"/>
      <c r="B555" s="5"/>
      <c r="C555" s="5"/>
      <c r="D555" s="6"/>
      <c r="E555" s="43"/>
    </row>
    <row r="556" spans="1:5" x14ac:dyDescent="0.2">
      <c r="A556" s="5"/>
      <c r="B556" s="5"/>
      <c r="C556" s="5"/>
      <c r="D556" s="6"/>
      <c r="E556" s="43"/>
    </row>
    <row r="557" spans="1:5" x14ac:dyDescent="0.2">
      <c r="A557" s="5"/>
      <c r="B557" s="5"/>
      <c r="C557" s="5"/>
      <c r="D557" s="6"/>
      <c r="E557" s="43"/>
    </row>
    <row r="558" spans="1:5" x14ac:dyDescent="0.2">
      <c r="A558" s="5"/>
      <c r="B558" s="5"/>
      <c r="C558" s="5"/>
      <c r="D558" s="6"/>
      <c r="E558" s="43"/>
    </row>
    <row r="559" spans="1:5" x14ac:dyDescent="0.2">
      <c r="A559" s="5"/>
      <c r="B559" s="5"/>
      <c r="C559" s="5"/>
      <c r="D559" s="6"/>
      <c r="E559" s="43"/>
    </row>
    <row r="560" spans="1:5" x14ac:dyDescent="0.2">
      <c r="A560" s="5"/>
      <c r="B560" s="5"/>
      <c r="C560" s="5"/>
      <c r="D560" s="6"/>
      <c r="E560" s="43"/>
    </row>
    <row r="561" spans="1:5" x14ac:dyDescent="0.2">
      <c r="A561" s="5"/>
      <c r="B561" s="5"/>
      <c r="C561" s="5"/>
      <c r="D561" s="6"/>
      <c r="E561" s="43"/>
    </row>
    <row r="562" spans="1:5" x14ac:dyDescent="0.2">
      <c r="A562" s="5"/>
      <c r="B562" s="5"/>
      <c r="C562" s="5"/>
      <c r="D562" s="6"/>
      <c r="E562" s="43"/>
    </row>
    <row r="563" spans="1:5" x14ac:dyDescent="0.2">
      <c r="A563" s="5"/>
      <c r="B563" s="5"/>
      <c r="C563" s="5"/>
      <c r="D563" s="6"/>
      <c r="E563" s="43"/>
    </row>
    <row r="564" spans="1:5" x14ac:dyDescent="0.2">
      <c r="A564" s="5"/>
      <c r="B564" s="5"/>
      <c r="C564" s="5"/>
      <c r="D564" s="6"/>
      <c r="E564" s="43"/>
    </row>
    <row r="565" spans="1:5" x14ac:dyDescent="0.2">
      <c r="A565" s="5"/>
      <c r="B565" s="5"/>
      <c r="C565" s="5"/>
      <c r="D565" s="6"/>
      <c r="E565" s="43"/>
    </row>
    <row r="566" spans="1:5" x14ac:dyDescent="0.2">
      <c r="A566" s="5"/>
      <c r="B566" s="5"/>
      <c r="C566" s="5"/>
      <c r="D566" s="6"/>
      <c r="E566" s="43"/>
    </row>
    <row r="567" spans="1:5" x14ac:dyDescent="0.2">
      <c r="A567" s="5"/>
      <c r="B567" s="5"/>
      <c r="C567" s="5"/>
      <c r="D567" s="6"/>
      <c r="E567" s="43"/>
    </row>
    <row r="568" spans="1:5" x14ac:dyDescent="0.2">
      <c r="A568" s="5"/>
      <c r="B568" s="5"/>
      <c r="C568" s="5"/>
      <c r="D568" s="6"/>
      <c r="E568" s="43"/>
    </row>
    <row r="569" spans="1:5" x14ac:dyDescent="0.2">
      <c r="A569" s="5"/>
      <c r="B569" s="5"/>
      <c r="C569" s="5"/>
      <c r="D569" s="6"/>
      <c r="E569" s="43"/>
    </row>
    <row r="570" spans="1:5" x14ac:dyDescent="0.2">
      <c r="A570" s="5"/>
      <c r="B570" s="5"/>
      <c r="C570" s="5"/>
      <c r="D570" s="6"/>
      <c r="E570" s="43"/>
    </row>
    <row r="571" spans="1:5" x14ac:dyDescent="0.2">
      <c r="A571" s="5"/>
      <c r="B571" s="5"/>
      <c r="C571" s="5"/>
      <c r="D571" s="6"/>
      <c r="E571" s="43"/>
    </row>
    <row r="572" spans="1:5" x14ac:dyDescent="0.2">
      <c r="A572" s="5"/>
      <c r="B572" s="5"/>
      <c r="C572" s="5"/>
      <c r="D572" s="6"/>
      <c r="E572" s="43"/>
    </row>
    <row r="573" spans="1:5" x14ac:dyDescent="0.2">
      <c r="A573" s="5"/>
      <c r="B573" s="5"/>
      <c r="C573" s="5"/>
      <c r="D573" s="6"/>
      <c r="E573" s="43"/>
    </row>
    <row r="574" spans="1:5" x14ac:dyDescent="0.2">
      <c r="A574" s="5"/>
      <c r="B574" s="5"/>
      <c r="C574" s="5"/>
      <c r="D574" s="6"/>
      <c r="E574" s="43"/>
    </row>
    <row r="575" spans="1:5" x14ac:dyDescent="0.2">
      <c r="A575" s="5"/>
      <c r="B575" s="5"/>
      <c r="C575" s="5"/>
      <c r="D575" s="6"/>
      <c r="E575" s="43"/>
    </row>
    <row r="576" spans="1:5" x14ac:dyDescent="0.2">
      <c r="A576" s="5"/>
      <c r="B576" s="5"/>
      <c r="C576" s="5"/>
      <c r="D576" s="6"/>
      <c r="E576" s="43"/>
    </row>
    <row r="577" spans="1:5" x14ac:dyDescent="0.2">
      <c r="A577" s="5"/>
      <c r="B577" s="5"/>
      <c r="C577" s="5"/>
      <c r="D577" s="6"/>
      <c r="E577" s="43"/>
    </row>
    <row r="578" spans="1:5" x14ac:dyDescent="0.2">
      <c r="A578" s="5"/>
      <c r="B578" s="5"/>
      <c r="C578" s="5"/>
      <c r="D578" s="6"/>
      <c r="E578" s="43"/>
    </row>
    <row r="579" spans="1:5" x14ac:dyDescent="0.2">
      <c r="A579" s="5"/>
      <c r="B579" s="5"/>
      <c r="C579" s="5"/>
      <c r="D579" s="6"/>
      <c r="E579" s="43"/>
    </row>
    <row r="580" spans="1:5" x14ac:dyDescent="0.2">
      <c r="A580" s="5"/>
      <c r="B580" s="5"/>
      <c r="C580" s="5"/>
      <c r="D580" s="6"/>
      <c r="E580" s="43"/>
    </row>
    <row r="581" spans="1:5" x14ac:dyDescent="0.2">
      <c r="A581" s="5"/>
      <c r="B581" s="5"/>
      <c r="C581" s="5"/>
      <c r="D581" s="6"/>
      <c r="E581" s="43"/>
    </row>
    <row r="582" spans="1:5" x14ac:dyDescent="0.2">
      <c r="A582" s="5"/>
      <c r="B582" s="5"/>
      <c r="C582" s="5"/>
      <c r="D582" s="6"/>
      <c r="E582" s="43"/>
    </row>
    <row r="583" spans="1:5" x14ac:dyDescent="0.2">
      <c r="A583" s="5"/>
      <c r="B583" s="5"/>
      <c r="C583" s="5"/>
      <c r="D583" s="6"/>
      <c r="E583" s="43"/>
    </row>
    <row r="584" spans="1:5" x14ac:dyDescent="0.2">
      <c r="A584" s="5"/>
      <c r="B584" s="5"/>
      <c r="C584" s="5"/>
      <c r="D584" s="6"/>
      <c r="E584" s="43"/>
    </row>
    <row r="585" spans="1:5" x14ac:dyDescent="0.2">
      <c r="A585" s="5"/>
      <c r="B585" s="5"/>
      <c r="C585" s="5"/>
      <c r="D585" s="6"/>
      <c r="E585" s="43"/>
    </row>
    <row r="586" spans="1:5" x14ac:dyDescent="0.2">
      <c r="A586" s="5"/>
      <c r="B586" s="5"/>
      <c r="C586" s="5"/>
      <c r="D586" s="6"/>
      <c r="E586" s="43"/>
    </row>
    <row r="587" spans="1:5" x14ac:dyDescent="0.2">
      <c r="A587" s="5"/>
      <c r="B587" s="5"/>
      <c r="C587" s="5"/>
      <c r="D587" s="6"/>
      <c r="E587" s="43"/>
    </row>
    <row r="588" spans="1:5" x14ac:dyDescent="0.2">
      <c r="A588" s="5"/>
      <c r="B588" s="5"/>
      <c r="C588" s="5"/>
      <c r="D588" s="6"/>
      <c r="E588" s="43"/>
    </row>
    <row r="589" spans="1:5" x14ac:dyDescent="0.2">
      <c r="A589" s="5"/>
      <c r="B589" s="5"/>
      <c r="C589" s="5"/>
      <c r="D589" s="6"/>
      <c r="E589" s="43"/>
    </row>
    <row r="590" spans="1:5" x14ac:dyDescent="0.2">
      <c r="A590" s="5"/>
      <c r="B590" s="5"/>
      <c r="C590" s="5"/>
      <c r="D590" s="6"/>
      <c r="E590" s="43"/>
    </row>
    <row r="591" spans="1:5" x14ac:dyDescent="0.2">
      <c r="A591" s="5"/>
      <c r="B591" s="5"/>
      <c r="C591" s="5"/>
      <c r="D591" s="6"/>
      <c r="E591" s="43"/>
    </row>
    <row r="592" spans="1:5" x14ac:dyDescent="0.2">
      <c r="A592" s="5"/>
      <c r="B592" s="5"/>
      <c r="C592" s="5"/>
      <c r="D592" s="6"/>
      <c r="E592" s="43"/>
    </row>
    <row r="593" spans="1:5" x14ac:dyDescent="0.2">
      <c r="A593" s="5"/>
      <c r="B593" s="5"/>
      <c r="C593" s="5"/>
      <c r="D593" s="6"/>
      <c r="E593" s="43"/>
    </row>
    <row r="594" spans="1:5" x14ac:dyDescent="0.2">
      <c r="A594" s="5"/>
      <c r="B594" s="5"/>
      <c r="C594" s="5"/>
      <c r="D594" s="6"/>
      <c r="E594" s="43"/>
    </row>
    <row r="595" spans="1:5" x14ac:dyDescent="0.2">
      <c r="A595" s="5"/>
      <c r="B595" s="5"/>
      <c r="C595" s="5"/>
      <c r="D595" s="6"/>
      <c r="E595" s="43"/>
    </row>
    <row r="596" spans="1:5" x14ac:dyDescent="0.2">
      <c r="A596" s="5"/>
      <c r="B596" s="5"/>
      <c r="C596" s="5"/>
      <c r="D596" s="6"/>
      <c r="E596" s="43"/>
    </row>
    <row r="597" spans="1:5" x14ac:dyDescent="0.2">
      <c r="A597" s="5"/>
      <c r="B597" s="5"/>
      <c r="C597" s="5"/>
      <c r="D597" s="6"/>
      <c r="E597" s="43"/>
    </row>
    <row r="598" spans="1:5" x14ac:dyDescent="0.2">
      <c r="A598" s="5"/>
      <c r="B598" s="5"/>
      <c r="C598" s="5"/>
      <c r="D598" s="6"/>
      <c r="E598" s="43"/>
    </row>
    <row r="599" spans="1:5" x14ac:dyDescent="0.2">
      <c r="A599" s="5"/>
      <c r="B599" s="5"/>
      <c r="C599" s="5"/>
      <c r="D599" s="6"/>
      <c r="E599" s="43"/>
    </row>
    <row r="600" spans="1:5" x14ac:dyDescent="0.2">
      <c r="A600" s="5"/>
      <c r="B600" s="5"/>
      <c r="C600" s="5"/>
      <c r="D600" s="6"/>
      <c r="E600" s="43"/>
    </row>
    <row r="601" spans="1:5" x14ac:dyDescent="0.2">
      <c r="A601" s="5"/>
      <c r="B601" s="5"/>
      <c r="C601" s="5"/>
      <c r="D601" s="6"/>
      <c r="E601" s="43"/>
    </row>
    <row r="602" spans="1:5" x14ac:dyDescent="0.2">
      <c r="A602" s="5"/>
      <c r="B602" s="5"/>
      <c r="C602" s="5"/>
      <c r="D602" s="6"/>
      <c r="E602" s="43"/>
    </row>
    <row r="603" spans="1:5" x14ac:dyDescent="0.2">
      <c r="A603" s="5"/>
      <c r="B603" s="5"/>
      <c r="C603" s="5"/>
      <c r="D603" s="6"/>
      <c r="E603" s="43"/>
    </row>
    <row r="604" spans="1:5" x14ac:dyDescent="0.2">
      <c r="A604" s="5"/>
      <c r="B604" s="5"/>
      <c r="C604" s="5"/>
      <c r="D604" s="6"/>
      <c r="E604" s="43"/>
    </row>
    <row r="605" spans="1:5" x14ac:dyDescent="0.2">
      <c r="A605" s="5"/>
      <c r="B605" s="5"/>
      <c r="C605" s="5"/>
      <c r="D605" s="6"/>
      <c r="E605" s="43"/>
    </row>
    <row r="606" spans="1:5" x14ac:dyDescent="0.2">
      <c r="A606" s="5"/>
      <c r="B606" s="5"/>
      <c r="C606" s="5"/>
      <c r="D606" s="6"/>
      <c r="E606" s="43"/>
    </row>
    <row r="607" spans="1:5" x14ac:dyDescent="0.2">
      <c r="A607" s="5"/>
      <c r="B607" s="5"/>
      <c r="C607" s="5"/>
      <c r="D607" s="6"/>
      <c r="E607" s="43"/>
    </row>
    <row r="608" spans="1:5" x14ac:dyDescent="0.2">
      <c r="A608" s="5"/>
      <c r="B608" s="5"/>
      <c r="C608" s="5"/>
      <c r="D608" s="6"/>
      <c r="E608" s="43"/>
    </row>
    <row r="609" spans="1:5" x14ac:dyDescent="0.2">
      <c r="A609" s="5"/>
      <c r="B609" s="5"/>
      <c r="C609" s="5"/>
      <c r="D609" s="6"/>
      <c r="E609" s="43"/>
    </row>
    <row r="610" spans="1:5" x14ac:dyDescent="0.2">
      <c r="A610" s="5"/>
      <c r="B610" s="5"/>
      <c r="C610" s="5"/>
      <c r="D610" s="6"/>
      <c r="E610" s="43"/>
    </row>
    <row r="611" spans="1:5" x14ac:dyDescent="0.2">
      <c r="A611" s="5"/>
      <c r="B611" s="5"/>
      <c r="C611" s="5"/>
      <c r="D611" s="6"/>
      <c r="E611" s="43"/>
    </row>
    <row r="612" spans="1:5" x14ac:dyDescent="0.2">
      <c r="A612" s="5"/>
      <c r="B612" s="5"/>
      <c r="C612" s="5"/>
      <c r="D612" s="6"/>
      <c r="E612" s="43"/>
    </row>
    <row r="613" spans="1:5" x14ac:dyDescent="0.2">
      <c r="A613" s="5"/>
      <c r="B613" s="5"/>
      <c r="C613" s="5"/>
      <c r="D613" s="6"/>
      <c r="E613" s="43"/>
    </row>
    <row r="614" spans="1:5" x14ac:dyDescent="0.2">
      <c r="A614" s="5"/>
      <c r="B614" s="5"/>
      <c r="C614" s="5"/>
      <c r="D614" s="6"/>
      <c r="E614" s="43"/>
    </row>
    <row r="615" spans="1:5" x14ac:dyDescent="0.2">
      <c r="A615" s="5"/>
      <c r="B615" s="5"/>
      <c r="C615" s="5"/>
      <c r="D615" s="6"/>
      <c r="E615" s="43"/>
    </row>
    <row r="616" spans="1:5" x14ac:dyDescent="0.2">
      <c r="A616" s="5"/>
      <c r="B616" s="5"/>
      <c r="C616" s="5"/>
      <c r="D616" s="6"/>
      <c r="E616" s="43"/>
    </row>
    <row r="617" spans="1:5" x14ac:dyDescent="0.2">
      <c r="A617" s="5"/>
      <c r="B617" s="5"/>
      <c r="C617" s="5"/>
      <c r="D617" s="6"/>
      <c r="E617" s="43"/>
    </row>
    <row r="618" spans="1:5" x14ac:dyDescent="0.2">
      <c r="A618" s="5"/>
      <c r="B618" s="5"/>
      <c r="C618" s="5"/>
      <c r="D618" s="6"/>
      <c r="E618" s="43"/>
    </row>
    <row r="619" spans="1:5" x14ac:dyDescent="0.2">
      <c r="A619" s="5"/>
      <c r="B619" s="5"/>
      <c r="C619" s="5"/>
      <c r="D619" s="6"/>
      <c r="E619" s="43"/>
    </row>
    <row r="620" spans="1:5" x14ac:dyDescent="0.2">
      <c r="A620" s="5"/>
      <c r="B620" s="5"/>
      <c r="C620" s="5"/>
      <c r="D620" s="6"/>
      <c r="E620" s="43"/>
    </row>
    <row r="621" spans="1:5" x14ac:dyDescent="0.2">
      <c r="A621" s="5"/>
      <c r="B621" s="5"/>
      <c r="C621" s="5"/>
      <c r="D621" s="6"/>
      <c r="E621" s="43"/>
    </row>
    <row r="622" spans="1:5" x14ac:dyDescent="0.2">
      <c r="A622" s="5"/>
      <c r="B622" s="5"/>
      <c r="C622" s="5"/>
      <c r="D622" s="6"/>
      <c r="E622" s="43"/>
    </row>
    <row r="623" spans="1:5" x14ac:dyDescent="0.2">
      <c r="A623" s="5"/>
      <c r="B623" s="5"/>
      <c r="C623" s="5"/>
      <c r="D623" s="6"/>
      <c r="E623" s="43"/>
    </row>
    <row r="624" spans="1:5" x14ac:dyDescent="0.2">
      <c r="A624" s="5"/>
      <c r="B624" s="5"/>
      <c r="C624" s="5"/>
      <c r="D624" s="6"/>
      <c r="E624" s="43"/>
    </row>
    <row r="625" spans="1:5" x14ac:dyDescent="0.2">
      <c r="A625" s="5"/>
      <c r="B625" s="5"/>
      <c r="C625" s="5"/>
      <c r="D625" s="6"/>
      <c r="E625" s="43"/>
    </row>
    <row r="626" spans="1:5" x14ac:dyDescent="0.2">
      <c r="A626" s="5"/>
      <c r="B626" s="5"/>
      <c r="C626" s="5"/>
      <c r="D626" s="6"/>
      <c r="E626" s="43"/>
    </row>
    <row r="627" spans="1:5" x14ac:dyDescent="0.2">
      <c r="A627" s="5"/>
      <c r="B627" s="5"/>
      <c r="C627" s="5"/>
      <c r="D627" s="6"/>
      <c r="E627" s="43"/>
    </row>
    <row r="628" spans="1:5" x14ac:dyDescent="0.2">
      <c r="A628" s="5"/>
      <c r="B628" s="5"/>
      <c r="C628" s="5"/>
      <c r="D628" s="6"/>
      <c r="E628" s="43"/>
    </row>
    <row r="629" spans="1:5" x14ac:dyDescent="0.2">
      <c r="A629" s="5"/>
      <c r="B629" s="5"/>
      <c r="C629" s="5"/>
      <c r="D629" s="6"/>
      <c r="E629" s="43"/>
    </row>
    <row r="630" spans="1:5" x14ac:dyDescent="0.2">
      <c r="A630" s="5"/>
      <c r="B630" s="5"/>
      <c r="C630" s="5"/>
      <c r="D630" s="6"/>
      <c r="E630" s="43"/>
    </row>
    <row r="631" spans="1:5" x14ac:dyDescent="0.2">
      <c r="A631" s="5"/>
      <c r="B631" s="5"/>
      <c r="C631" s="5"/>
      <c r="D631" s="6"/>
      <c r="E631" s="43"/>
    </row>
    <row r="632" spans="1:5" x14ac:dyDescent="0.2">
      <c r="A632" s="5"/>
      <c r="B632" s="5"/>
      <c r="C632" s="5"/>
      <c r="D632" s="6"/>
      <c r="E632" s="43"/>
    </row>
    <row r="633" spans="1:5" x14ac:dyDescent="0.2">
      <c r="A633" s="5"/>
      <c r="B633" s="5"/>
      <c r="C633" s="5"/>
      <c r="D633" s="6"/>
      <c r="E633" s="43"/>
    </row>
    <row r="634" spans="1:5" x14ac:dyDescent="0.2">
      <c r="A634" s="5"/>
      <c r="B634" s="5"/>
      <c r="C634" s="5"/>
      <c r="D634" s="6"/>
      <c r="E634" s="43"/>
    </row>
    <row r="635" spans="1:5" x14ac:dyDescent="0.2">
      <c r="A635" s="5"/>
      <c r="B635" s="5"/>
      <c r="C635" s="5"/>
      <c r="D635" s="6"/>
      <c r="E635" s="43"/>
    </row>
    <row r="636" spans="1:5" x14ac:dyDescent="0.2">
      <c r="A636" s="5"/>
      <c r="B636" s="5"/>
      <c r="C636" s="5"/>
      <c r="D636" s="6"/>
      <c r="E636" s="43"/>
    </row>
    <row r="637" spans="1:5" x14ac:dyDescent="0.2">
      <c r="A637" s="5"/>
      <c r="B637" s="5"/>
      <c r="C637" s="5"/>
      <c r="D637" s="6"/>
      <c r="E637" s="43"/>
    </row>
    <row r="638" spans="1:5" x14ac:dyDescent="0.2">
      <c r="A638" s="5"/>
      <c r="B638" s="5"/>
      <c r="C638" s="5"/>
      <c r="D638" s="6"/>
      <c r="E638" s="43"/>
    </row>
    <row r="639" spans="1:5" x14ac:dyDescent="0.2">
      <c r="A639" s="5"/>
      <c r="B639" s="5"/>
      <c r="C639" s="5"/>
      <c r="D639" s="6"/>
      <c r="E639" s="43"/>
    </row>
    <row r="640" spans="1:5" x14ac:dyDescent="0.2">
      <c r="A640" s="5"/>
      <c r="B640" s="5"/>
      <c r="C640" s="5"/>
      <c r="D640" s="6"/>
      <c r="E640" s="43"/>
    </row>
    <row r="641" spans="1:5" x14ac:dyDescent="0.2">
      <c r="A641" s="5"/>
      <c r="B641" s="5"/>
      <c r="C641" s="5"/>
      <c r="D641" s="6"/>
      <c r="E641" s="43"/>
    </row>
    <row r="642" spans="1:5" x14ac:dyDescent="0.2">
      <c r="A642" s="5"/>
      <c r="B642" s="5"/>
      <c r="C642" s="5"/>
      <c r="D642" s="6"/>
      <c r="E642" s="43"/>
    </row>
    <row r="643" spans="1:5" x14ac:dyDescent="0.2">
      <c r="A643" s="5"/>
      <c r="B643" s="5"/>
      <c r="C643" s="5"/>
      <c r="D643" s="6"/>
      <c r="E643" s="43"/>
    </row>
    <row r="644" spans="1:5" x14ac:dyDescent="0.2">
      <c r="A644" s="5"/>
      <c r="B644" s="5"/>
      <c r="C644" s="5"/>
      <c r="D644" s="6"/>
      <c r="E644" s="43"/>
    </row>
    <row r="645" spans="1:5" x14ac:dyDescent="0.2">
      <c r="A645" s="5"/>
      <c r="B645" s="5"/>
      <c r="C645" s="5"/>
      <c r="D645" s="6"/>
      <c r="E645" s="43"/>
    </row>
    <row r="646" spans="1:5" x14ac:dyDescent="0.2">
      <c r="A646" s="5"/>
      <c r="B646" s="5"/>
      <c r="C646" s="5"/>
      <c r="D646" s="6"/>
      <c r="E646" s="43"/>
    </row>
    <row r="647" spans="1:5" x14ac:dyDescent="0.2">
      <c r="A647" s="5"/>
      <c r="B647" s="5"/>
      <c r="C647" s="5"/>
      <c r="D647" s="6"/>
      <c r="E647" s="43"/>
    </row>
    <row r="648" spans="1:5" x14ac:dyDescent="0.2">
      <c r="A648" s="5"/>
      <c r="B648" s="5"/>
      <c r="C648" s="5"/>
      <c r="D648" s="6"/>
      <c r="E648" s="43"/>
    </row>
    <row r="649" spans="1:5" x14ac:dyDescent="0.2">
      <c r="A649" s="5"/>
      <c r="B649" s="5"/>
      <c r="C649" s="5"/>
      <c r="D649" s="6"/>
      <c r="E649" s="43"/>
    </row>
    <row r="650" spans="1:5" x14ac:dyDescent="0.2">
      <c r="A650" s="5"/>
      <c r="B650" s="5"/>
      <c r="C650" s="5"/>
      <c r="D650" s="6"/>
      <c r="E650" s="43"/>
    </row>
    <row r="651" spans="1:5" x14ac:dyDescent="0.2">
      <c r="A651" s="5"/>
      <c r="B651" s="5"/>
      <c r="C651" s="5"/>
      <c r="D651" s="6"/>
      <c r="E651" s="43"/>
    </row>
    <row r="652" spans="1:5" x14ac:dyDescent="0.2">
      <c r="A652" s="5"/>
      <c r="B652" s="5"/>
      <c r="C652" s="5"/>
      <c r="D652" s="6"/>
      <c r="E652" s="43"/>
    </row>
    <row r="653" spans="1:5" x14ac:dyDescent="0.2">
      <c r="A653" s="5"/>
      <c r="B653" s="5"/>
      <c r="C653" s="5"/>
      <c r="D653" s="6"/>
      <c r="E653" s="43"/>
    </row>
    <row r="654" spans="1:5" x14ac:dyDescent="0.2">
      <c r="A654" s="5"/>
      <c r="B654" s="5"/>
      <c r="C654" s="5"/>
      <c r="D654" s="6"/>
      <c r="E654" s="43"/>
    </row>
    <row r="655" spans="1:5" x14ac:dyDescent="0.2">
      <c r="A655" s="5"/>
      <c r="B655" s="5"/>
      <c r="C655" s="5"/>
      <c r="D655" s="6"/>
      <c r="E655" s="43"/>
    </row>
    <row r="656" spans="1:5" x14ac:dyDescent="0.2">
      <c r="A656" s="5"/>
      <c r="B656" s="5"/>
      <c r="C656" s="5"/>
      <c r="D656" s="6"/>
      <c r="E656" s="43"/>
    </row>
    <row r="657" spans="1:5" x14ac:dyDescent="0.2">
      <c r="A657" s="5"/>
      <c r="B657" s="5"/>
      <c r="C657" s="5"/>
      <c r="D657" s="6"/>
      <c r="E657" s="43"/>
    </row>
    <row r="658" spans="1:5" x14ac:dyDescent="0.2">
      <c r="A658" s="5"/>
      <c r="B658" s="5"/>
      <c r="C658" s="5"/>
      <c r="D658" s="6"/>
      <c r="E658" s="43"/>
    </row>
    <row r="659" spans="1:5" x14ac:dyDescent="0.2">
      <c r="A659" s="5"/>
      <c r="B659" s="5"/>
      <c r="C659" s="5"/>
      <c r="D659" s="6"/>
      <c r="E659" s="43"/>
    </row>
    <row r="660" spans="1:5" x14ac:dyDescent="0.2">
      <c r="A660" s="5"/>
      <c r="B660" s="5"/>
      <c r="C660" s="5"/>
      <c r="D660" s="6"/>
      <c r="E660" s="43"/>
    </row>
    <row r="661" spans="1:5" x14ac:dyDescent="0.2">
      <c r="A661" s="5"/>
      <c r="B661" s="5"/>
      <c r="C661" s="5"/>
      <c r="D661" s="6"/>
      <c r="E661" s="43"/>
    </row>
    <row r="662" spans="1:5" x14ac:dyDescent="0.2">
      <c r="A662" s="5"/>
      <c r="B662" s="5"/>
      <c r="C662" s="5"/>
      <c r="D662" s="6"/>
      <c r="E662" s="43"/>
    </row>
    <row r="663" spans="1:5" x14ac:dyDescent="0.2">
      <c r="A663" s="5"/>
      <c r="B663" s="5"/>
      <c r="C663" s="5"/>
      <c r="D663" s="6"/>
      <c r="E663" s="43"/>
    </row>
    <row r="664" spans="1:5" x14ac:dyDescent="0.2">
      <c r="A664" s="5"/>
      <c r="B664" s="5"/>
      <c r="C664" s="5"/>
      <c r="D664" s="6"/>
      <c r="E664" s="43"/>
    </row>
    <row r="665" spans="1:5" x14ac:dyDescent="0.2">
      <c r="A665" s="5"/>
      <c r="B665" s="5"/>
      <c r="C665" s="5"/>
      <c r="D665" s="6"/>
      <c r="E665" s="43"/>
    </row>
    <row r="666" spans="1:5" x14ac:dyDescent="0.2">
      <c r="A666" s="5"/>
      <c r="B666" s="5"/>
      <c r="C666" s="5"/>
      <c r="D666" s="6"/>
      <c r="E666" s="43"/>
    </row>
    <row r="667" spans="1:5" x14ac:dyDescent="0.2">
      <c r="A667" s="5"/>
      <c r="B667" s="5"/>
      <c r="C667" s="5"/>
      <c r="D667" s="6"/>
      <c r="E667" s="43"/>
    </row>
    <row r="668" spans="1:5" x14ac:dyDescent="0.2">
      <c r="A668" s="5"/>
      <c r="B668" s="5"/>
      <c r="C668" s="5"/>
      <c r="D668" s="6"/>
      <c r="E668" s="43"/>
    </row>
    <row r="669" spans="1:5" x14ac:dyDescent="0.2">
      <c r="A669" s="5"/>
      <c r="B669" s="5"/>
      <c r="C669" s="5"/>
      <c r="D669" s="6"/>
      <c r="E669" s="43"/>
    </row>
    <row r="670" spans="1:5" x14ac:dyDescent="0.2">
      <c r="A670" s="5"/>
      <c r="B670" s="5"/>
      <c r="C670" s="5"/>
      <c r="D670" s="6"/>
      <c r="E670" s="43"/>
    </row>
    <row r="671" spans="1:5" x14ac:dyDescent="0.2">
      <c r="A671" s="5"/>
      <c r="B671" s="5"/>
      <c r="C671" s="5"/>
      <c r="D671" s="6"/>
      <c r="E671" s="43"/>
    </row>
    <row r="672" spans="1:5" x14ac:dyDescent="0.2">
      <c r="A672" s="5"/>
      <c r="B672" s="5"/>
      <c r="C672" s="5"/>
      <c r="D672" s="6"/>
      <c r="E672" s="43"/>
    </row>
    <row r="673" spans="1:5" x14ac:dyDescent="0.2">
      <c r="A673" s="5"/>
      <c r="B673" s="5"/>
      <c r="C673" s="5"/>
      <c r="D673" s="6"/>
      <c r="E673" s="43"/>
    </row>
    <row r="674" spans="1:5" x14ac:dyDescent="0.2">
      <c r="A674" s="5"/>
      <c r="B674" s="5"/>
      <c r="C674" s="5"/>
      <c r="D674" s="6"/>
      <c r="E674" s="43"/>
    </row>
    <row r="675" spans="1:5" x14ac:dyDescent="0.2">
      <c r="A675" s="5"/>
      <c r="B675" s="5"/>
      <c r="C675" s="5"/>
      <c r="D675" s="6"/>
      <c r="E675" s="43"/>
    </row>
    <row r="676" spans="1:5" x14ac:dyDescent="0.2">
      <c r="A676" s="5"/>
      <c r="B676" s="5"/>
      <c r="C676" s="5"/>
      <c r="D676" s="6"/>
      <c r="E676" s="43"/>
    </row>
    <row r="677" spans="1:5" x14ac:dyDescent="0.2">
      <c r="A677" s="5"/>
      <c r="B677" s="5"/>
      <c r="C677" s="5"/>
      <c r="D677" s="6"/>
      <c r="E677" s="43"/>
    </row>
    <row r="678" spans="1:5" x14ac:dyDescent="0.2">
      <c r="A678" s="5"/>
      <c r="B678" s="5"/>
      <c r="C678" s="5"/>
      <c r="D678" s="6"/>
      <c r="E678" s="43"/>
    </row>
    <row r="679" spans="1:5" x14ac:dyDescent="0.2">
      <c r="A679" s="5"/>
      <c r="B679" s="5"/>
      <c r="C679" s="5"/>
      <c r="D679" s="6"/>
      <c r="E679" s="43"/>
    </row>
    <row r="680" spans="1:5" x14ac:dyDescent="0.2">
      <c r="A680" s="5"/>
      <c r="B680" s="5"/>
      <c r="C680" s="5"/>
      <c r="D680" s="6"/>
      <c r="E680" s="43"/>
    </row>
    <row r="681" spans="1:5" x14ac:dyDescent="0.2">
      <c r="A681" s="5"/>
      <c r="B681" s="5"/>
      <c r="C681" s="5"/>
      <c r="D681" s="6"/>
      <c r="E681" s="43"/>
    </row>
    <row r="682" spans="1:5" x14ac:dyDescent="0.2">
      <c r="A682" s="5"/>
      <c r="B682" s="5"/>
      <c r="C682" s="5"/>
      <c r="D682" s="6"/>
      <c r="E682" s="43"/>
    </row>
    <row r="683" spans="1:5" x14ac:dyDescent="0.2">
      <c r="A683" s="5"/>
      <c r="B683" s="5"/>
      <c r="C683" s="5"/>
      <c r="D683" s="6"/>
      <c r="E683" s="43"/>
    </row>
    <row r="684" spans="1:5" x14ac:dyDescent="0.2">
      <c r="A684" s="5"/>
      <c r="B684" s="5"/>
      <c r="C684" s="5"/>
      <c r="D684" s="6"/>
      <c r="E684" s="43"/>
    </row>
    <row r="685" spans="1:5" x14ac:dyDescent="0.2">
      <c r="A685" s="5"/>
      <c r="B685" s="5"/>
      <c r="C685" s="5"/>
      <c r="D685" s="6"/>
      <c r="E685" s="43"/>
    </row>
    <row r="686" spans="1:5" x14ac:dyDescent="0.2">
      <c r="A686" s="5"/>
      <c r="B686" s="5"/>
      <c r="C686" s="5"/>
      <c r="D686" s="6"/>
      <c r="E686" s="43"/>
    </row>
    <row r="687" spans="1:5" x14ac:dyDescent="0.2">
      <c r="A687" s="5"/>
      <c r="B687" s="5"/>
      <c r="C687" s="5"/>
      <c r="D687" s="6"/>
      <c r="E687" s="43"/>
    </row>
    <row r="688" spans="1:5" x14ac:dyDescent="0.2">
      <c r="A688" s="5"/>
      <c r="B688" s="5"/>
      <c r="C688" s="5"/>
      <c r="D688" s="6"/>
      <c r="E688" s="43"/>
    </row>
    <row r="689" spans="1:5" x14ac:dyDescent="0.2">
      <c r="A689" s="5"/>
      <c r="B689" s="5"/>
      <c r="C689" s="5"/>
      <c r="D689" s="6"/>
      <c r="E689" s="43"/>
    </row>
    <row r="690" spans="1:5" x14ac:dyDescent="0.2">
      <c r="A690" s="5"/>
      <c r="B690" s="5"/>
      <c r="C690" s="5"/>
      <c r="D690" s="6"/>
      <c r="E690" s="43"/>
    </row>
    <row r="691" spans="1:5" x14ac:dyDescent="0.2">
      <c r="A691" s="5"/>
      <c r="B691" s="5"/>
      <c r="C691" s="5"/>
      <c r="D691" s="6"/>
      <c r="E691" s="43"/>
    </row>
    <row r="692" spans="1:5" x14ac:dyDescent="0.2">
      <c r="A692" s="5"/>
      <c r="B692" s="5"/>
      <c r="C692" s="5"/>
      <c r="D692" s="6"/>
      <c r="E692" s="43"/>
    </row>
    <row r="693" spans="1:5" x14ac:dyDescent="0.2">
      <c r="A693" s="5"/>
      <c r="B693" s="5"/>
      <c r="C693" s="5"/>
      <c r="D693" s="6"/>
      <c r="E693" s="43"/>
    </row>
    <row r="694" spans="1:5" x14ac:dyDescent="0.2">
      <c r="A694" s="5"/>
      <c r="B694" s="5"/>
      <c r="C694" s="5"/>
      <c r="D694" s="6"/>
      <c r="E694" s="43"/>
    </row>
    <row r="695" spans="1:5" x14ac:dyDescent="0.2">
      <c r="A695" s="5"/>
      <c r="B695" s="5"/>
      <c r="C695" s="5"/>
      <c r="D695" s="6"/>
      <c r="E695" s="43"/>
    </row>
    <row r="696" spans="1:5" x14ac:dyDescent="0.2">
      <c r="A696" s="5"/>
      <c r="B696" s="5"/>
      <c r="C696" s="5"/>
      <c r="D696" s="6"/>
      <c r="E696" s="43"/>
    </row>
    <row r="697" spans="1:5" x14ac:dyDescent="0.2">
      <c r="A697" s="5"/>
      <c r="B697" s="5"/>
      <c r="C697" s="5"/>
      <c r="D697" s="6"/>
      <c r="E697" s="43"/>
    </row>
    <row r="698" spans="1:5" x14ac:dyDescent="0.2">
      <c r="A698" s="5"/>
      <c r="B698" s="5"/>
      <c r="C698" s="5"/>
      <c r="D698" s="6"/>
      <c r="E698" s="43"/>
    </row>
    <row r="699" spans="1:5" x14ac:dyDescent="0.2">
      <c r="A699" s="5"/>
      <c r="B699" s="5"/>
      <c r="C699" s="5"/>
      <c r="D699" s="6"/>
      <c r="E699" s="43"/>
    </row>
    <row r="700" spans="1:5" x14ac:dyDescent="0.2">
      <c r="A700" s="5"/>
      <c r="B700" s="5"/>
      <c r="C700" s="5"/>
      <c r="D700" s="6"/>
      <c r="E700" s="43"/>
    </row>
    <row r="701" spans="1:5" x14ac:dyDescent="0.2">
      <c r="A701" s="5"/>
      <c r="B701" s="5"/>
      <c r="C701" s="5"/>
      <c r="D701" s="6"/>
      <c r="E701" s="43"/>
    </row>
    <row r="702" spans="1:5" x14ac:dyDescent="0.2">
      <c r="A702" s="5"/>
      <c r="B702" s="5"/>
      <c r="C702" s="5"/>
      <c r="D702" s="6"/>
      <c r="E702" s="43"/>
    </row>
    <row r="703" spans="1:5" x14ac:dyDescent="0.2">
      <c r="A703" s="5"/>
      <c r="B703" s="5"/>
      <c r="C703" s="5"/>
      <c r="D703" s="6"/>
      <c r="E703" s="43"/>
    </row>
    <row r="704" spans="1:5" x14ac:dyDescent="0.2">
      <c r="A704" s="5"/>
      <c r="B704" s="5"/>
      <c r="C704" s="5"/>
      <c r="D704" s="6"/>
      <c r="E704" s="43"/>
    </row>
    <row r="705" spans="1:5" x14ac:dyDescent="0.2">
      <c r="A705" s="5"/>
      <c r="B705" s="5"/>
      <c r="C705" s="5"/>
      <c r="D705" s="6"/>
      <c r="E705" s="43"/>
    </row>
    <row r="706" spans="1:5" x14ac:dyDescent="0.2">
      <c r="A706" s="5"/>
      <c r="B706" s="5"/>
      <c r="C706" s="5"/>
      <c r="D706" s="6"/>
      <c r="E706" s="43"/>
    </row>
    <row r="707" spans="1:5" x14ac:dyDescent="0.2">
      <c r="A707" s="5"/>
      <c r="B707" s="5"/>
      <c r="C707" s="5"/>
      <c r="D707" s="6"/>
      <c r="E707" s="43"/>
    </row>
    <row r="708" spans="1:5" x14ac:dyDescent="0.2">
      <c r="A708" s="5"/>
      <c r="B708" s="5"/>
      <c r="C708" s="5"/>
      <c r="D708" s="6"/>
      <c r="E708" s="43"/>
    </row>
    <row r="709" spans="1:5" x14ac:dyDescent="0.2">
      <c r="A709" s="5"/>
      <c r="B709" s="5"/>
      <c r="C709" s="5"/>
      <c r="D709" s="6"/>
      <c r="E709" s="43"/>
    </row>
    <row r="710" spans="1:5" x14ac:dyDescent="0.2">
      <c r="A710" s="5"/>
      <c r="B710" s="5"/>
      <c r="C710" s="5"/>
      <c r="D710" s="6"/>
      <c r="E710" s="43"/>
    </row>
    <row r="711" spans="1:5" x14ac:dyDescent="0.2">
      <c r="A711" s="5"/>
      <c r="B711" s="5"/>
      <c r="C711" s="5"/>
      <c r="D711" s="6"/>
      <c r="E711" s="43"/>
    </row>
    <row r="712" spans="1:5" x14ac:dyDescent="0.2">
      <c r="A712" s="5"/>
      <c r="B712" s="5"/>
      <c r="C712" s="5"/>
      <c r="D712" s="6"/>
      <c r="E712" s="43"/>
    </row>
    <row r="713" spans="1:5" x14ac:dyDescent="0.2">
      <c r="A713" s="5"/>
      <c r="B713" s="5"/>
      <c r="C713" s="5"/>
      <c r="D713" s="6"/>
      <c r="E713" s="43"/>
    </row>
    <row r="714" spans="1:5" x14ac:dyDescent="0.2">
      <c r="A714" s="5"/>
      <c r="B714" s="5"/>
      <c r="C714" s="5"/>
      <c r="D714" s="6"/>
      <c r="E714" s="43"/>
    </row>
    <row r="715" spans="1:5" x14ac:dyDescent="0.2">
      <c r="A715" s="5"/>
      <c r="B715" s="5"/>
      <c r="C715" s="5"/>
      <c r="D715" s="6"/>
      <c r="E715" s="43"/>
    </row>
    <row r="716" spans="1:5" x14ac:dyDescent="0.2">
      <c r="A716" s="5"/>
      <c r="B716" s="5"/>
      <c r="C716" s="5"/>
      <c r="D716" s="6"/>
      <c r="E716" s="43"/>
    </row>
    <row r="717" spans="1:5" x14ac:dyDescent="0.2">
      <c r="A717" s="5"/>
      <c r="B717" s="5"/>
      <c r="C717" s="5"/>
      <c r="D717" s="6"/>
      <c r="E717" s="43"/>
    </row>
    <row r="718" spans="1:5" x14ac:dyDescent="0.2">
      <c r="A718" s="5"/>
      <c r="B718" s="5"/>
      <c r="C718" s="5"/>
      <c r="D718" s="6"/>
      <c r="E718" s="43"/>
    </row>
    <row r="719" spans="1:5" x14ac:dyDescent="0.2">
      <c r="A719" s="5"/>
      <c r="B719" s="5"/>
      <c r="C719" s="5"/>
      <c r="D719" s="6"/>
      <c r="E719" s="43"/>
    </row>
    <row r="720" spans="1:5" x14ac:dyDescent="0.2">
      <c r="A720" s="5"/>
      <c r="B720" s="5"/>
      <c r="C720" s="5"/>
      <c r="D720" s="6"/>
      <c r="E720" s="43"/>
    </row>
    <row r="721" spans="1:5" x14ac:dyDescent="0.2">
      <c r="A721" s="5"/>
      <c r="B721" s="5"/>
      <c r="C721" s="5"/>
      <c r="D721" s="6"/>
      <c r="E721" s="43"/>
    </row>
    <row r="722" spans="1:5" x14ac:dyDescent="0.2">
      <c r="A722" s="5"/>
      <c r="B722" s="5"/>
      <c r="C722" s="5"/>
      <c r="D722" s="6"/>
      <c r="E722" s="43"/>
    </row>
    <row r="723" spans="1:5" x14ac:dyDescent="0.2">
      <c r="A723" s="5"/>
      <c r="B723" s="5"/>
      <c r="C723" s="5"/>
      <c r="D723" s="6"/>
      <c r="E723" s="43"/>
    </row>
    <row r="724" spans="1:5" x14ac:dyDescent="0.2">
      <c r="A724" s="5"/>
      <c r="B724" s="5"/>
      <c r="C724" s="5"/>
      <c r="D724" s="6"/>
      <c r="E724" s="43"/>
    </row>
    <row r="725" spans="1:5" x14ac:dyDescent="0.2">
      <c r="A725" s="5"/>
      <c r="B725" s="5"/>
      <c r="C725" s="5"/>
      <c r="D725" s="6"/>
      <c r="E725" s="43"/>
    </row>
    <row r="726" spans="1:5" x14ac:dyDescent="0.2">
      <c r="A726" s="5"/>
      <c r="B726" s="5"/>
      <c r="C726" s="5"/>
      <c r="D726" s="6"/>
      <c r="E726" s="43"/>
    </row>
    <row r="727" spans="1:5" x14ac:dyDescent="0.2">
      <c r="A727" s="5"/>
      <c r="B727" s="5"/>
      <c r="C727" s="5"/>
      <c r="D727" s="6"/>
      <c r="E727" s="43"/>
    </row>
    <row r="728" spans="1:5" x14ac:dyDescent="0.2">
      <c r="A728" s="5"/>
      <c r="B728" s="5"/>
      <c r="C728" s="5"/>
      <c r="D728" s="6"/>
      <c r="E728" s="43"/>
    </row>
    <row r="729" spans="1:5" x14ac:dyDescent="0.2">
      <c r="A729" s="5"/>
      <c r="B729" s="5"/>
      <c r="C729" s="5"/>
      <c r="D729" s="6"/>
      <c r="E729" s="43"/>
    </row>
    <row r="730" spans="1:5" x14ac:dyDescent="0.2">
      <c r="A730" s="5"/>
      <c r="B730" s="5"/>
      <c r="C730" s="5"/>
      <c r="D730" s="6"/>
      <c r="E730" s="43"/>
    </row>
    <row r="731" spans="1:5" x14ac:dyDescent="0.2">
      <c r="A731" s="5"/>
      <c r="B731" s="5"/>
      <c r="C731" s="5"/>
      <c r="D731" s="6"/>
      <c r="E731" s="43"/>
    </row>
    <row r="732" spans="1:5" x14ac:dyDescent="0.2">
      <c r="A732" s="5"/>
      <c r="B732" s="5"/>
      <c r="C732" s="5"/>
      <c r="D732" s="6"/>
      <c r="E732" s="43"/>
    </row>
    <row r="733" spans="1:5" x14ac:dyDescent="0.2">
      <c r="A733" s="5"/>
      <c r="B733" s="5"/>
      <c r="C733" s="5"/>
      <c r="D733" s="6"/>
      <c r="E733" s="43"/>
    </row>
    <row r="734" spans="1:5" x14ac:dyDescent="0.2">
      <c r="A734" s="5"/>
      <c r="B734" s="5"/>
      <c r="C734" s="5"/>
      <c r="D734" s="6"/>
      <c r="E734" s="43"/>
    </row>
    <row r="735" spans="1:5" x14ac:dyDescent="0.2">
      <c r="A735" s="5"/>
      <c r="B735" s="5"/>
      <c r="C735" s="5"/>
      <c r="D735" s="6"/>
      <c r="E735" s="43"/>
    </row>
    <row r="736" spans="1:5" x14ac:dyDescent="0.2">
      <c r="A736" s="5"/>
      <c r="B736" s="5"/>
      <c r="C736" s="5"/>
      <c r="D736" s="6"/>
      <c r="E736" s="43"/>
    </row>
    <row r="737" spans="1:5" x14ac:dyDescent="0.2">
      <c r="A737" s="5"/>
      <c r="B737" s="5"/>
      <c r="C737" s="5"/>
      <c r="D737" s="6"/>
      <c r="E737" s="43"/>
    </row>
    <row r="738" spans="1:5" x14ac:dyDescent="0.2">
      <c r="A738" s="5"/>
      <c r="B738" s="5"/>
      <c r="C738" s="5"/>
      <c r="D738" s="6"/>
      <c r="E738" s="43"/>
    </row>
    <row r="739" spans="1:5" x14ac:dyDescent="0.2">
      <c r="A739" s="5"/>
      <c r="B739" s="5"/>
      <c r="C739" s="5"/>
      <c r="D739" s="6"/>
      <c r="E739" s="43"/>
    </row>
    <row r="740" spans="1:5" x14ac:dyDescent="0.2">
      <c r="A740" s="5"/>
      <c r="B740" s="5"/>
      <c r="C740" s="5"/>
      <c r="D740" s="6"/>
      <c r="E740" s="43"/>
    </row>
    <row r="741" spans="1:5" x14ac:dyDescent="0.2">
      <c r="A741" s="5"/>
      <c r="B741" s="5"/>
      <c r="C741" s="5"/>
      <c r="D741" s="6"/>
      <c r="E741" s="43"/>
    </row>
    <row r="742" spans="1:5" x14ac:dyDescent="0.2">
      <c r="A742" s="5"/>
      <c r="B742" s="5"/>
      <c r="C742" s="5"/>
      <c r="D742" s="6"/>
      <c r="E742" s="43"/>
    </row>
    <row r="743" spans="1:5" x14ac:dyDescent="0.2">
      <c r="A743" s="5"/>
      <c r="B743" s="5"/>
      <c r="C743" s="5"/>
      <c r="D743" s="6"/>
      <c r="E743" s="43"/>
    </row>
    <row r="744" spans="1:5" x14ac:dyDescent="0.2">
      <c r="A744" s="5"/>
      <c r="B744" s="5"/>
      <c r="C744" s="5"/>
      <c r="D744" s="6"/>
      <c r="E744" s="43"/>
    </row>
    <row r="745" spans="1:5" x14ac:dyDescent="0.2">
      <c r="A745" s="5"/>
      <c r="B745" s="5"/>
      <c r="C745" s="5"/>
      <c r="D745" s="6"/>
      <c r="E745" s="43"/>
    </row>
    <row r="746" spans="1:5" x14ac:dyDescent="0.2">
      <c r="A746" s="5"/>
      <c r="B746" s="5"/>
      <c r="C746" s="5"/>
      <c r="D746" s="6"/>
      <c r="E746" s="43"/>
    </row>
    <row r="747" spans="1:5" x14ac:dyDescent="0.2">
      <c r="A747" s="5"/>
      <c r="B747" s="5"/>
      <c r="C747" s="5"/>
      <c r="D747" s="6"/>
      <c r="E747" s="43"/>
    </row>
    <row r="748" spans="1:5" x14ac:dyDescent="0.2">
      <c r="A748" s="5"/>
      <c r="B748" s="5"/>
      <c r="C748" s="5"/>
      <c r="D748" s="6"/>
      <c r="E748" s="43"/>
    </row>
    <row r="749" spans="1:5" x14ac:dyDescent="0.2">
      <c r="A749" s="5"/>
      <c r="B749" s="5"/>
      <c r="C749" s="5"/>
      <c r="D749" s="6"/>
      <c r="E749" s="43"/>
    </row>
    <row r="750" spans="1:5" x14ac:dyDescent="0.2">
      <c r="A750" s="5"/>
      <c r="B750" s="5"/>
      <c r="C750" s="5"/>
      <c r="D750" s="6"/>
      <c r="E750" s="43"/>
    </row>
    <row r="751" spans="1:5" x14ac:dyDescent="0.2">
      <c r="A751" s="5"/>
      <c r="B751" s="5"/>
      <c r="C751" s="5"/>
      <c r="D751" s="6"/>
      <c r="E751" s="43"/>
    </row>
    <row r="752" spans="1:5" x14ac:dyDescent="0.2">
      <c r="A752" s="5"/>
      <c r="B752" s="5"/>
      <c r="C752" s="5"/>
      <c r="D752" s="6"/>
      <c r="E752" s="43"/>
    </row>
    <row r="753" spans="1:5" x14ac:dyDescent="0.2">
      <c r="A753" s="5"/>
      <c r="B753" s="5"/>
      <c r="C753" s="5"/>
      <c r="D753" s="6"/>
      <c r="E753" s="43"/>
    </row>
    <row r="754" spans="1:5" x14ac:dyDescent="0.2">
      <c r="A754" s="5"/>
      <c r="B754" s="5"/>
      <c r="C754" s="5"/>
      <c r="D754" s="6"/>
      <c r="E754" s="43"/>
    </row>
    <row r="755" spans="1:5" x14ac:dyDescent="0.2">
      <c r="A755" s="5"/>
      <c r="B755" s="5"/>
      <c r="C755" s="5"/>
      <c r="D755" s="6"/>
      <c r="E755" s="43"/>
    </row>
    <row r="756" spans="1:5" x14ac:dyDescent="0.2">
      <c r="A756" s="5"/>
      <c r="B756" s="5"/>
      <c r="C756" s="5"/>
      <c r="D756" s="6"/>
      <c r="E756" s="43"/>
    </row>
    <row r="757" spans="1:5" x14ac:dyDescent="0.2">
      <c r="A757" s="5"/>
      <c r="B757" s="5"/>
      <c r="C757" s="5"/>
      <c r="D757" s="6"/>
      <c r="E757" s="43"/>
    </row>
    <row r="758" spans="1:5" x14ac:dyDescent="0.2">
      <c r="A758" s="5"/>
      <c r="B758" s="5"/>
      <c r="C758" s="5"/>
      <c r="D758" s="6"/>
      <c r="E758" s="43"/>
    </row>
    <row r="759" spans="1:5" x14ac:dyDescent="0.2">
      <c r="A759" s="5"/>
      <c r="B759" s="5"/>
      <c r="C759" s="5"/>
      <c r="D759" s="6"/>
      <c r="E759" s="43"/>
    </row>
    <row r="760" spans="1:5" x14ac:dyDescent="0.2">
      <c r="A760" s="5"/>
      <c r="B760" s="5"/>
      <c r="C760" s="5"/>
      <c r="D760" s="6"/>
      <c r="E760" s="43"/>
    </row>
    <row r="761" spans="1:5" x14ac:dyDescent="0.2">
      <c r="A761" s="5"/>
      <c r="B761" s="5"/>
      <c r="C761" s="5"/>
      <c r="D761" s="6"/>
      <c r="E761" s="43"/>
    </row>
    <row r="762" spans="1:5" x14ac:dyDescent="0.2">
      <c r="A762" s="5"/>
      <c r="B762" s="5"/>
      <c r="C762" s="5"/>
      <c r="D762" s="6"/>
      <c r="E762" s="43"/>
    </row>
    <row r="763" spans="1:5" x14ac:dyDescent="0.2">
      <c r="A763" s="5"/>
      <c r="B763" s="5"/>
      <c r="C763" s="5"/>
      <c r="D763" s="6"/>
      <c r="E763" s="43"/>
    </row>
    <row r="764" spans="1:5" x14ac:dyDescent="0.2">
      <c r="A764" s="5"/>
      <c r="B764" s="5"/>
      <c r="C764" s="5"/>
      <c r="D764" s="6"/>
      <c r="E764" s="43"/>
    </row>
    <row r="765" spans="1:5" x14ac:dyDescent="0.2">
      <c r="A765" s="5"/>
      <c r="B765" s="5"/>
      <c r="C765" s="5"/>
      <c r="D765" s="6"/>
      <c r="E765" s="43"/>
    </row>
    <row r="766" spans="1:5" x14ac:dyDescent="0.2">
      <c r="A766" s="5"/>
      <c r="B766" s="5"/>
      <c r="C766" s="5"/>
      <c r="D766" s="6"/>
      <c r="E766" s="43"/>
    </row>
    <row r="767" spans="1:5" x14ac:dyDescent="0.2">
      <c r="A767" s="5"/>
      <c r="B767" s="5"/>
      <c r="C767" s="5"/>
      <c r="D767" s="6"/>
      <c r="E767" s="43"/>
    </row>
    <row r="768" spans="1:5" x14ac:dyDescent="0.2">
      <c r="A768" s="5"/>
      <c r="B768" s="5"/>
      <c r="C768" s="5"/>
      <c r="D768" s="6"/>
      <c r="E768" s="43"/>
    </row>
    <row r="769" spans="1:5" x14ac:dyDescent="0.2">
      <c r="A769" s="5"/>
      <c r="B769" s="5"/>
      <c r="C769" s="5"/>
      <c r="D769" s="6"/>
      <c r="E769" s="43"/>
    </row>
    <row r="770" spans="1:5" x14ac:dyDescent="0.2">
      <c r="A770" s="5"/>
      <c r="B770" s="5"/>
      <c r="C770" s="5"/>
      <c r="D770" s="6"/>
      <c r="E770" s="43"/>
    </row>
    <row r="771" spans="1:5" x14ac:dyDescent="0.2">
      <c r="A771" s="5"/>
      <c r="B771" s="5"/>
      <c r="C771" s="5"/>
      <c r="D771" s="6"/>
      <c r="E771" s="43"/>
    </row>
    <row r="772" spans="1:5" x14ac:dyDescent="0.2">
      <c r="A772" s="5"/>
      <c r="B772" s="5"/>
      <c r="C772" s="5"/>
      <c r="D772" s="6"/>
      <c r="E772" s="43"/>
    </row>
    <row r="773" spans="1:5" x14ac:dyDescent="0.2">
      <c r="A773" s="5"/>
      <c r="B773" s="5"/>
      <c r="C773" s="5"/>
      <c r="D773" s="6"/>
      <c r="E773" s="43"/>
    </row>
    <row r="774" spans="1:5" x14ac:dyDescent="0.2">
      <c r="A774" s="5"/>
      <c r="B774" s="5"/>
      <c r="C774" s="5"/>
      <c r="D774" s="6"/>
      <c r="E774" s="43"/>
    </row>
    <row r="775" spans="1:5" x14ac:dyDescent="0.2">
      <c r="A775" s="5"/>
      <c r="B775" s="5"/>
      <c r="C775" s="5"/>
      <c r="D775" s="6"/>
      <c r="E775" s="43"/>
    </row>
    <row r="776" spans="1:5" x14ac:dyDescent="0.2">
      <c r="A776" s="5"/>
      <c r="B776" s="5"/>
      <c r="C776" s="5"/>
      <c r="D776" s="6"/>
      <c r="E776" s="43"/>
    </row>
    <row r="777" spans="1:5" x14ac:dyDescent="0.2">
      <c r="A777" s="5"/>
      <c r="B777" s="5"/>
      <c r="C777" s="5"/>
      <c r="D777" s="6"/>
      <c r="E777" s="43"/>
    </row>
    <row r="778" spans="1:5" x14ac:dyDescent="0.2">
      <c r="A778" s="5"/>
      <c r="B778" s="5"/>
      <c r="C778" s="5"/>
      <c r="D778" s="6"/>
      <c r="E778" s="43"/>
    </row>
    <row r="779" spans="1:5" x14ac:dyDescent="0.2">
      <c r="A779" s="5"/>
      <c r="B779" s="5"/>
      <c r="C779" s="5"/>
      <c r="D779" s="6"/>
      <c r="E779" s="43"/>
    </row>
    <row r="780" spans="1:5" x14ac:dyDescent="0.2">
      <c r="A780" s="5"/>
      <c r="B780" s="5"/>
      <c r="C780" s="5"/>
      <c r="D780" s="6"/>
      <c r="E780" s="43"/>
    </row>
    <row r="781" spans="1:5" x14ac:dyDescent="0.2">
      <c r="A781" s="5"/>
      <c r="B781" s="5"/>
      <c r="C781" s="5"/>
      <c r="D781" s="6"/>
      <c r="E781" s="43"/>
    </row>
    <row r="782" spans="1:5" x14ac:dyDescent="0.2">
      <c r="A782" s="5"/>
      <c r="B782" s="5"/>
      <c r="C782" s="5"/>
      <c r="D782" s="6"/>
      <c r="E782" s="43"/>
    </row>
    <row r="783" spans="1:5" x14ac:dyDescent="0.2">
      <c r="A783" s="5"/>
      <c r="B783" s="5"/>
      <c r="C783" s="5"/>
      <c r="D783" s="6"/>
      <c r="E783" s="43"/>
    </row>
    <row r="784" spans="1:5" x14ac:dyDescent="0.2">
      <c r="A784" s="5"/>
      <c r="B784" s="5"/>
      <c r="C784" s="5"/>
      <c r="D784" s="6"/>
      <c r="E784" s="43"/>
    </row>
    <row r="785" spans="1:5" x14ac:dyDescent="0.2">
      <c r="A785" s="5"/>
      <c r="B785" s="5"/>
      <c r="C785" s="5"/>
      <c r="D785" s="6"/>
      <c r="E785" s="43"/>
    </row>
    <row r="786" spans="1:5" x14ac:dyDescent="0.2">
      <c r="A786" s="5"/>
      <c r="B786" s="5"/>
      <c r="C786" s="5"/>
      <c r="D786" s="6"/>
      <c r="E786" s="43"/>
    </row>
    <row r="787" spans="1:5" x14ac:dyDescent="0.2">
      <c r="A787" s="5"/>
      <c r="B787" s="5"/>
      <c r="C787" s="5"/>
      <c r="D787" s="6"/>
      <c r="E787" s="43"/>
    </row>
    <row r="788" spans="1:5" x14ac:dyDescent="0.2">
      <c r="A788" s="5"/>
      <c r="B788" s="5"/>
      <c r="C788" s="5"/>
      <c r="D788" s="6"/>
      <c r="E788" s="43"/>
    </row>
    <row r="789" spans="1:5" x14ac:dyDescent="0.2">
      <c r="A789" s="5"/>
      <c r="B789" s="5"/>
      <c r="C789" s="5"/>
      <c r="D789" s="6"/>
      <c r="E789" s="43"/>
    </row>
    <row r="790" spans="1:5" x14ac:dyDescent="0.2">
      <c r="A790" s="5"/>
      <c r="B790" s="5"/>
      <c r="C790" s="5"/>
      <c r="D790" s="6"/>
      <c r="E790" s="43"/>
    </row>
    <row r="791" spans="1:5" x14ac:dyDescent="0.2">
      <c r="A791" s="5"/>
      <c r="B791" s="5"/>
      <c r="C791" s="5"/>
      <c r="D791" s="6"/>
      <c r="E791" s="43"/>
    </row>
    <row r="792" spans="1:5" x14ac:dyDescent="0.2">
      <c r="A792" s="5"/>
      <c r="B792" s="5"/>
      <c r="C792" s="5"/>
      <c r="D792" s="6"/>
      <c r="E792" s="43"/>
    </row>
    <row r="793" spans="1:5" x14ac:dyDescent="0.2">
      <c r="A793" s="5"/>
      <c r="B793" s="5"/>
      <c r="C793" s="5"/>
      <c r="D793" s="6"/>
      <c r="E793" s="43"/>
    </row>
    <row r="794" spans="1:5" x14ac:dyDescent="0.2">
      <c r="A794" s="5"/>
      <c r="B794" s="5"/>
      <c r="C794" s="5"/>
      <c r="D794" s="6"/>
      <c r="E794" s="43"/>
    </row>
    <row r="795" spans="1:5" x14ac:dyDescent="0.2">
      <c r="A795" s="5"/>
      <c r="B795" s="5"/>
      <c r="C795" s="5"/>
      <c r="D795" s="6"/>
      <c r="E795" s="43"/>
    </row>
    <row r="796" spans="1:5" x14ac:dyDescent="0.2">
      <c r="A796" s="5"/>
      <c r="B796" s="5"/>
      <c r="C796" s="5"/>
      <c r="D796" s="6"/>
      <c r="E796" s="43"/>
    </row>
    <row r="797" spans="1:5" x14ac:dyDescent="0.2">
      <c r="A797" s="5"/>
      <c r="B797" s="5"/>
      <c r="C797" s="5"/>
      <c r="D797" s="6"/>
      <c r="E797" s="43"/>
    </row>
    <row r="798" spans="1:5" x14ac:dyDescent="0.2">
      <c r="A798" s="5"/>
      <c r="B798" s="5"/>
      <c r="C798" s="5"/>
      <c r="D798" s="6"/>
      <c r="E798" s="43"/>
    </row>
    <row r="799" spans="1:5" x14ac:dyDescent="0.2">
      <c r="A799" s="5"/>
      <c r="B799" s="5"/>
      <c r="C799" s="5"/>
      <c r="D799" s="6"/>
      <c r="E799" s="43"/>
    </row>
    <row r="800" spans="1:5" x14ac:dyDescent="0.2">
      <c r="A800" s="5"/>
      <c r="B800" s="5"/>
      <c r="C800" s="5"/>
      <c r="D800" s="6"/>
      <c r="E800" s="43"/>
    </row>
    <row r="801" spans="1:5" x14ac:dyDescent="0.2">
      <c r="A801" s="5"/>
      <c r="B801" s="5"/>
      <c r="C801" s="5"/>
      <c r="D801" s="6"/>
      <c r="E801" s="43"/>
    </row>
    <row r="802" spans="1:5" x14ac:dyDescent="0.2">
      <c r="A802" s="5"/>
      <c r="B802" s="5"/>
      <c r="C802" s="5"/>
      <c r="D802" s="6"/>
      <c r="E802" s="43"/>
    </row>
    <row r="803" spans="1:5" x14ac:dyDescent="0.2">
      <c r="A803" s="5"/>
      <c r="B803" s="5"/>
      <c r="C803" s="5"/>
      <c r="D803" s="6"/>
      <c r="E803" s="43"/>
    </row>
    <row r="804" spans="1:5" x14ac:dyDescent="0.2">
      <c r="A804" s="5"/>
      <c r="B804" s="5"/>
      <c r="C804" s="5"/>
      <c r="D804" s="6"/>
      <c r="E804" s="43"/>
    </row>
    <row r="805" spans="1:5" x14ac:dyDescent="0.2">
      <c r="A805" s="5"/>
      <c r="B805" s="5"/>
      <c r="C805" s="5"/>
      <c r="D805" s="6"/>
      <c r="E805" s="43"/>
    </row>
    <row r="806" spans="1:5" x14ac:dyDescent="0.2">
      <c r="A806" s="5"/>
      <c r="B806" s="5"/>
      <c r="C806" s="5"/>
      <c r="D806" s="6"/>
      <c r="E806" s="43"/>
    </row>
    <row r="807" spans="1:5" x14ac:dyDescent="0.2">
      <c r="A807" s="5"/>
      <c r="B807" s="5"/>
      <c r="C807" s="5"/>
      <c r="D807" s="6"/>
      <c r="E807" s="43"/>
    </row>
    <row r="808" spans="1:5" x14ac:dyDescent="0.2">
      <c r="A808" s="5"/>
      <c r="B808" s="5"/>
      <c r="C808" s="5"/>
      <c r="D808" s="6"/>
      <c r="E808" s="43"/>
    </row>
    <row r="809" spans="1:5" x14ac:dyDescent="0.2">
      <c r="A809" s="5"/>
      <c r="B809" s="5"/>
      <c r="C809" s="5"/>
      <c r="D809" s="6"/>
      <c r="E809" s="43"/>
    </row>
    <row r="810" spans="1:5" x14ac:dyDescent="0.2">
      <c r="A810" s="5"/>
      <c r="B810" s="5"/>
      <c r="C810" s="5"/>
      <c r="D810" s="6"/>
      <c r="E810" s="43"/>
    </row>
    <row r="811" spans="1:5" x14ac:dyDescent="0.2">
      <c r="A811" s="5"/>
      <c r="B811" s="5"/>
      <c r="C811" s="5"/>
      <c r="D811" s="6"/>
      <c r="E811" s="43"/>
    </row>
    <row r="812" spans="1:5" x14ac:dyDescent="0.2">
      <c r="A812" s="5"/>
      <c r="B812" s="5"/>
      <c r="C812" s="5"/>
      <c r="D812" s="6"/>
      <c r="E812" s="43"/>
    </row>
    <row r="813" spans="1:5" x14ac:dyDescent="0.2">
      <c r="A813" s="5"/>
      <c r="B813" s="5"/>
      <c r="C813" s="5"/>
      <c r="D813" s="6"/>
      <c r="E813" s="43"/>
    </row>
    <row r="814" spans="1:5" x14ac:dyDescent="0.2">
      <c r="A814" s="5"/>
      <c r="B814" s="5"/>
      <c r="C814" s="5"/>
      <c r="D814" s="6"/>
      <c r="E814" s="43"/>
    </row>
    <row r="815" spans="1:5" x14ac:dyDescent="0.2">
      <c r="A815" s="5"/>
      <c r="B815" s="5"/>
      <c r="C815" s="5"/>
      <c r="D815" s="6"/>
      <c r="E815" s="43"/>
    </row>
    <row r="816" spans="1:5" x14ac:dyDescent="0.2">
      <c r="A816" s="5"/>
      <c r="B816" s="5"/>
      <c r="C816" s="5"/>
      <c r="D816" s="6"/>
      <c r="E816" s="43"/>
    </row>
    <row r="817" spans="1:5" x14ac:dyDescent="0.2">
      <c r="A817" s="5"/>
      <c r="B817" s="5"/>
      <c r="C817" s="5"/>
      <c r="D817" s="6"/>
      <c r="E817" s="43"/>
    </row>
    <row r="818" spans="1:5" x14ac:dyDescent="0.2">
      <c r="A818" s="5"/>
      <c r="B818" s="5"/>
      <c r="C818" s="5"/>
      <c r="D818" s="6"/>
      <c r="E818" s="43"/>
    </row>
    <row r="819" spans="1:5" x14ac:dyDescent="0.2">
      <c r="A819" s="5"/>
      <c r="B819" s="5"/>
      <c r="C819" s="5"/>
      <c r="D819" s="6"/>
      <c r="E819" s="43"/>
    </row>
    <row r="820" spans="1:5" x14ac:dyDescent="0.2">
      <c r="A820" s="5"/>
      <c r="B820" s="5"/>
      <c r="C820" s="5"/>
      <c r="D820" s="6"/>
      <c r="E820" s="43"/>
    </row>
    <row r="821" spans="1:5" x14ac:dyDescent="0.2">
      <c r="A821" s="5"/>
      <c r="B821" s="5"/>
      <c r="C821" s="5"/>
      <c r="D821" s="6"/>
      <c r="E821" s="43"/>
    </row>
    <row r="822" spans="1:5" x14ac:dyDescent="0.2">
      <c r="A822" s="5"/>
      <c r="B822" s="5"/>
      <c r="C822" s="5"/>
      <c r="D822" s="6"/>
      <c r="E822" s="43"/>
    </row>
    <row r="823" spans="1:5" x14ac:dyDescent="0.2">
      <c r="A823" s="5"/>
      <c r="B823" s="5"/>
      <c r="C823" s="5"/>
      <c r="D823" s="6"/>
      <c r="E823" s="43"/>
    </row>
    <row r="824" spans="1:5" x14ac:dyDescent="0.2">
      <c r="A824" s="5"/>
      <c r="B824" s="5"/>
      <c r="C824" s="5"/>
      <c r="D824" s="6"/>
      <c r="E824" s="43"/>
    </row>
    <row r="825" spans="1:5" x14ac:dyDescent="0.2">
      <c r="A825" s="5"/>
      <c r="B825" s="5"/>
      <c r="C825" s="5"/>
      <c r="D825" s="6"/>
      <c r="E825" s="43"/>
    </row>
    <row r="826" spans="1:5" x14ac:dyDescent="0.2">
      <c r="A826" s="5"/>
      <c r="B826" s="5"/>
      <c r="C826" s="5"/>
      <c r="D826" s="6"/>
      <c r="E826" s="43"/>
    </row>
    <row r="827" spans="1:5" x14ac:dyDescent="0.2">
      <c r="A827" s="5"/>
      <c r="B827" s="5"/>
      <c r="C827" s="5"/>
      <c r="D827" s="6"/>
      <c r="E827" s="43"/>
    </row>
    <row r="828" spans="1:5" x14ac:dyDescent="0.2">
      <c r="A828" s="5"/>
      <c r="B828" s="5"/>
      <c r="C828" s="5"/>
      <c r="D828" s="6"/>
      <c r="E828" s="43"/>
    </row>
    <row r="829" spans="1:5" x14ac:dyDescent="0.2">
      <c r="A829" s="5"/>
      <c r="B829" s="5"/>
      <c r="C829" s="5"/>
      <c r="D829" s="6"/>
      <c r="E829" s="43"/>
    </row>
    <row r="830" spans="1:5" x14ac:dyDescent="0.2">
      <c r="A830" s="5"/>
      <c r="B830" s="5"/>
      <c r="C830" s="5"/>
      <c r="D830" s="6"/>
      <c r="E830" s="43"/>
    </row>
    <row r="831" spans="1:5" x14ac:dyDescent="0.2">
      <c r="A831" s="5"/>
      <c r="B831" s="5"/>
      <c r="C831" s="5"/>
      <c r="D831" s="6"/>
      <c r="E831" s="43"/>
    </row>
    <row r="832" spans="1:5" x14ac:dyDescent="0.2">
      <c r="A832" s="5"/>
      <c r="B832" s="5"/>
      <c r="C832" s="5"/>
      <c r="D832" s="6"/>
      <c r="E832" s="43"/>
    </row>
    <row r="833" spans="1:5" x14ac:dyDescent="0.2">
      <c r="A833" s="5"/>
      <c r="B833" s="5"/>
      <c r="C833" s="5"/>
      <c r="D833" s="6"/>
      <c r="E833" s="43"/>
    </row>
    <row r="834" spans="1:5" x14ac:dyDescent="0.2">
      <c r="A834" s="5"/>
      <c r="B834" s="5"/>
      <c r="C834" s="5"/>
      <c r="D834" s="6"/>
      <c r="E834" s="43"/>
    </row>
    <row r="835" spans="1:5" x14ac:dyDescent="0.2">
      <c r="A835" s="5"/>
      <c r="B835" s="5"/>
      <c r="C835" s="5"/>
      <c r="D835" s="6"/>
      <c r="E835" s="43"/>
    </row>
    <row r="836" spans="1:5" x14ac:dyDescent="0.2">
      <c r="A836" s="5"/>
      <c r="B836" s="5"/>
      <c r="C836" s="5"/>
      <c r="D836" s="6"/>
      <c r="E836" s="43"/>
    </row>
    <row r="837" spans="1:5" x14ac:dyDescent="0.2">
      <c r="A837" s="5"/>
      <c r="B837" s="5"/>
      <c r="C837" s="5"/>
      <c r="D837" s="6"/>
      <c r="E837" s="43"/>
    </row>
    <row r="838" spans="1:5" x14ac:dyDescent="0.2">
      <c r="A838" s="5"/>
      <c r="B838" s="5"/>
      <c r="C838" s="5"/>
      <c r="D838" s="6"/>
      <c r="E838" s="43"/>
    </row>
    <row r="839" spans="1:5" x14ac:dyDescent="0.2">
      <c r="A839" s="5"/>
      <c r="B839" s="5"/>
      <c r="C839" s="5"/>
      <c r="D839" s="6"/>
      <c r="E839" s="43"/>
    </row>
    <row r="840" spans="1:5" x14ac:dyDescent="0.2">
      <c r="A840" s="5"/>
      <c r="B840" s="5"/>
      <c r="C840" s="5"/>
      <c r="D840" s="6"/>
      <c r="E840" s="43"/>
    </row>
    <row r="841" spans="1:5" x14ac:dyDescent="0.2">
      <c r="A841" s="5"/>
      <c r="B841" s="5"/>
      <c r="C841" s="5"/>
      <c r="D841" s="6"/>
      <c r="E841" s="43"/>
    </row>
    <row r="842" spans="1:5" x14ac:dyDescent="0.2">
      <c r="A842" s="5"/>
      <c r="B842" s="5"/>
      <c r="C842" s="5"/>
      <c r="D842" s="6"/>
      <c r="E842" s="43"/>
    </row>
    <row r="843" spans="1:5" x14ac:dyDescent="0.2">
      <c r="A843" s="5"/>
      <c r="B843" s="5"/>
      <c r="C843" s="5"/>
      <c r="D843" s="6"/>
      <c r="E843" s="43"/>
    </row>
    <row r="844" spans="1:5" x14ac:dyDescent="0.2">
      <c r="A844" s="5"/>
      <c r="B844" s="5"/>
      <c r="C844" s="5"/>
      <c r="D844" s="6"/>
      <c r="E844" s="43"/>
    </row>
    <row r="845" spans="1:5" x14ac:dyDescent="0.2">
      <c r="A845" s="5"/>
      <c r="B845" s="5"/>
      <c r="C845" s="5"/>
      <c r="D845" s="6"/>
      <c r="E845" s="43"/>
    </row>
    <row r="846" spans="1:5" x14ac:dyDescent="0.2">
      <c r="A846" s="5"/>
      <c r="B846" s="5"/>
      <c r="C846" s="5"/>
      <c r="D846" s="6"/>
      <c r="E846" s="43"/>
    </row>
    <row r="847" spans="1:5" x14ac:dyDescent="0.2">
      <c r="A847" s="5"/>
      <c r="B847" s="5"/>
      <c r="C847" s="5"/>
      <c r="D847" s="6"/>
      <c r="E847" s="43"/>
    </row>
    <row r="848" spans="1:5" x14ac:dyDescent="0.2">
      <c r="A848" s="5"/>
      <c r="B848" s="5"/>
      <c r="C848" s="5"/>
      <c r="D848" s="6"/>
      <c r="E848" s="43"/>
    </row>
    <row r="849" spans="1:5" x14ac:dyDescent="0.2">
      <c r="A849" s="5"/>
      <c r="B849" s="5"/>
      <c r="C849" s="5"/>
      <c r="D849" s="6"/>
      <c r="E849" s="43"/>
    </row>
    <row r="850" spans="1:5" x14ac:dyDescent="0.2">
      <c r="A850" s="5"/>
      <c r="B850" s="5"/>
      <c r="C850" s="5"/>
      <c r="D850" s="6"/>
      <c r="E850" s="43"/>
    </row>
    <row r="851" spans="1:5" x14ac:dyDescent="0.2">
      <c r="A851" s="5"/>
      <c r="B851" s="5"/>
      <c r="C851" s="5"/>
      <c r="D851" s="6"/>
      <c r="E851" s="43"/>
    </row>
    <row r="852" spans="1:5" x14ac:dyDescent="0.2">
      <c r="A852" s="5"/>
      <c r="B852" s="5"/>
      <c r="C852" s="5"/>
      <c r="D852" s="6"/>
      <c r="E852" s="43"/>
    </row>
    <row r="853" spans="1:5" x14ac:dyDescent="0.2">
      <c r="A853" s="5"/>
      <c r="B853" s="5"/>
      <c r="C853" s="5"/>
      <c r="D853" s="6"/>
      <c r="E853" s="43"/>
    </row>
    <row r="854" spans="1:5" x14ac:dyDescent="0.2">
      <c r="A854" s="5"/>
      <c r="B854" s="5"/>
      <c r="C854" s="5"/>
      <c r="D854" s="6"/>
      <c r="E854" s="43"/>
    </row>
    <row r="855" spans="1:5" x14ac:dyDescent="0.2">
      <c r="A855" s="5"/>
      <c r="B855" s="5"/>
      <c r="C855" s="5"/>
      <c r="D855" s="6"/>
      <c r="E855" s="43"/>
    </row>
    <row r="856" spans="1:5" x14ac:dyDescent="0.2">
      <c r="A856" s="5"/>
      <c r="B856" s="5"/>
      <c r="C856" s="5"/>
      <c r="D856" s="6"/>
      <c r="E856" s="43"/>
    </row>
    <row r="857" spans="1:5" x14ac:dyDescent="0.2">
      <c r="A857" s="5"/>
      <c r="B857" s="5"/>
      <c r="C857" s="5"/>
      <c r="D857" s="6"/>
      <c r="E857" s="43"/>
    </row>
    <row r="858" spans="1:5" x14ac:dyDescent="0.2">
      <c r="A858" s="5"/>
      <c r="B858" s="5"/>
      <c r="C858" s="5"/>
      <c r="D858" s="6"/>
      <c r="E858" s="43"/>
    </row>
    <row r="859" spans="1:5" x14ac:dyDescent="0.2">
      <c r="A859" s="5"/>
      <c r="B859" s="5"/>
      <c r="C859" s="5"/>
      <c r="D859" s="6"/>
      <c r="E859" s="43"/>
    </row>
    <row r="860" spans="1:5" x14ac:dyDescent="0.2">
      <c r="A860" s="5"/>
      <c r="B860" s="5"/>
      <c r="C860" s="5"/>
      <c r="D860" s="6"/>
      <c r="E860" s="43"/>
    </row>
    <row r="861" spans="1:5" x14ac:dyDescent="0.2">
      <c r="A861" s="5"/>
      <c r="B861" s="5"/>
      <c r="C861" s="5"/>
      <c r="D861" s="6"/>
      <c r="E861" s="43"/>
    </row>
    <row r="862" spans="1:5" x14ac:dyDescent="0.2">
      <c r="A862" s="5"/>
      <c r="B862" s="5"/>
      <c r="C862" s="5"/>
      <c r="D862" s="6"/>
      <c r="E862" s="43"/>
    </row>
    <row r="863" spans="1:5" x14ac:dyDescent="0.2">
      <c r="A863" s="5"/>
      <c r="B863" s="5"/>
      <c r="C863" s="5"/>
      <c r="D863" s="6"/>
      <c r="E863" s="43"/>
    </row>
    <row r="864" spans="1:5" x14ac:dyDescent="0.2">
      <c r="A864" s="5"/>
      <c r="B864" s="5"/>
      <c r="C864" s="5"/>
      <c r="D864" s="6"/>
      <c r="E864" s="43"/>
    </row>
    <row r="865" spans="1:5" x14ac:dyDescent="0.2">
      <c r="A865" s="5"/>
      <c r="B865" s="5"/>
      <c r="C865" s="5"/>
      <c r="D865" s="6"/>
      <c r="E865" s="43"/>
    </row>
    <row r="866" spans="1:5" x14ac:dyDescent="0.2">
      <c r="A866" s="5"/>
      <c r="B866" s="5"/>
      <c r="C866" s="5"/>
      <c r="D866" s="6"/>
      <c r="E866" s="43"/>
    </row>
    <row r="867" spans="1:5" x14ac:dyDescent="0.2">
      <c r="A867" s="5"/>
      <c r="B867" s="5"/>
      <c r="C867" s="5"/>
      <c r="D867" s="6"/>
      <c r="E867" s="43"/>
    </row>
    <row r="868" spans="1:5" x14ac:dyDescent="0.2">
      <c r="A868" s="5"/>
      <c r="B868" s="5"/>
      <c r="C868" s="5"/>
      <c r="D868" s="6"/>
      <c r="E868" s="43"/>
    </row>
    <row r="869" spans="1:5" x14ac:dyDescent="0.2">
      <c r="A869" s="5"/>
      <c r="B869" s="5"/>
      <c r="C869" s="5"/>
      <c r="D869" s="6"/>
      <c r="E869" s="43"/>
    </row>
    <row r="870" spans="1:5" x14ac:dyDescent="0.2">
      <c r="A870" s="5"/>
      <c r="B870" s="5"/>
      <c r="C870" s="5"/>
      <c r="D870" s="6"/>
      <c r="E870" s="43"/>
    </row>
    <row r="871" spans="1:5" x14ac:dyDescent="0.2">
      <c r="A871" s="5"/>
      <c r="B871" s="5"/>
      <c r="C871" s="5"/>
      <c r="D871" s="6"/>
      <c r="E871" s="43"/>
    </row>
    <row r="872" spans="1:5" x14ac:dyDescent="0.2">
      <c r="A872" s="5"/>
      <c r="B872" s="5"/>
      <c r="C872" s="5"/>
      <c r="D872" s="6"/>
      <c r="E872" s="43"/>
    </row>
    <row r="873" spans="1:5" x14ac:dyDescent="0.2">
      <c r="A873" s="5"/>
      <c r="B873" s="5"/>
      <c r="C873" s="5"/>
      <c r="D873" s="6"/>
      <c r="E873" s="43"/>
    </row>
    <row r="874" spans="1:5" x14ac:dyDescent="0.2">
      <c r="A874" s="5"/>
      <c r="B874" s="5"/>
      <c r="C874" s="5"/>
      <c r="D874" s="6"/>
      <c r="E874" s="43"/>
    </row>
    <row r="875" spans="1:5" x14ac:dyDescent="0.2">
      <c r="A875" s="5"/>
      <c r="B875" s="5"/>
      <c r="C875" s="5"/>
      <c r="D875" s="6"/>
      <c r="E875" s="43"/>
    </row>
    <row r="876" spans="1:5" x14ac:dyDescent="0.2">
      <c r="A876" s="5"/>
      <c r="B876" s="5"/>
      <c r="C876" s="5"/>
      <c r="D876" s="6"/>
      <c r="E876" s="43"/>
    </row>
    <row r="877" spans="1:5" x14ac:dyDescent="0.2">
      <c r="A877" s="5"/>
      <c r="B877" s="5"/>
      <c r="C877" s="5"/>
      <c r="D877" s="6"/>
      <c r="E877" s="43"/>
    </row>
    <row r="878" spans="1:5" x14ac:dyDescent="0.2">
      <c r="A878" s="5"/>
      <c r="B878" s="5"/>
      <c r="C878" s="5"/>
      <c r="D878" s="6"/>
      <c r="E878" s="43"/>
    </row>
    <row r="879" spans="1:5" x14ac:dyDescent="0.2">
      <c r="A879" s="5"/>
      <c r="B879" s="5"/>
      <c r="C879" s="5"/>
      <c r="D879" s="6"/>
      <c r="E879" s="43"/>
    </row>
    <row r="880" spans="1:5" x14ac:dyDescent="0.2">
      <c r="A880" s="5"/>
      <c r="B880" s="5"/>
      <c r="C880" s="5"/>
      <c r="D880" s="6"/>
      <c r="E880" s="43"/>
    </row>
    <row r="881" spans="1:5" x14ac:dyDescent="0.2">
      <c r="A881" s="5"/>
      <c r="B881" s="5"/>
      <c r="C881" s="5"/>
      <c r="D881" s="6"/>
      <c r="E881" s="43"/>
    </row>
    <row r="882" spans="1:5" x14ac:dyDescent="0.2">
      <c r="A882" s="5"/>
      <c r="B882" s="5"/>
      <c r="C882" s="5"/>
      <c r="D882" s="6"/>
      <c r="E882" s="43"/>
    </row>
    <row r="883" spans="1:5" x14ac:dyDescent="0.2">
      <c r="A883" s="5"/>
      <c r="B883" s="5"/>
      <c r="C883" s="5"/>
      <c r="D883" s="6"/>
      <c r="E883" s="43"/>
    </row>
    <row r="884" spans="1:5" x14ac:dyDescent="0.2">
      <c r="A884" s="5"/>
      <c r="B884" s="5"/>
      <c r="C884" s="5"/>
      <c r="D884" s="6"/>
      <c r="E884" s="43"/>
    </row>
    <row r="885" spans="1:5" x14ac:dyDescent="0.2">
      <c r="A885" s="5"/>
      <c r="B885" s="5"/>
      <c r="C885" s="5"/>
      <c r="D885" s="6"/>
      <c r="E885" s="43"/>
    </row>
    <row r="886" spans="1:5" x14ac:dyDescent="0.2">
      <c r="A886" s="5"/>
      <c r="B886" s="5"/>
      <c r="C886" s="5"/>
      <c r="D886" s="6"/>
      <c r="E886" s="43"/>
    </row>
    <row r="887" spans="1:5" x14ac:dyDescent="0.2">
      <c r="A887" s="5"/>
      <c r="B887" s="5"/>
      <c r="C887" s="5"/>
      <c r="D887" s="6"/>
      <c r="E887" s="43"/>
    </row>
    <row r="888" spans="1:5" x14ac:dyDescent="0.2">
      <c r="A888" s="5"/>
      <c r="B888" s="5"/>
      <c r="C888" s="5"/>
      <c r="D888" s="6"/>
      <c r="E888" s="43"/>
    </row>
    <row r="889" spans="1:5" x14ac:dyDescent="0.2">
      <c r="A889" s="5"/>
      <c r="B889" s="5"/>
      <c r="C889" s="5"/>
      <c r="D889" s="6"/>
      <c r="E889" s="43"/>
    </row>
    <row r="890" spans="1:5" x14ac:dyDescent="0.2">
      <c r="A890" s="5"/>
      <c r="B890" s="5"/>
      <c r="C890" s="5"/>
      <c r="D890" s="6"/>
      <c r="E890" s="43"/>
    </row>
    <row r="891" spans="1:5" x14ac:dyDescent="0.2">
      <c r="A891" s="5"/>
      <c r="B891" s="5"/>
      <c r="C891" s="5"/>
      <c r="D891" s="6"/>
      <c r="E891" s="43"/>
    </row>
    <row r="892" spans="1:5" x14ac:dyDescent="0.2">
      <c r="A892" s="5"/>
      <c r="B892" s="5"/>
      <c r="C892" s="5"/>
      <c r="D892" s="6"/>
      <c r="E892" s="43"/>
    </row>
    <row r="893" spans="1:5" x14ac:dyDescent="0.2">
      <c r="A893" s="5"/>
      <c r="B893" s="5"/>
      <c r="C893" s="5"/>
      <c r="D893" s="6"/>
      <c r="E893" s="43"/>
    </row>
    <row r="894" spans="1:5" x14ac:dyDescent="0.2">
      <c r="A894" s="5"/>
      <c r="B894" s="5"/>
      <c r="C894" s="5"/>
      <c r="D894" s="6"/>
      <c r="E894" s="43"/>
    </row>
    <row r="895" spans="1:5" x14ac:dyDescent="0.2">
      <c r="A895" s="5"/>
      <c r="B895" s="5"/>
      <c r="C895" s="5"/>
      <c r="D895" s="6"/>
      <c r="E895" s="43"/>
    </row>
    <row r="896" spans="1:5" x14ac:dyDescent="0.2">
      <c r="A896" s="5"/>
      <c r="B896" s="5"/>
      <c r="C896" s="5"/>
      <c r="D896" s="6"/>
      <c r="E896" s="43"/>
    </row>
    <row r="897" spans="1:5" x14ac:dyDescent="0.2">
      <c r="A897" s="5"/>
      <c r="B897" s="5"/>
      <c r="C897" s="5"/>
      <c r="D897" s="6"/>
      <c r="E897" s="43"/>
    </row>
    <row r="898" spans="1:5" x14ac:dyDescent="0.2">
      <c r="A898" s="5"/>
      <c r="B898" s="5"/>
      <c r="C898" s="5"/>
      <c r="D898" s="6"/>
      <c r="E898" s="43"/>
    </row>
    <row r="899" spans="1:5" x14ac:dyDescent="0.2">
      <c r="A899" s="5"/>
      <c r="B899" s="5"/>
      <c r="C899" s="5"/>
      <c r="D899" s="6"/>
      <c r="E899" s="43"/>
    </row>
    <row r="900" spans="1:5" x14ac:dyDescent="0.2">
      <c r="A900" s="5"/>
      <c r="B900" s="5"/>
      <c r="C900" s="5"/>
      <c r="D900" s="6"/>
      <c r="E900" s="43"/>
    </row>
    <row r="901" spans="1:5" x14ac:dyDescent="0.2">
      <c r="A901" s="5"/>
      <c r="B901" s="5"/>
      <c r="C901" s="5"/>
      <c r="D901" s="6"/>
      <c r="E901" s="43"/>
    </row>
    <row r="902" spans="1:5" x14ac:dyDescent="0.2">
      <c r="A902" s="5"/>
      <c r="B902" s="5"/>
      <c r="C902" s="5"/>
      <c r="D902" s="6"/>
      <c r="E902" s="43"/>
    </row>
    <row r="903" spans="1:5" x14ac:dyDescent="0.2">
      <c r="A903" s="5"/>
      <c r="B903" s="5"/>
      <c r="C903" s="5"/>
      <c r="D903" s="6"/>
      <c r="E903" s="43"/>
    </row>
    <row r="904" spans="1:5" x14ac:dyDescent="0.2">
      <c r="A904" s="5"/>
      <c r="B904" s="5"/>
      <c r="C904" s="5"/>
      <c r="D904" s="6"/>
      <c r="E904" s="43"/>
    </row>
    <row r="905" spans="1:5" x14ac:dyDescent="0.2">
      <c r="A905" s="5"/>
      <c r="B905" s="5"/>
      <c r="C905" s="5"/>
      <c r="D905" s="6"/>
      <c r="E905" s="43"/>
    </row>
    <row r="906" spans="1:5" x14ac:dyDescent="0.2">
      <c r="A906" s="5"/>
      <c r="B906" s="5"/>
      <c r="C906" s="5"/>
      <c r="D906" s="6"/>
      <c r="E906" s="43"/>
    </row>
    <row r="907" spans="1:5" x14ac:dyDescent="0.2">
      <c r="A907" s="5"/>
      <c r="B907" s="5"/>
      <c r="C907" s="5"/>
      <c r="D907" s="6"/>
      <c r="E907" s="43"/>
    </row>
    <row r="908" spans="1:5" x14ac:dyDescent="0.2">
      <c r="A908" s="5"/>
      <c r="B908" s="5"/>
      <c r="C908" s="5"/>
      <c r="D908" s="6"/>
      <c r="E908" s="43"/>
    </row>
    <row r="909" spans="1:5" x14ac:dyDescent="0.2">
      <c r="A909" s="5"/>
      <c r="B909" s="5"/>
      <c r="C909" s="5"/>
      <c r="D909" s="6"/>
      <c r="E909" s="43"/>
    </row>
    <row r="910" spans="1:5" x14ac:dyDescent="0.2">
      <c r="A910" s="5"/>
      <c r="B910" s="5"/>
      <c r="C910" s="5"/>
      <c r="D910" s="6"/>
      <c r="E910" s="43"/>
    </row>
    <row r="911" spans="1:5" x14ac:dyDescent="0.2">
      <c r="A911" s="5"/>
      <c r="B911" s="5"/>
      <c r="C911" s="5"/>
      <c r="D911" s="6"/>
      <c r="E911" s="43"/>
    </row>
    <row r="912" spans="1:5" x14ac:dyDescent="0.2">
      <c r="A912" s="5"/>
      <c r="B912" s="5"/>
      <c r="C912" s="5"/>
      <c r="D912" s="6"/>
      <c r="E912" s="43"/>
    </row>
    <row r="913" spans="1:5" x14ac:dyDescent="0.2">
      <c r="A913" s="5"/>
      <c r="B913" s="5"/>
      <c r="C913" s="5"/>
      <c r="D913" s="6"/>
      <c r="E913" s="43"/>
    </row>
    <row r="914" spans="1:5" x14ac:dyDescent="0.2">
      <c r="A914" s="5"/>
      <c r="B914" s="5"/>
      <c r="C914" s="5"/>
      <c r="D914" s="6"/>
      <c r="E914" s="43"/>
    </row>
    <row r="915" spans="1:5" x14ac:dyDescent="0.2">
      <c r="A915" s="5"/>
      <c r="B915" s="5"/>
      <c r="C915" s="5"/>
      <c r="D915" s="6"/>
      <c r="E915" s="43"/>
    </row>
    <row r="916" spans="1:5" x14ac:dyDescent="0.2">
      <c r="A916" s="5"/>
      <c r="B916" s="5"/>
      <c r="C916" s="5"/>
      <c r="D916" s="6"/>
      <c r="E916" s="43"/>
    </row>
    <row r="917" spans="1:5" x14ac:dyDescent="0.2">
      <c r="A917" s="5"/>
      <c r="B917" s="5"/>
      <c r="C917" s="5"/>
      <c r="D917" s="6"/>
      <c r="E917" s="43"/>
    </row>
    <row r="918" spans="1:5" x14ac:dyDescent="0.2">
      <c r="A918" s="5"/>
      <c r="B918" s="5"/>
      <c r="C918" s="5"/>
      <c r="D918" s="6"/>
      <c r="E918" s="43"/>
    </row>
    <row r="919" spans="1:5" x14ac:dyDescent="0.2">
      <c r="A919" s="5"/>
      <c r="B919" s="5"/>
      <c r="C919" s="5"/>
      <c r="D919" s="6"/>
      <c r="E919" s="43"/>
    </row>
    <row r="920" spans="1:5" x14ac:dyDescent="0.2">
      <c r="A920" s="5"/>
      <c r="B920" s="5"/>
      <c r="C920" s="5"/>
      <c r="D920" s="6"/>
      <c r="E920" s="43"/>
    </row>
    <row r="921" spans="1:5" x14ac:dyDescent="0.2">
      <c r="A921" s="5"/>
      <c r="B921" s="5"/>
      <c r="C921" s="5"/>
      <c r="D921" s="6"/>
      <c r="E921" s="43"/>
    </row>
    <row r="922" spans="1:5" x14ac:dyDescent="0.2">
      <c r="A922" s="5"/>
      <c r="B922" s="5"/>
      <c r="C922" s="5"/>
      <c r="D922" s="6"/>
      <c r="E922" s="43"/>
    </row>
    <row r="923" spans="1:5" x14ac:dyDescent="0.2">
      <c r="A923" s="5"/>
      <c r="B923" s="5"/>
      <c r="C923" s="5"/>
      <c r="D923" s="6"/>
      <c r="E923" s="43"/>
    </row>
    <row r="924" spans="1:5" x14ac:dyDescent="0.2">
      <c r="A924" s="5"/>
      <c r="B924" s="5"/>
      <c r="C924" s="5"/>
      <c r="D924" s="6"/>
      <c r="E924" s="43"/>
    </row>
    <row r="925" spans="1:5" x14ac:dyDescent="0.2">
      <c r="A925" s="5"/>
      <c r="B925" s="5"/>
      <c r="C925" s="5"/>
      <c r="D925" s="6"/>
      <c r="E925" s="43"/>
    </row>
    <row r="926" spans="1:5" x14ac:dyDescent="0.2">
      <c r="A926" s="5"/>
      <c r="B926" s="5"/>
      <c r="C926" s="5"/>
      <c r="D926" s="6"/>
      <c r="E926" s="43"/>
    </row>
    <row r="927" spans="1:5" x14ac:dyDescent="0.2">
      <c r="A927" s="5"/>
      <c r="B927" s="5"/>
      <c r="C927" s="5"/>
      <c r="D927" s="6"/>
      <c r="E927" s="43"/>
    </row>
    <row r="928" spans="1:5" x14ac:dyDescent="0.2">
      <c r="A928" s="5"/>
      <c r="B928" s="5"/>
      <c r="C928" s="5"/>
      <c r="D928" s="6"/>
      <c r="E928" s="43"/>
    </row>
    <row r="929" spans="1:5" x14ac:dyDescent="0.2">
      <c r="A929" s="5"/>
      <c r="B929" s="5"/>
      <c r="C929" s="5"/>
      <c r="D929" s="6"/>
      <c r="E929" s="43"/>
    </row>
    <row r="930" spans="1:5" x14ac:dyDescent="0.2">
      <c r="A930" s="5"/>
      <c r="B930" s="5"/>
      <c r="C930" s="5"/>
      <c r="D930" s="6"/>
      <c r="E930" s="43"/>
    </row>
    <row r="931" spans="1:5" x14ac:dyDescent="0.2">
      <c r="A931" s="5"/>
      <c r="B931" s="5"/>
      <c r="C931" s="5"/>
      <c r="D931" s="6"/>
      <c r="E931" s="43"/>
    </row>
    <row r="932" spans="1:5" x14ac:dyDescent="0.2">
      <c r="A932" s="5"/>
      <c r="B932" s="5"/>
      <c r="C932" s="5"/>
      <c r="D932" s="6"/>
      <c r="E932" s="43"/>
    </row>
    <row r="933" spans="1:5" x14ac:dyDescent="0.2">
      <c r="A933" s="5"/>
      <c r="B933" s="5"/>
      <c r="C933" s="5"/>
      <c r="D933" s="6"/>
      <c r="E933" s="43"/>
    </row>
    <row r="934" spans="1:5" x14ac:dyDescent="0.2">
      <c r="A934" s="5"/>
      <c r="B934" s="5"/>
      <c r="C934" s="5"/>
      <c r="D934" s="6"/>
      <c r="E934" s="43"/>
    </row>
    <row r="935" spans="1:5" x14ac:dyDescent="0.2">
      <c r="A935" s="5"/>
      <c r="B935" s="5"/>
      <c r="C935" s="5"/>
      <c r="D935" s="6"/>
      <c r="E935" s="43"/>
    </row>
    <row r="936" spans="1:5" x14ac:dyDescent="0.2">
      <c r="A936" s="5"/>
      <c r="B936" s="5"/>
      <c r="C936" s="5"/>
      <c r="D936" s="6"/>
      <c r="E936" s="43"/>
    </row>
    <row r="937" spans="1:5" x14ac:dyDescent="0.2">
      <c r="A937" s="5"/>
      <c r="B937" s="5"/>
      <c r="C937" s="5"/>
      <c r="D937" s="6"/>
      <c r="E937" s="43"/>
    </row>
    <row r="938" spans="1:5" x14ac:dyDescent="0.2">
      <c r="A938" s="5"/>
      <c r="B938" s="5"/>
      <c r="C938" s="5"/>
      <c r="D938" s="6"/>
      <c r="E938" s="43"/>
    </row>
    <row r="939" spans="1:5" x14ac:dyDescent="0.2">
      <c r="A939" s="5"/>
      <c r="B939" s="5"/>
      <c r="C939" s="5"/>
      <c r="D939" s="6"/>
      <c r="E939" s="43"/>
    </row>
    <row r="940" spans="1:5" x14ac:dyDescent="0.2">
      <c r="A940" s="5"/>
      <c r="B940" s="5"/>
      <c r="C940" s="5"/>
      <c r="D940" s="6"/>
      <c r="E940" s="43"/>
    </row>
    <row r="941" spans="1:5" x14ac:dyDescent="0.2">
      <c r="A941" s="5"/>
      <c r="B941" s="5"/>
      <c r="C941" s="5"/>
      <c r="D941" s="6"/>
      <c r="E941" s="43"/>
    </row>
    <row r="942" spans="1:5" x14ac:dyDescent="0.2">
      <c r="A942" s="5"/>
      <c r="B942" s="5"/>
      <c r="C942" s="5"/>
      <c r="D942" s="6"/>
      <c r="E942" s="43"/>
    </row>
    <row r="943" spans="1:5" x14ac:dyDescent="0.2">
      <c r="A943" s="5"/>
      <c r="B943" s="5"/>
      <c r="C943" s="5"/>
      <c r="D943" s="6"/>
      <c r="E943" s="43"/>
    </row>
    <row r="944" spans="1:5" x14ac:dyDescent="0.2">
      <c r="A944" s="5"/>
      <c r="B944" s="5"/>
      <c r="C944" s="5"/>
      <c r="D944" s="6"/>
      <c r="E944" s="43"/>
    </row>
    <row r="945" spans="1:5" x14ac:dyDescent="0.2">
      <c r="A945" s="5"/>
      <c r="B945" s="5"/>
      <c r="C945" s="5"/>
      <c r="D945" s="6"/>
      <c r="E945" s="43"/>
    </row>
    <row r="946" spans="1:5" x14ac:dyDescent="0.2">
      <c r="A946" s="5"/>
      <c r="B946" s="5"/>
      <c r="C946" s="5"/>
      <c r="D946" s="6"/>
      <c r="E946" s="43"/>
    </row>
    <row r="947" spans="1:5" x14ac:dyDescent="0.2">
      <c r="A947" s="5"/>
      <c r="B947" s="5"/>
      <c r="C947" s="5"/>
      <c r="D947" s="6"/>
      <c r="E947" s="43"/>
    </row>
    <row r="948" spans="1:5" x14ac:dyDescent="0.2">
      <c r="A948" s="5"/>
      <c r="B948" s="5"/>
      <c r="C948" s="5"/>
      <c r="D948" s="6"/>
      <c r="E948" s="43"/>
    </row>
    <row r="949" spans="1:5" x14ac:dyDescent="0.2">
      <c r="A949" s="5"/>
      <c r="B949" s="5"/>
      <c r="C949" s="5"/>
      <c r="D949" s="6"/>
      <c r="E949" s="43"/>
    </row>
    <row r="950" spans="1:5" x14ac:dyDescent="0.2">
      <c r="A950" s="5"/>
      <c r="B950" s="5"/>
      <c r="C950" s="5"/>
      <c r="D950" s="6"/>
      <c r="E950" s="43"/>
    </row>
    <row r="951" spans="1:5" x14ac:dyDescent="0.2">
      <c r="A951" s="5"/>
      <c r="B951" s="5"/>
      <c r="C951" s="5"/>
      <c r="D951" s="6"/>
      <c r="E951" s="43"/>
    </row>
    <row r="952" spans="1:5" x14ac:dyDescent="0.2">
      <c r="A952" s="5"/>
      <c r="B952" s="5"/>
      <c r="C952" s="5"/>
      <c r="D952" s="6"/>
      <c r="E952" s="43"/>
    </row>
    <row r="953" spans="1:5" x14ac:dyDescent="0.2">
      <c r="A953" s="5"/>
      <c r="B953" s="5"/>
      <c r="C953" s="5"/>
      <c r="D953" s="6"/>
      <c r="E953" s="43"/>
    </row>
    <row r="954" spans="1:5" x14ac:dyDescent="0.2">
      <c r="A954" s="5"/>
      <c r="B954" s="5"/>
      <c r="C954" s="5"/>
      <c r="D954" s="6"/>
      <c r="E954" s="43"/>
    </row>
    <row r="955" spans="1:5" x14ac:dyDescent="0.2">
      <c r="A955" s="5"/>
      <c r="B955" s="5"/>
      <c r="C955" s="5"/>
      <c r="D955" s="6"/>
      <c r="E955" s="43"/>
    </row>
    <row r="956" spans="1:5" x14ac:dyDescent="0.2">
      <c r="A956" s="5"/>
      <c r="B956" s="5"/>
      <c r="C956" s="5"/>
      <c r="D956" s="6"/>
      <c r="E956" s="43"/>
    </row>
    <row r="957" spans="1:5" x14ac:dyDescent="0.2">
      <c r="A957" s="5"/>
      <c r="B957" s="5"/>
      <c r="C957" s="5"/>
      <c r="D957" s="6"/>
      <c r="E957" s="43"/>
    </row>
    <row r="958" spans="1:5" x14ac:dyDescent="0.2">
      <c r="A958" s="5"/>
      <c r="B958" s="5"/>
      <c r="C958" s="5"/>
      <c r="D958" s="6"/>
      <c r="E958" s="43"/>
    </row>
    <row r="959" spans="1:5" x14ac:dyDescent="0.2">
      <c r="A959" s="5"/>
      <c r="B959" s="5"/>
      <c r="C959" s="5"/>
      <c r="D959" s="6"/>
      <c r="E959" s="43"/>
    </row>
    <row r="960" spans="1:5" x14ac:dyDescent="0.2">
      <c r="A960" s="5"/>
      <c r="B960" s="5"/>
      <c r="C960" s="5"/>
      <c r="D960" s="6"/>
      <c r="E960" s="43"/>
    </row>
    <row r="961" spans="1:5" x14ac:dyDescent="0.2">
      <c r="A961" s="5"/>
      <c r="B961" s="5"/>
      <c r="C961" s="5"/>
      <c r="D961" s="6"/>
      <c r="E961" s="43"/>
    </row>
    <row r="962" spans="1:5" x14ac:dyDescent="0.2">
      <c r="A962" s="5"/>
      <c r="B962" s="5"/>
      <c r="C962" s="5"/>
      <c r="D962" s="6"/>
      <c r="E962" s="43"/>
    </row>
    <row r="963" spans="1:5" x14ac:dyDescent="0.2">
      <c r="A963" s="5"/>
      <c r="B963" s="5"/>
      <c r="C963" s="5"/>
      <c r="D963" s="6"/>
      <c r="E963" s="43"/>
    </row>
    <row r="964" spans="1:5" x14ac:dyDescent="0.2">
      <c r="A964" s="5"/>
      <c r="B964" s="5"/>
      <c r="C964" s="5"/>
      <c r="D964" s="6"/>
      <c r="E964" s="43"/>
    </row>
    <row r="965" spans="1:5" x14ac:dyDescent="0.2">
      <c r="A965" s="5"/>
      <c r="B965" s="5"/>
      <c r="C965" s="5"/>
      <c r="D965" s="6"/>
      <c r="E965" s="43"/>
    </row>
    <row r="966" spans="1:5" x14ac:dyDescent="0.2">
      <c r="A966" s="5"/>
      <c r="B966" s="5"/>
      <c r="C966" s="5"/>
      <c r="D966" s="6"/>
      <c r="E966" s="43"/>
    </row>
    <row r="967" spans="1:5" x14ac:dyDescent="0.2">
      <c r="A967" s="5"/>
      <c r="B967" s="5"/>
      <c r="C967" s="5"/>
      <c r="D967" s="6"/>
      <c r="E967" s="43"/>
    </row>
    <row r="968" spans="1:5" x14ac:dyDescent="0.2">
      <c r="A968" s="5"/>
      <c r="B968" s="5"/>
      <c r="C968" s="5"/>
      <c r="D968" s="6"/>
      <c r="E968" s="43"/>
    </row>
    <row r="969" spans="1:5" x14ac:dyDescent="0.2">
      <c r="A969" s="5"/>
      <c r="B969" s="5"/>
      <c r="C969" s="5"/>
      <c r="D969" s="6"/>
      <c r="E969" s="43"/>
    </row>
    <row r="970" spans="1:5" x14ac:dyDescent="0.2">
      <c r="A970" s="5"/>
      <c r="B970" s="5"/>
      <c r="C970" s="5"/>
      <c r="D970" s="6"/>
      <c r="E970" s="43"/>
    </row>
    <row r="971" spans="1:5" x14ac:dyDescent="0.2">
      <c r="A971" s="5"/>
      <c r="B971" s="5"/>
      <c r="C971" s="5"/>
      <c r="D971" s="6"/>
      <c r="E971" s="43"/>
    </row>
    <row r="972" spans="1:5" x14ac:dyDescent="0.2">
      <c r="A972" s="5"/>
      <c r="B972" s="5"/>
      <c r="C972" s="5"/>
      <c r="D972" s="6"/>
      <c r="E972" s="43"/>
    </row>
    <row r="973" spans="1:5" x14ac:dyDescent="0.2">
      <c r="A973" s="5"/>
      <c r="B973" s="5"/>
      <c r="C973" s="5"/>
      <c r="D973" s="6"/>
      <c r="E973" s="43"/>
    </row>
    <row r="974" spans="1:5" x14ac:dyDescent="0.2">
      <c r="A974" s="5"/>
      <c r="B974" s="5"/>
      <c r="C974" s="5"/>
      <c r="D974" s="6"/>
      <c r="E974" s="43"/>
    </row>
    <row r="975" spans="1:5" x14ac:dyDescent="0.2">
      <c r="A975" s="5"/>
      <c r="B975" s="5"/>
      <c r="C975" s="5"/>
      <c r="D975" s="6"/>
      <c r="E975" s="43"/>
    </row>
    <row r="976" spans="1:5" x14ac:dyDescent="0.2">
      <c r="A976" s="5"/>
      <c r="B976" s="5"/>
      <c r="C976" s="5"/>
      <c r="D976" s="6"/>
      <c r="E976" s="43"/>
    </row>
    <row r="977" spans="1:5" x14ac:dyDescent="0.2">
      <c r="A977" s="5"/>
      <c r="B977" s="5"/>
      <c r="C977" s="5"/>
      <c r="D977" s="6"/>
      <c r="E977" s="43"/>
    </row>
    <row r="978" spans="1:5" x14ac:dyDescent="0.2">
      <c r="A978" s="5"/>
      <c r="B978" s="5"/>
      <c r="C978" s="5"/>
      <c r="D978" s="6"/>
      <c r="E978" s="43"/>
    </row>
    <row r="979" spans="1:5" x14ac:dyDescent="0.2">
      <c r="A979" s="5"/>
      <c r="B979" s="5"/>
      <c r="C979" s="5"/>
      <c r="D979" s="6"/>
      <c r="E979" s="43"/>
    </row>
    <row r="980" spans="1:5" x14ac:dyDescent="0.2">
      <c r="A980" s="5"/>
      <c r="B980" s="5"/>
      <c r="C980" s="5"/>
      <c r="D980" s="6"/>
      <c r="E980" s="43"/>
    </row>
    <row r="981" spans="1:5" x14ac:dyDescent="0.2">
      <c r="A981" s="5"/>
      <c r="B981" s="5"/>
      <c r="C981" s="5"/>
      <c r="D981" s="6"/>
      <c r="E981" s="43"/>
    </row>
    <row r="982" spans="1:5" x14ac:dyDescent="0.2">
      <c r="A982" s="5"/>
      <c r="B982" s="5"/>
      <c r="C982" s="5"/>
      <c r="D982" s="6"/>
      <c r="E982" s="43"/>
    </row>
    <row r="983" spans="1:5" x14ac:dyDescent="0.2">
      <c r="A983" s="5"/>
      <c r="B983" s="5"/>
      <c r="C983" s="5"/>
      <c r="D983" s="6"/>
      <c r="E983" s="43"/>
    </row>
    <row r="984" spans="1:5" x14ac:dyDescent="0.2">
      <c r="A984" s="5"/>
      <c r="B984" s="5"/>
      <c r="C984" s="5"/>
      <c r="D984" s="6"/>
      <c r="E984" s="43"/>
    </row>
    <row r="985" spans="1:5" x14ac:dyDescent="0.2">
      <c r="A985" s="5"/>
      <c r="B985" s="5"/>
      <c r="C985" s="5"/>
      <c r="D985" s="6"/>
      <c r="E985" s="43"/>
    </row>
    <row r="986" spans="1:5" x14ac:dyDescent="0.2">
      <c r="A986" s="5"/>
      <c r="B986" s="5"/>
      <c r="C986" s="5"/>
      <c r="D986" s="6"/>
      <c r="E986" s="43"/>
    </row>
    <row r="987" spans="1:5" x14ac:dyDescent="0.2">
      <c r="A987" s="5"/>
      <c r="B987" s="5"/>
      <c r="C987" s="5"/>
      <c r="D987" s="6"/>
      <c r="E987" s="43"/>
    </row>
    <row r="988" spans="1:5" x14ac:dyDescent="0.2">
      <c r="A988" s="5"/>
      <c r="B988" s="5"/>
      <c r="C988" s="5"/>
      <c r="D988" s="6"/>
      <c r="E988" s="43"/>
    </row>
    <row r="989" spans="1:5" x14ac:dyDescent="0.2">
      <c r="A989" s="5"/>
      <c r="B989" s="5"/>
      <c r="C989" s="5"/>
      <c r="D989" s="6"/>
      <c r="E989" s="43"/>
    </row>
    <row r="990" spans="1:5" x14ac:dyDescent="0.2">
      <c r="A990" s="5"/>
      <c r="B990" s="5"/>
      <c r="C990" s="5"/>
      <c r="D990" s="6"/>
      <c r="E990" s="43"/>
    </row>
    <row r="991" spans="1:5" x14ac:dyDescent="0.2">
      <c r="A991" s="5"/>
      <c r="B991" s="5"/>
      <c r="C991" s="5"/>
      <c r="D991" s="6"/>
      <c r="E991" s="43"/>
    </row>
    <row r="992" spans="1:5" x14ac:dyDescent="0.2">
      <c r="A992" s="5"/>
      <c r="B992" s="5"/>
      <c r="C992" s="5"/>
      <c r="D992" s="6"/>
      <c r="E992" s="43"/>
    </row>
    <row r="993" spans="1:5" x14ac:dyDescent="0.2">
      <c r="A993" s="5"/>
      <c r="B993" s="5"/>
      <c r="C993" s="5"/>
      <c r="D993" s="6"/>
      <c r="E993" s="43"/>
    </row>
    <row r="994" spans="1:5" x14ac:dyDescent="0.2">
      <c r="A994" s="5"/>
      <c r="B994" s="5"/>
      <c r="C994" s="5"/>
      <c r="D994" s="6"/>
      <c r="E994" s="43"/>
    </row>
    <row r="995" spans="1:5" x14ac:dyDescent="0.2">
      <c r="A995" s="5"/>
      <c r="B995" s="5"/>
      <c r="C995" s="5"/>
      <c r="D995" s="6"/>
      <c r="E995" s="43"/>
    </row>
    <row r="996" spans="1:5" x14ac:dyDescent="0.2">
      <c r="A996" s="5"/>
      <c r="B996" s="5"/>
      <c r="C996" s="5"/>
      <c r="D996" s="6"/>
      <c r="E996" s="43"/>
    </row>
    <row r="997" spans="1:5" x14ac:dyDescent="0.2">
      <c r="A997" s="5"/>
      <c r="B997" s="5"/>
      <c r="C997" s="5"/>
      <c r="D997" s="6"/>
      <c r="E997" s="43"/>
    </row>
    <row r="998" spans="1:5" x14ac:dyDescent="0.2">
      <c r="A998" s="5"/>
      <c r="B998" s="5"/>
      <c r="C998" s="5"/>
      <c r="D998" s="6"/>
      <c r="E998" s="43"/>
    </row>
    <row r="999" spans="1:5" x14ac:dyDescent="0.2">
      <c r="A999" s="5"/>
      <c r="B999" s="5"/>
      <c r="C999" s="5"/>
      <c r="D999" s="6"/>
      <c r="E999" s="43"/>
    </row>
    <row r="1000" spans="1:5" x14ac:dyDescent="0.2">
      <c r="A1000" s="5"/>
      <c r="B1000" s="5"/>
      <c r="C1000" s="5"/>
      <c r="D1000" s="6"/>
      <c r="E1000" s="43"/>
    </row>
    <row r="1001" spans="1:5" x14ac:dyDescent="0.2">
      <c r="A1001" s="5"/>
      <c r="B1001" s="5"/>
      <c r="C1001" s="5"/>
      <c r="D1001" s="6"/>
      <c r="E1001" s="43"/>
    </row>
    <row r="1002" spans="1:5" x14ac:dyDescent="0.2">
      <c r="A1002" s="5"/>
      <c r="B1002" s="5"/>
      <c r="C1002" s="5"/>
      <c r="D1002" s="6"/>
      <c r="E1002" s="43"/>
    </row>
    <row r="1003" spans="1:5" x14ac:dyDescent="0.2">
      <c r="A1003" s="5"/>
      <c r="B1003" s="5"/>
      <c r="C1003" s="5"/>
      <c r="D1003" s="6"/>
      <c r="E1003" s="43"/>
    </row>
    <row r="1004" spans="1:5" x14ac:dyDescent="0.2">
      <c r="A1004" s="5"/>
      <c r="B1004" s="5"/>
      <c r="C1004" s="5"/>
      <c r="D1004" s="6"/>
      <c r="E1004" s="43"/>
    </row>
    <row r="1005" spans="1:5" x14ac:dyDescent="0.2">
      <c r="A1005" s="5"/>
      <c r="B1005" s="5"/>
      <c r="C1005" s="5"/>
      <c r="D1005" s="6"/>
      <c r="E1005" s="43"/>
    </row>
    <row r="1006" spans="1:5" x14ac:dyDescent="0.2">
      <c r="A1006" s="5"/>
      <c r="B1006" s="5"/>
      <c r="C1006" s="5"/>
      <c r="D1006" s="6"/>
      <c r="E1006" s="43"/>
    </row>
    <row r="1007" spans="1:5" x14ac:dyDescent="0.2">
      <c r="A1007" s="5"/>
      <c r="B1007" s="5"/>
      <c r="C1007" s="5"/>
      <c r="D1007" s="6"/>
      <c r="E1007" s="43"/>
    </row>
    <row r="1008" spans="1:5" x14ac:dyDescent="0.2">
      <c r="A1008" s="5"/>
      <c r="B1008" s="5"/>
      <c r="C1008" s="5"/>
      <c r="D1008" s="6"/>
      <c r="E1008" s="43"/>
    </row>
    <row r="1009" spans="1:5" x14ac:dyDescent="0.2">
      <c r="A1009" s="5"/>
      <c r="B1009" s="5"/>
      <c r="C1009" s="5"/>
      <c r="D1009" s="6"/>
      <c r="E1009" s="43"/>
    </row>
    <row r="1010" spans="1:5" x14ac:dyDescent="0.2">
      <c r="A1010" s="5"/>
      <c r="B1010" s="5"/>
      <c r="C1010" s="5"/>
      <c r="D1010" s="6"/>
      <c r="E1010" s="43"/>
    </row>
    <row r="1011" spans="1:5" x14ac:dyDescent="0.2">
      <c r="A1011" s="5"/>
      <c r="B1011" s="5"/>
      <c r="C1011" s="5"/>
      <c r="D1011" s="6"/>
      <c r="E1011" s="43"/>
    </row>
    <row r="1012" spans="1:5" x14ac:dyDescent="0.2">
      <c r="A1012" s="5"/>
      <c r="B1012" s="5"/>
      <c r="C1012" s="5"/>
      <c r="D1012" s="6"/>
      <c r="E1012" s="43"/>
    </row>
    <row r="1013" spans="1:5" x14ac:dyDescent="0.2">
      <c r="A1013" s="5"/>
      <c r="B1013" s="5"/>
      <c r="C1013" s="5"/>
      <c r="D1013" s="6"/>
      <c r="E1013" s="43"/>
    </row>
    <row r="1014" spans="1:5" x14ac:dyDescent="0.2">
      <c r="A1014" s="5"/>
      <c r="B1014" s="5"/>
      <c r="C1014" s="5"/>
      <c r="D1014" s="6"/>
      <c r="E1014" s="43"/>
    </row>
    <row r="1015" spans="1:5" x14ac:dyDescent="0.2">
      <c r="A1015" s="5"/>
      <c r="B1015" s="5"/>
      <c r="C1015" s="5"/>
      <c r="D1015" s="6"/>
      <c r="E1015" s="43"/>
    </row>
    <row r="1016" spans="1:5" x14ac:dyDescent="0.2">
      <c r="A1016" s="5"/>
      <c r="B1016" s="5"/>
      <c r="C1016" s="5"/>
      <c r="D1016" s="6"/>
      <c r="E1016" s="43"/>
    </row>
    <row r="1017" spans="1:5" x14ac:dyDescent="0.2">
      <c r="A1017" s="5"/>
      <c r="B1017" s="5"/>
      <c r="C1017" s="5"/>
      <c r="D1017" s="6"/>
      <c r="E1017" s="43"/>
    </row>
    <row r="1018" spans="1:5" x14ac:dyDescent="0.2">
      <c r="A1018" s="5"/>
      <c r="B1018" s="5"/>
      <c r="C1018" s="5"/>
      <c r="D1018" s="6"/>
      <c r="E1018" s="43"/>
    </row>
    <row r="1019" spans="1:5" x14ac:dyDescent="0.2">
      <c r="A1019" s="5"/>
      <c r="B1019" s="5"/>
      <c r="C1019" s="5"/>
      <c r="D1019" s="6"/>
      <c r="E1019" s="43"/>
    </row>
    <row r="1020" spans="1:5" x14ac:dyDescent="0.2">
      <c r="A1020" s="5"/>
      <c r="B1020" s="5"/>
      <c r="C1020" s="5"/>
      <c r="D1020" s="6"/>
      <c r="E1020" s="43"/>
    </row>
    <row r="1021" spans="1:5" x14ac:dyDescent="0.2">
      <c r="A1021" s="5"/>
      <c r="B1021" s="5"/>
      <c r="C1021" s="5"/>
      <c r="D1021" s="6"/>
      <c r="E1021" s="43"/>
    </row>
    <row r="1022" spans="1:5" x14ac:dyDescent="0.2">
      <c r="A1022" s="5"/>
      <c r="B1022" s="5"/>
      <c r="C1022" s="5"/>
      <c r="D1022" s="6"/>
      <c r="E1022" s="43"/>
    </row>
    <row r="1023" spans="1:5" x14ac:dyDescent="0.2">
      <c r="A1023" s="5"/>
      <c r="B1023" s="5"/>
      <c r="C1023" s="5"/>
      <c r="D1023" s="6"/>
      <c r="E1023" s="43"/>
    </row>
    <row r="1024" spans="1:5" x14ac:dyDescent="0.2">
      <c r="A1024" s="5"/>
      <c r="B1024" s="5"/>
      <c r="C1024" s="5"/>
      <c r="D1024" s="6"/>
      <c r="E1024" s="43"/>
    </row>
    <row r="1025" spans="1:5" x14ac:dyDescent="0.2">
      <c r="A1025" s="5"/>
      <c r="B1025" s="5"/>
      <c r="C1025" s="5"/>
      <c r="D1025" s="6"/>
      <c r="E1025" s="43"/>
    </row>
    <row r="1026" spans="1:5" x14ac:dyDescent="0.2">
      <c r="A1026" s="5"/>
      <c r="B1026" s="5"/>
      <c r="C1026" s="5"/>
      <c r="D1026" s="6"/>
      <c r="E1026" s="43"/>
    </row>
    <row r="1027" spans="1:5" x14ac:dyDescent="0.2">
      <c r="A1027" s="5"/>
      <c r="B1027" s="5"/>
      <c r="C1027" s="5"/>
      <c r="D1027" s="6"/>
      <c r="E1027" s="43"/>
    </row>
    <row r="1028" spans="1:5" x14ac:dyDescent="0.2">
      <c r="A1028" s="5"/>
      <c r="B1028" s="5"/>
      <c r="C1028" s="5"/>
      <c r="D1028" s="6"/>
      <c r="E1028" s="43"/>
    </row>
    <row r="1029" spans="1:5" x14ac:dyDescent="0.2">
      <c r="A1029" s="5"/>
      <c r="B1029" s="5"/>
      <c r="C1029" s="5"/>
      <c r="D1029" s="6"/>
      <c r="E1029" s="43"/>
    </row>
    <row r="1030" spans="1:5" x14ac:dyDescent="0.2">
      <c r="A1030" s="5"/>
      <c r="B1030" s="5"/>
      <c r="C1030" s="5"/>
      <c r="D1030" s="6"/>
      <c r="E1030" s="43"/>
    </row>
    <row r="1031" spans="1:5" x14ac:dyDescent="0.2">
      <c r="A1031" s="5"/>
      <c r="B1031" s="5"/>
      <c r="C1031" s="5"/>
      <c r="D1031" s="6"/>
      <c r="E1031" s="43"/>
    </row>
    <row r="1032" spans="1:5" x14ac:dyDescent="0.2">
      <c r="A1032" s="5"/>
      <c r="B1032" s="5"/>
      <c r="C1032" s="5"/>
      <c r="D1032" s="6"/>
      <c r="E1032" s="43"/>
    </row>
    <row r="1033" spans="1:5" x14ac:dyDescent="0.2">
      <c r="A1033" s="5"/>
      <c r="B1033" s="5"/>
      <c r="C1033" s="5"/>
      <c r="D1033" s="6"/>
      <c r="E1033" s="43"/>
    </row>
    <row r="1034" spans="1:5" x14ac:dyDescent="0.2">
      <c r="A1034" s="5"/>
      <c r="B1034" s="5"/>
      <c r="C1034" s="5"/>
      <c r="D1034" s="6"/>
      <c r="E1034" s="43"/>
    </row>
    <row r="1035" spans="1:5" x14ac:dyDescent="0.2">
      <c r="A1035" s="5"/>
      <c r="B1035" s="5"/>
      <c r="C1035" s="5"/>
      <c r="D1035" s="6"/>
      <c r="E1035" s="43"/>
    </row>
    <row r="1036" spans="1:5" x14ac:dyDescent="0.2">
      <c r="A1036" s="5"/>
      <c r="B1036" s="5"/>
      <c r="C1036" s="5"/>
      <c r="D1036" s="6"/>
      <c r="E1036" s="43"/>
    </row>
    <row r="1037" spans="1:5" x14ac:dyDescent="0.2">
      <c r="A1037" s="5"/>
      <c r="B1037" s="5"/>
      <c r="C1037" s="5"/>
      <c r="D1037" s="6"/>
      <c r="E1037" s="43"/>
    </row>
    <row r="1038" spans="1:5" x14ac:dyDescent="0.2">
      <c r="A1038" s="5"/>
      <c r="B1038" s="5"/>
      <c r="C1038" s="5"/>
      <c r="D1038" s="6"/>
      <c r="E1038" s="43"/>
    </row>
    <row r="1039" spans="1:5" x14ac:dyDescent="0.2">
      <c r="A1039" s="5"/>
      <c r="B1039" s="5"/>
      <c r="C1039" s="5"/>
      <c r="D1039" s="6"/>
      <c r="E1039" s="43"/>
    </row>
    <row r="1040" spans="1:5" x14ac:dyDescent="0.2">
      <c r="A1040" s="5"/>
      <c r="B1040" s="5"/>
      <c r="C1040" s="5"/>
      <c r="D1040" s="6"/>
      <c r="E1040" s="43"/>
    </row>
    <row r="1041" spans="1:5" x14ac:dyDescent="0.2">
      <c r="A1041" s="5"/>
      <c r="B1041" s="5"/>
      <c r="C1041" s="5"/>
      <c r="D1041" s="6"/>
      <c r="E1041" s="43"/>
    </row>
    <row r="1042" spans="1:5" x14ac:dyDescent="0.2">
      <c r="A1042" s="5"/>
      <c r="B1042" s="5"/>
      <c r="C1042" s="5"/>
      <c r="D1042" s="6"/>
      <c r="E1042" s="43"/>
    </row>
    <row r="1043" spans="1:5" x14ac:dyDescent="0.2">
      <c r="A1043" s="5"/>
      <c r="B1043" s="5"/>
      <c r="C1043" s="5"/>
      <c r="D1043" s="6"/>
      <c r="E1043" s="43"/>
    </row>
    <row r="1044" spans="1:5" x14ac:dyDescent="0.2">
      <c r="A1044" s="5"/>
      <c r="B1044" s="5"/>
      <c r="C1044" s="5"/>
      <c r="D1044" s="6"/>
      <c r="E1044" s="43"/>
    </row>
    <row r="1045" spans="1:5" x14ac:dyDescent="0.2">
      <c r="A1045" s="5"/>
      <c r="B1045" s="5"/>
      <c r="C1045" s="5"/>
      <c r="D1045" s="6"/>
      <c r="E1045" s="43"/>
    </row>
    <row r="1046" spans="1:5" x14ac:dyDescent="0.2">
      <c r="A1046" s="5"/>
      <c r="B1046" s="5"/>
      <c r="C1046" s="5"/>
      <c r="D1046" s="6"/>
      <c r="E1046" s="43"/>
    </row>
    <row r="1047" spans="1:5" x14ac:dyDescent="0.2">
      <c r="A1047" s="5"/>
      <c r="B1047" s="5"/>
      <c r="C1047" s="5"/>
      <c r="D1047" s="6"/>
      <c r="E1047" s="43"/>
    </row>
    <row r="1048" spans="1:5" x14ac:dyDescent="0.2">
      <c r="A1048" s="5"/>
      <c r="B1048" s="5"/>
      <c r="C1048" s="5"/>
      <c r="D1048" s="6"/>
      <c r="E1048" s="43"/>
    </row>
    <row r="1049" spans="1:5" x14ac:dyDescent="0.2">
      <c r="A1049" s="5"/>
      <c r="B1049" s="5"/>
      <c r="C1049" s="5"/>
      <c r="D1049" s="6"/>
      <c r="E1049" s="43"/>
    </row>
    <row r="1050" spans="1:5" x14ac:dyDescent="0.2">
      <c r="A1050" s="5"/>
      <c r="B1050" s="5"/>
      <c r="C1050" s="5"/>
      <c r="D1050" s="6"/>
      <c r="E1050" s="43"/>
    </row>
    <row r="1051" spans="1:5" x14ac:dyDescent="0.2">
      <c r="A1051" s="5"/>
      <c r="B1051" s="5"/>
      <c r="C1051" s="5"/>
      <c r="D1051" s="6"/>
      <c r="E1051" s="43"/>
    </row>
    <row r="1052" spans="1:5" x14ac:dyDescent="0.2">
      <c r="A1052" s="5"/>
      <c r="B1052" s="5"/>
      <c r="C1052" s="5"/>
      <c r="D1052" s="6"/>
      <c r="E1052" s="43"/>
    </row>
    <row r="1053" spans="1:5" x14ac:dyDescent="0.2">
      <c r="A1053" s="5"/>
      <c r="B1053" s="5"/>
      <c r="C1053" s="5"/>
      <c r="D1053" s="6"/>
      <c r="E1053" s="43"/>
    </row>
    <row r="1054" spans="1:5" x14ac:dyDescent="0.2">
      <c r="A1054" s="5"/>
      <c r="B1054" s="5"/>
      <c r="C1054" s="5"/>
      <c r="D1054" s="6"/>
      <c r="E1054" s="43"/>
    </row>
    <row r="1055" spans="1:5" x14ac:dyDescent="0.2">
      <c r="A1055" s="5"/>
      <c r="B1055" s="5"/>
      <c r="C1055" s="5"/>
      <c r="D1055" s="6"/>
      <c r="E1055" s="43"/>
    </row>
    <row r="1056" spans="1:5" x14ac:dyDescent="0.2">
      <c r="A1056" s="5"/>
      <c r="B1056" s="5"/>
      <c r="C1056" s="5"/>
      <c r="D1056" s="6"/>
      <c r="E1056" s="43"/>
    </row>
    <row r="1057" spans="1:5" x14ac:dyDescent="0.2">
      <c r="A1057" s="5"/>
      <c r="B1057" s="5"/>
      <c r="C1057" s="5"/>
      <c r="D1057" s="6"/>
      <c r="E1057" s="43"/>
    </row>
    <row r="1058" spans="1:5" x14ac:dyDescent="0.2">
      <c r="A1058" s="5"/>
      <c r="B1058" s="5"/>
      <c r="C1058" s="5"/>
      <c r="D1058" s="6"/>
      <c r="E1058" s="43"/>
    </row>
    <row r="1059" spans="1:5" x14ac:dyDescent="0.2">
      <c r="A1059" s="5"/>
      <c r="B1059" s="5"/>
      <c r="C1059" s="5"/>
      <c r="D1059" s="6"/>
      <c r="E1059" s="43"/>
    </row>
    <row r="1060" spans="1:5" x14ac:dyDescent="0.2">
      <c r="A1060" s="5"/>
      <c r="B1060" s="5"/>
      <c r="C1060" s="5"/>
      <c r="D1060" s="6"/>
      <c r="E1060" s="43"/>
    </row>
    <row r="1061" spans="1:5" x14ac:dyDescent="0.2">
      <c r="A1061" s="5"/>
      <c r="B1061" s="5"/>
      <c r="C1061" s="5"/>
      <c r="D1061" s="6"/>
      <c r="E1061" s="43"/>
    </row>
    <row r="1062" spans="1:5" x14ac:dyDescent="0.2">
      <c r="A1062" s="5"/>
      <c r="B1062" s="5"/>
      <c r="C1062" s="5"/>
      <c r="D1062" s="6"/>
      <c r="E1062" s="43"/>
    </row>
    <row r="1063" spans="1:5" x14ac:dyDescent="0.2">
      <c r="A1063" s="5"/>
      <c r="B1063" s="5"/>
      <c r="C1063" s="5"/>
      <c r="D1063" s="6"/>
      <c r="E1063" s="43"/>
    </row>
    <row r="1064" spans="1:5" x14ac:dyDescent="0.2">
      <c r="A1064" s="5"/>
      <c r="B1064" s="5"/>
      <c r="C1064" s="5"/>
      <c r="D1064" s="6"/>
      <c r="E1064" s="43"/>
    </row>
    <row r="1065" spans="1:5" x14ac:dyDescent="0.2">
      <c r="A1065" s="5"/>
      <c r="B1065" s="5"/>
      <c r="C1065" s="5"/>
      <c r="D1065" s="6"/>
      <c r="E1065" s="43"/>
    </row>
    <row r="1066" spans="1:5" x14ac:dyDescent="0.2">
      <c r="A1066" s="5"/>
      <c r="B1066" s="5"/>
      <c r="C1066" s="5"/>
      <c r="D1066" s="6"/>
      <c r="E1066" s="43"/>
    </row>
    <row r="1067" spans="1:5" x14ac:dyDescent="0.2">
      <c r="A1067" s="5"/>
      <c r="B1067" s="5"/>
      <c r="C1067" s="5"/>
      <c r="D1067" s="6"/>
      <c r="E1067" s="43"/>
    </row>
    <row r="1068" spans="1:5" x14ac:dyDescent="0.2">
      <c r="A1068" s="5"/>
      <c r="B1068" s="5"/>
      <c r="C1068" s="5"/>
      <c r="D1068" s="6"/>
      <c r="E1068" s="43"/>
    </row>
    <row r="1069" spans="1:5" x14ac:dyDescent="0.2">
      <c r="A1069" s="5"/>
      <c r="B1069" s="5"/>
      <c r="C1069" s="5"/>
      <c r="D1069" s="6"/>
      <c r="E1069" s="43"/>
    </row>
    <row r="1070" spans="1:5" x14ac:dyDescent="0.2">
      <c r="A1070" s="5"/>
      <c r="B1070" s="5"/>
      <c r="C1070" s="5"/>
      <c r="D1070" s="6"/>
      <c r="E1070" s="43"/>
    </row>
    <row r="1071" spans="1:5" x14ac:dyDescent="0.2">
      <c r="A1071" s="5"/>
      <c r="B1071" s="5"/>
      <c r="C1071" s="5"/>
      <c r="D1071" s="6"/>
      <c r="E1071" s="43"/>
    </row>
    <row r="1072" spans="1:5" x14ac:dyDescent="0.2">
      <c r="A1072" s="5"/>
      <c r="B1072" s="5"/>
      <c r="C1072" s="5"/>
      <c r="D1072" s="6"/>
      <c r="E1072" s="43"/>
    </row>
    <row r="1073" spans="1:5" x14ac:dyDescent="0.2">
      <c r="A1073" s="5"/>
      <c r="B1073" s="5"/>
      <c r="C1073" s="5"/>
      <c r="D1073" s="6"/>
      <c r="E1073" s="43"/>
    </row>
    <row r="1074" spans="1:5" x14ac:dyDescent="0.2">
      <c r="A1074" s="5"/>
      <c r="B1074" s="5"/>
      <c r="C1074" s="5"/>
      <c r="D1074" s="6"/>
      <c r="E1074" s="43"/>
    </row>
    <row r="1075" spans="1:5" x14ac:dyDescent="0.2">
      <c r="A1075" s="5"/>
      <c r="B1075" s="5"/>
      <c r="C1075" s="5"/>
      <c r="D1075" s="6"/>
      <c r="E1075" s="43"/>
    </row>
    <row r="1076" spans="1:5" x14ac:dyDescent="0.2">
      <c r="A1076" s="5"/>
      <c r="B1076" s="5"/>
      <c r="C1076" s="5"/>
      <c r="D1076" s="6"/>
      <c r="E1076" s="43"/>
    </row>
    <row r="1077" spans="1:5" x14ac:dyDescent="0.2">
      <c r="A1077" s="5"/>
      <c r="B1077" s="5"/>
      <c r="C1077" s="5"/>
      <c r="D1077" s="6"/>
      <c r="E1077" s="43"/>
    </row>
    <row r="1078" spans="1:5" x14ac:dyDescent="0.2">
      <c r="A1078" s="5"/>
      <c r="B1078" s="5"/>
      <c r="C1078" s="5"/>
      <c r="D1078" s="6"/>
      <c r="E1078" s="43"/>
    </row>
    <row r="1079" spans="1:5" x14ac:dyDescent="0.2">
      <c r="A1079" s="5"/>
      <c r="B1079" s="5"/>
      <c r="C1079" s="5"/>
      <c r="D1079" s="6"/>
      <c r="E1079" s="43"/>
    </row>
    <row r="1080" spans="1:5" x14ac:dyDescent="0.2">
      <c r="A1080" s="5"/>
      <c r="B1080" s="5"/>
      <c r="C1080" s="5"/>
      <c r="D1080" s="6"/>
      <c r="E1080" s="43"/>
    </row>
    <row r="1081" spans="1:5" x14ac:dyDescent="0.2">
      <c r="A1081" s="5"/>
      <c r="B1081" s="5"/>
      <c r="C1081" s="5"/>
      <c r="D1081" s="6"/>
      <c r="E1081" s="43"/>
    </row>
    <row r="1082" spans="1:5" x14ac:dyDescent="0.2">
      <c r="A1082" s="5"/>
      <c r="B1082" s="5"/>
      <c r="C1082" s="5"/>
      <c r="D1082" s="6"/>
      <c r="E1082" s="43"/>
    </row>
    <row r="1083" spans="1:5" x14ac:dyDescent="0.2">
      <c r="A1083" s="5"/>
      <c r="B1083" s="5"/>
      <c r="C1083" s="5"/>
      <c r="D1083" s="6"/>
      <c r="E1083" s="43"/>
    </row>
    <row r="1084" spans="1:5" x14ac:dyDescent="0.2">
      <c r="A1084" s="5"/>
      <c r="B1084" s="5"/>
      <c r="C1084" s="5"/>
      <c r="D1084" s="6"/>
      <c r="E1084" s="43"/>
    </row>
    <row r="1085" spans="1:5" x14ac:dyDescent="0.2">
      <c r="A1085" s="5"/>
      <c r="B1085" s="5"/>
      <c r="C1085" s="5"/>
      <c r="D1085" s="6"/>
      <c r="E1085" s="43"/>
    </row>
    <row r="1086" spans="1:5" x14ac:dyDescent="0.2">
      <c r="A1086" s="5"/>
      <c r="B1086" s="5"/>
      <c r="C1086" s="5"/>
      <c r="D1086" s="6"/>
      <c r="E1086" s="43"/>
    </row>
    <row r="1087" spans="1:5" x14ac:dyDescent="0.2">
      <c r="A1087" s="5"/>
      <c r="B1087" s="5"/>
      <c r="C1087" s="5"/>
      <c r="D1087" s="6"/>
      <c r="E1087" s="43"/>
    </row>
    <row r="1088" spans="1:5" x14ac:dyDescent="0.2">
      <c r="A1088" s="5"/>
      <c r="B1088" s="5"/>
      <c r="C1088" s="5"/>
      <c r="D1088" s="6"/>
      <c r="E1088" s="43"/>
    </row>
    <row r="1089" spans="1:5" x14ac:dyDescent="0.2">
      <c r="A1089" s="5"/>
      <c r="B1089" s="5"/>
      <c r="C1089" s="5"/>
      <c r="D1089" s="6"/>
      <c r="E1089" s="43"/>
    </row>
    <row r="1090" spans="1:5" x14ac:dyDescent="0.2">
      <c r="A1090" s="5"/>
      <c r="B1090" s="5"/>
      <c r="C1090" s="5"/>
      <c r="D1090" s="6"/>
      <c r="E1090" s="43"/>
    </row>
    <row r="1091" spans="1:5" x14ac:dyDescent="0.2">
      <c r="A1091" s="5"/>
      <c r="B1091" s="5"/>
      <c r="C1091" s="5"/>
      <c r="D1091" s="6"/>
      <c r="E1091" s="43"/>
    </row>
    <row r="1092" spans="1:5" x14ac:dyDescent="0.2">
      <c r="A1092" s="5"/>
      <c r="B1092" s="5"/>
      <c r="C1092" s="5"/>
      <c r="D1092" s="6"/>
      <c r="E1092" s="43"/>
    </row>
    <row r="1093" spans="1:5" x14ac:dyDescent="0.2">
      <c r="A1093" s="5"/>
      <c r="B1093" s="5"/>
      <c r="C1093" s="5"/>
      <c r="D1093" s="6"/>
      <c r="E1093" s="43"/>
    </row>
    <row r="1094" spans="1:5" x14ac:dyDescent="0.2">
      <c r="A1094" s="5"/>
      <c r="B1094" s="5"/>
      <c r="C1094" s="5"/>
      <c r="D1094" s="6"/>
      <c r="E1094" s="43"/>
    </row>
    <row r="1095" spans="1:5" x14ac:dyDescent="0.2">
      <c r="A1095" s="5"/>
      <c r="B1095" s="5"/>
      <c r="C1095" s="5"/>
      <c r="D1095" s="6"/>
      <c r="E1095" s="43"/>
    </row>
    <row r="1096" spans="1:5" x14ac:dyDescent="0.2">
      <c r="A1096" s="5"/>
      <c r="B1096" s="5"/>
      <c r="C1096" s="5"/>
      <c r="D1096" s="6"/>
      <c r="E1096" s="43"/>
    </row>
    <row r="1097" spans="1:5" x14ac:dyDescent="0.2">
      <c r="A1097" s="5"/>
      <c r="B1097" s="5"/>
      <c r="C1097" s="5"/>
      <c r="D1097" s="6"/>
      <c r="E1097" s="43"/>
    </row>
    <row r="1098" spans="1:5" x14ac:dyDescent="0.2">
      <c r="A1098" s="5"/>
      <c r="B1098" s="5"/>
      <c r="C1098" s="5"/>
      <c r="D1098" s="6"/>
      <c r="E1098" s="43"/>
    </row>
    <row r="1099" spans="1:5" x14ac:dyDescent="0.2">
      <c r="A1099" s="5"/>
      <c r="B1099" s="5"/>
      <c r="C1099" s="5"/>
      <c r="D1099" s="6"/>
      <c r="E1099" s="43"/>
    </row>
    <row r="1100" spans="1:5" x14ac:dyDescent="0.2">
      <c r="A1100" s="5"/>
      <c r="B1100" s="5"/>
      <c r="C1100" s="5"/>
      <c r="D1100" s="6"/>
      <c r="E1100" s="43"/>
    </row>
    <row r="1101" spans="1:5" x14ac:dyDescent="0.2">
      <c r="A1101" s="5"/>
      <c r="B1101" s="5"/>
      <c r="C1101" s="5"/>
      <c r="D1101" s="6"/>
      <c r="E1101" s="43"/>
    </row>
    <row r="1102" spans="1:5" x14ac:dyDescent="0.2">
      <c r="A1102" s="5"/>
      <c r="B1102" s="5"/>
      <c r="C1102" s="5"/>
      <c r="D1102" s="6"/>
      <c r="E1102" s="43"/>
    </row>
    <row r="1103" spans="1:5" x14ac:dyDescent="0.2">
      <c r="A1103" s="5"/>
      <c r="B1103" s="5"/>
      <c r="C1103" s="5"/>
      <c r="D1103" s="6"/>
      <c r="E1103" s="43"/>
    </row>
    <row r="1104" spans="1:5" x14ac:dyDescent="0.2">
      <c r="A1104" s="5"/>
      <c r="B1104" s="5"/>
      <c r="C1104" s="5"/>
      <c r="D1104" s="6"/>
      <c r="E1104" s="43"/>
    </row>
    <row r="1105" spans="1:5" x14ac:dyDescent="0.2">
      <c r="A1105" s="5"/>
      <c r="B1105" s="5"/>
      <c r="C1105" s="5"/>
      <c r="D1105" s="6"/>
      <c r="E1105" s="43"/>
    </row>
    <row r="1106" spans="1:5" x14ac:dyDescent="0.2">
      <c r="A1106" s="5"/>
      <c r="B1106" s="5"/>
      <c r="C1106" s="5"/>
      <c r="D1106" s="6"/>
      <c r="E1106" s="43"/>
    </row>
    <row r="1107" spans="1:5" x14ac:dyDescent="0.2">
      <c r="A1107" s="5"/>
      <c r="B1107" s="5"/>
      <c r="C1107" s="5"/>
      <c r="D1107" s="6"/>
      <c r="E1107" s="43"/>
    </row>
    <row r="1108" spans="1:5" x14ac:dyDescent="0.2">
      <c r="A1108" s="5"/>
      <c r="B1108" s="5"/>
      <c r="C1108" s="5"/>
      <c r="D1108" s="6"/>
      <c r="E1108" s="43"/>
    </row>
    <row r="1109" spans="1:5" x14ac:dyDescent="0.2">
      <c r="A1109" s="5"/>
      <c r="B1109" s="5"/>
      <c r="C1109" s="5"/>
      <c r="D1109" s="6"/>
      <c r="E1109" s="43"/>
    </row>
    <row r="1110" spans="1:5" x14ac:dyDescent="0.2">
      <c r="A1110" s="5"/>
      <c r="B1110" s="5"/>
      <c r="C1110" s="5"/>
      <c r="D1110" s="6"/>
      <c r="E1110" s="43"/>
    </row>
    <row r="1111" spans="1:5" x14ac:dyDescent="0.2">
      <c r="A1111" s="5"/>
      <c r="B1111" s="5"/>
      <c r="C1111" s="5"/>
      <c r="D1111" s="6"/>
      <c r="E1111" s="43"/>
    </row>
    <row r="1112" spans="1:5" x14ac:dyDescent="0.2">
      <c r="A1112" s="5"/>
      <c r="B1112" s="5"/>
      <c r="C1112" s="5"/>
      <c r="D1112" s="6"/>
      <c r="E1112" s="43"/>
    </row>
    <row r="1113" spans="1:5" x14ac:dyDescent="0.2">
      <c r="A1113" s="5"/>
      <c r="B1113" s="5"/>
      <c r="C1113" s="5"/>
      <c r="D1113" s="6"/>
      <c r="E1113" s="43"/>
    </row>
    <row r="1114" spans="1:5" x14ac:dyDescent="0.2">
      <c r="A1114" s="5"/>
      <c r="B1114" s="5"/>
      <c r="C1114" s="5"/>
      <c r="D1114" s="6"/>
      <c r="E1114" s="43"/>
    </row>
    <row r="1115" spans="1:5" x14ac:dyDescent="0.2">
      <c r="A1115" s="5"/>
      <c r="B1115" s="5"/>
      <c r="C1115" s="5"/>
      <c r="D1115" s="6"/>
      <c r="E1115" s="43"/>
    </row>
    <row r="1116" spans="1:5" x14ac:dyDescent="0.2">
      <c r="A1116" s="5"/>
      <c r="B1116" s="5"/>
      <c r="C1116" s="5"/>
      <c r="D1116" s="6"/>
      <c r="E1116" s="43"/>
    </row>
    <row r="1117" spans="1:5" x14ac:dyDescent="0.2">
      <c r="A1117" s="5"/>
      <c r="B1117" s="5"/>
      <c r="C1117" s="5"/>
      <c r="D1117" s="6"/>
      <c r="E1117" s="43"/>
    </row>
    <row r="1118" spans="1:5" x14ac:dyDescent="0.2">
      <c r="A1118" s="5"/>
      <c r="B1118" s="5"/>
      <c r="C1118" s="5"/>
      <c r="D1118" s="6"/>
      <c r="E1118" s="43"/>
    </row>
    <row r="1119" spans="1:5" x14ac:dyDescent="0.2">
      <c r="A1119" s="5"/>
      <c r="B1119" s="5"/>
      <c r="C1119" s="5"/>
      <c r="D1119" s="6"/>
      <c r="E1119" s="43"/>
    </row>
    <row r="1120" spans="1:5" x14ac:dyDescent="0.2">
      <c r="A1120" s="5"/>
      <c r="B1120" s="5"/>
      <c r="C1120" s="5"/>
      <c r="D1120" s="6"/>
      <c r="E1120" s="43"/>
    </row>
    <row r="1121" spans="1:5" x14ac:dyDescent="0.2">
      <c r="A1121" s="5"/>
      <c r="B1121" s="5"/>
      <c r="C1121" s="5"/>
      <c r="D1121" s="6"/>
      <c r="E1121" s="43"/>
    </row>
    <row r="1122" spans="1:5" x14ac:dyDescent="0.2">
      <c r="A1122" s="5"/>
      <c r="B1122" s="5"/>
      <c r="C1122" s="5"/>
      <c r="D1122" s="6"/>
      <c r="E1122" s="43"/>
    </row>
    <row r="1123" spans="1:5" x14ac:dyDescent="0.2">
      <c r="A1123" s="5"/>
      <c r="B1123" s="5"/>
      <c r="C1123" s="5"/>
      <c r="D1123" s="6"/>
      <c r="E1123" s="43"/>
    </row>
    <row r="1124" spans="1:5" x14ac:dyDescent="0.2">
      <c r="A1124" s="5"/>
      <c r="B1124" s="5"/>
      <c r="C1124" s="5"/>
      <c r="D1124" s="6"/>
      <c r="E1124" s="43"/>
    </row>
    <row r="1125" spans="1:5" x14ac:dyDescent="0.2">
      <c r="A1125" s="5"/>
      <c r="B1125" s="5"/>
      <c r="C1125" s="5"/>
      <c r="D1125" s="6"/>
      <c r="E1125" s="43"/>
    </row>
    <row r="1126" spans="1:5" x14ac:dyDescent="0.2">
      <c r="A1126" s="5"/>
      <c r="B1126" s="5"/>
      <c r="C1126" s="5"/>
      <c r="D1126" s="6"/>
      <c r="E1126" s="43"/>
    </row>
    <row r="1127" spans="1:5" x14ac:dyDescent="0.2">
      <c r="A1127" s="5"/>
      <c r="B1127" s="5"/>
      <c r="C1127" s="5"/>
      <c r="D1127" s="6"/>
      <c r="E1127" s="43"/>
    </row>
    <row r="1128" spans="1:5" x14ac:dyDescent="0.2">
      <c r="A1128" s="5"/>
      <c r="B1128" s="5"/>
      <c r="C1128" s="5"/>
      <c r="D1128" s="6"/>
      <c r="E1128" s="43"/>
    </row>
    <row r="1129" spans="1:5" x14ac:dyDescent="0.2">
      <c r="A1129" s="5"/>
      <c r="B1129" s="5"/>
      <c r="C1129" s="5"/>
      <c r="D1129" s="6"/>
      <c r="E1129" s="43"/>
    </row>
    <row r="1130" spans="1:5" x14ac:dyDescent="0.2">
      <c r="A1130" s="5"/>
      <c r="B1130" s="5"/>
      <c r="C1130" s="5"/>
      <c r="D1130" s="6"/>
      <c r="E1130" s="43"/>
    </row>
    <row r="1131" spans="1:5" x14ac:dyDescent="0.2">
      <c r="A1131" s="5"/>
      <c r="B1131" s="5"/>
      <c r="C1131" s="5"/>
      <c r="D1131" s="6"/>
      <c r="E1131" s="43"/>
    </row>
    <row r="1132" spans="1:5" x14ac:dyDescent="0.2">
      <c r="A1132" s="5"/>
      <c r="B1132" s="5"/>
      <c r="C1132" s="5"/>
      <c r="D1132" s="6"/>
      <c r="E1132" s="43"/>
    </row>
    <row r="1133" spans="1:5" x14ac:dyDescent="0.2">
      <c r="A1133" s="5"/>
      <c r="B1133" s="5"/>
      <c r="C1133" s="5"/>
      <c r="D1133" s="6"/>
      <c r="E1133" s="43"/>
    </row>
    <row r="1134" spans="1:5" x14ac:dyDescent="0.2">
      <c r="A1134" s="5"/>
      <c r="B1134" s="5"/>
      <c r="C1134" s="5"/>
      <c r="D1134" s="6"/>
      <c r="E1134" s="43"/>
    </row>
    <row r="1135" spans="1:5" x14ac:dyDescent="0.2">
      <c r="A1135" s="5"/>
      <c r="B1135" s="5"/>
      <c r="C1135" s="5"/>
      <c r="D1135" s="6"/>
      <c r="E1135" s="43"/>
    </row>
    <row r="1136" spans="1:5" x14ac:dyDescent="0.2">
      <c r="A1136" s="5"/>
      <c r="B1136" s="5"/>
      <c r="C1136" s="5"/>
      <c r="D1136" s="6"/>
      <c r="E1136" s="43"/>
    </row>
    <row r="1137" spans="1:5" x14ac:dyDescent="0.2">
      <c r="A1137" s="5"/>
      <c r="B1137" s="5"/>
      <c r="C1137" s="5"/>
      <c r="D1137" s="6"/>
      <c r="E1137" s="43"/>
    </row>
    <row r="1138" spans="1:5" x14ac:dyDescent="0.2">
      <c r="A1138" s="5"/>
      <c r="B1138" s="5"/>
      <c r="C1138" s="5"/>
      <c r="D1138" s="6"/>
      <c r="E1138" s="43"/>
    </row>
    <row r="1139" spans="1:5" x14ac:dyDescent="0.2">
      <c r="A1139" s="5"/>
      <c r="B1139" s="5"/>
      <c r="C1139" s="5"/>
      <c r="D1139" s="6"/>
      <c r="E1139" s="43"/>
    </row>
    <row r="1140" spans="1:5" x14ac:dyDescent="0.2">
      <c r="A1140" s="5"/>
      <c r="B1140" s="5"/>
      <c r="C1140" s="5"/>
      <c r="D1140" s="6"/>
      <c r="E1140" s="43"/>
    </row>
    <row r="1141" spans="1:5" x14ac:dyDescent="0.2">
      <c r="A1141" s="5"/>
      <c r="B1141" s="5"/>
      <c r="C1141" s="5"/>
      <c r="D1141" s="6"/>
      <c r="E1141" s="43"/>
    </row>
    <row r="1142" spans="1:5" x14ac:dyDescent="0.2">
      <c r="A1142" s="5"/>
      <c r="B1142" s="5"/>
      <c r="C1142" s="5"/>
      <c r="D1142" s="6"/>
      <c r="E1142" s="43"/>
    </row>
    <row r="1143" spans="1:5" x14ac:dyDescent="0.2">
      <c r="A1143" s="5"/>
      <c r="B1143" s="5"/>
      <c r="C1143" s="5"/>
      <c r="D1143" s="6"/>
      <c r="E1143" s="43"/>
    </row>
    <row r="1144" spans="1:5" x14ac:dyDescent="0.2">
      <c r="A1144" s="5"/>
      <c r="B1144" s="5"/>
      <c r="C1144" s="5"/>
      <c r="D1144" s="6"/>
      <c r="E1144" s="43"/>
    </row>
    <row r="1145" spans="1:5" x14ac:dyDescent="0.2">
      <c r="A1145" s="5"/>
      <c r="B1145" s="5"/>
      <c r="C1145" s="5"/>
      <c r="D1145" s="6"/>
      <c r="E1145" s="43"/>
    </row>
    <row r="1146" spans="1:5" x14ac:dyDescent="0.2">
      <c r="A1146" s="5"/>
      <c r="B1146" s="5"/>
      <c r="C1146" s="5"/>
      <c r="D1146" s="6"/>
      <c r="E1146" s="43"/>
    </row>
    <row r="1147" spans="1:5" x14ac:dyDescent="0.2">
      <c r="A1147" s="5"/>
      <c r="B1147" s="5"/>
      <c r="C1147" s="5"/>
      <c r="D1147" s="6"/>
      <c r="E1147" s="43"/>
    </row>
    <row r="1148" spans="1:5" x14ac:dyDescent="0.2">
      <c r="A1148" s="5"/>
      <c r="B1148" s="5"/>
      <c r="C1148" s="5"/>
      <c r="D1148" s="6"/>
      <c r="E1148" s="43"/>
    </row>
    <row r="1149" spans="1:5" x14ac:dyDescent="0.2">
      <c r="A1149" s="5"/>
      <c r="B1149" s="5"/>
      <c r="C1149" s="5"/>
      <c r="D1149" s="6"/>
      <c r="E1149" s="43"/>
    </row>
    <row r="1150" spans="1:5" x14ac:dyDescent="0.2">
      <c r="A1150" s="5"/>
      <c r="B1150" s="5"/>
      <c r="C1150" s="5"/>
      <c r="D1150" s="6"/>
      <c r="E1150" s="43"/>
    </row>
    <row r="1151" spans="1:5" x14ac:dyDescent="0.2">
      <c r="A1151" s="5"/>
      <c r="B1151" s="5"/>
      <c r="C1151" s="5"/>
      <c r="D1151" s="6"/>
      <c r="E1151" s="43"/>
    </row>
    <row r="1152" spans="1:5" x14ac:dyDescent="0.2">
      <c r="A1152" s="5"/>
      <c r="B1152" s="5"/>
      <c r="C1152" s="5"/>
      <c r="D1152" s="6"/>
      <c r="E1152" s="43"/>
    </row>
    <row r="1153" spans="1:5" x14ac:dyDescent="0.2">
      <c r="A1153" s="5"/>
      <c r="B1153" s="5"/>
      <c r="C1153" s="5"/>
      <c r="D1153" s="6"/>
      <c r="E1153" s="43"/>
    </row>
    <row r="1154" spans="1:5" x14ac:dyDescent="0.2">
      <c r="A1154" s="5"/>
      <c r="B1154" s="5"/>
      <c r="C1154" s="5"/>
      <c r="D1154" s="6"/>
      <c r="E1154" s="43"/>
    </row>
    <row r="1155" spans="1:5" x14ac:dyDescent="0.2">
      <c r="A1155" s="5"/>
      <c r="B1155" s="5"/>
      <c r="C1155" s="5"/>
      <c r="D1155" s="6"/>
      <c r="E1155" s="43"/>
    </row>
    <row r="1156" spans="1:5" x14ac:dyDescent="0.2">
      <c r="A1156" s="5"/>
      <c r="B1156" s="5"/>
      <c r="C1156" s="5"/>
      <c r="D1156" s="6"/>
      <c r="E1156" s="43"/>
    </row>
    <row r="1157" spans="1:5" x14ac:dyDescent="0.2">
      <c r="A1157" s="5"/>
      <c r="B1157" s="5"/>
      <c r="C1157" s="5"/>
      <c r="D1157" s="6"/>
      <c r="E1157" s="43"/>
    </row>
    <row r="1158" spans="1:5" x14ac:dyDescent="0.2">
      <c r="A1158" s="5"/>
      <c r="B1158" s="5"/>
      <c r="C1158" s="5"/>
      <c r="D1158" s="6"/>
      <c r="E1158" s="43"/>
    </row>
    <row r="1159" spans="1:5" x14ac:dyDescent="0.2">
      <c r="A1159" s="5"/>
      <c r="B1159" s="5"/>
      <c r="C1159" s="5"/>
      <c r="D1159" s="6"/>
      <c r="E1159" s="43"/>
    </row>
    <row r="1160" spans="1:5" x14ac:dyDescent="0.2">
      <c r="A1160" s="5"/>
      <c r="B1160" s="5"/>
      <c r="C1160" s="5"/>
      <c r="D1160" s="6"/>
      <c r="E1160" s="43"/>
    </row>
    <row r="1161" spans="1:5" x14ac:dyDescent="0.2">
      <c r="A1161" s="5"/>
      <c r="B1161" s="5"/>
      <c r="C1161" s="5"/>
      <c r="D1161" s="6"/>
      <c r="E1161" s="43"/>
    </row>
    <row r="1162" spans="1:5" x14ac:dyDescent="0.2">
      <c r="A1162" s="5"/>
      <c r="B1162" s="5"/>
      <c r="C1162" s="5"/>
      <c r="D1162" s="6"/>
      <c r="E1162" s="43"/>
    </row>
    <row r="1163" spans="1:5" x14ac:dyDescent="0.2">
      <c r="A1163" s="5"/>
      <c r="B1163" s="5"/>
      <c r="C1163" s="5"/>
      <c r="D1163" s="6"/>
      <c r="E1163" s="43"/>
    </row>
    <row r="1164" spans="1:5" x14ac:dyDescent="0.2">
      <c r="A1164" s="5"/>
      <c r="B1164" s="5"/>
      <c r="C1164" s="5"/>
      <c r="D1164" s="6"/>
      <c r="E1164" s="43"/>
    </row>
    <row r="1165" spans="1:5" x14ac:dyDescent="0.2">
      <c r="A1165" s="5"/>
      <c r="B1165" s="5"/>
      <c r="C1165" s="5"/>
      <c r="D1165" s="6"/>
      <c r="E1165" s="43"/>
    </row>
    <row r="1166" spans="1:5" x14ac:dyDescent="0.2">
      <c r="A1166" s="5"/>
      <c r="B1166" s="5"/>
      <c r="C1166" s="5"/>
      <c r="D1166" s="6"/>
      <c r="E1166" s="43"/>
    </row>
    <row r="1167" spans="1:5" x14ac:dyDescent="0.2">
      <c r="A1167" s="5"/>
      <c r="B1167" s="5"/>
      <c r="C1167" s="5"/>
      <c r="D1167" s="6"/>
      <c r="E1167" s="43"/>
    </row>
    <row r="1168" spans="1:5" x14ac:dyDescent="0.2">
      <c r="A1168" s="5"/>
      <c r="B1168" s="5"/>
      <c r="C1168" s="5"/>
      <c r="D1168" s="6"/>
      <c r="E1168" s="43"/>
    </row>
    <row r="1169" spans="1:5" x14ac:dyDescent="0.2">
      <c r="A1169" s="5"/>
      <c r="B1169" s="5"/>
      <c r="C1169" s="5"/>
      <c r="D1169" s="6"/>
      <c r="E1169" s="43"/>
    </row>
    <row r="1170" spans="1:5" x14ac:dyDescent="0.2">
      <c r="A1170" s="5"/>
      <c r="B1170" s="5"/>
      <c r="C1170" s="5"/>
      <c r="D1170" s="6"/>
      <c r="E1170" s="43"/>
    </row>
    <row r="1171" spans="1:5" x14ac:dyDescent="0.2">
      <c r="A1171" s="5"/>
      <c r="B1171" s="5"/>
      <c r="C1171" s="5"/>
      <c r="D1171" s="6"/>
      <c r="E1171" s="43"/>
    </row>
    <row r="1172" spans="1:5" x14ac:dyDescent="0.2">
      <c r="A1172" s="5"/>
      <c r="B1172" s="5"/>
      <c r="C1172" s="5"/>
      <c r="D1172" s="6"/>
      <c r="E1172" s="43"/>
    </row>
    <row r="1173" spans="1:5" x14ac:dyDescent="0.2">
      <c r="A1173" s="5"/>
      <c r="B1173" s="5"/>
      <c r="C1173" s="5"/>
      <c r="D1173" s="6"/>
      <c r="E1173" s="43"/>
    </row>
    <row r="1174" spans="1:5" x14ac:dyDescent="0.2">
      <c r="A1174" s="5"/>
      <c r="B1174" s="5"/>
      <c r="C1174" s="5"/>
      <c r="D1174" s="6"/>
      <c r="E1174" s="43"/>
    </row>
    <row r="1175" spans="1:5" x14ac:dyDescent="0.2">
      <c r="A1175" s="5"/>
      <c r="B1175" s="5"/>
      <c r="C1175" s="5"/>
      <c r="D1175" s="6"/>
      <c r="E1175" s="43"/>
    </row>
    <row r="1176" spans="1:5" x14ac:dyDescent="0.2">
      <c r="A1176" s="5"/>
      <c r="B1176" s="5"/>
      <c r="C1176" s="5"/>
      <c r="D1176" s="6"/>
      <c r="E1176" s="43"/>
    </row>
    <row r="1177" spans="1:5" x14ac:dyDescent="0.2">
      <c r="A1177" s="5"/>
      <c r="B1177" s="5"/>
      <c r="C1177" s="5"/>
      <c r="D1177" s="6"/>
      <c r="E1177" s="43"/>
    </row>
    <row r="1178" spans="1:5" x14ac:dyDescent="0.2">
      <c r="A1178" s="5"/>
      <c r="B1178" s="5"/>
      <c r="C1178" s="5"/>
      <c r="D1178" s="6"/>
      <c r="E1178" s="43"/>
    </row>
    <row r="1179" spans="1:5" x14ac:dyDescent="0.2">
      <c r="A1179" s="5"/>
      <c r="B1179" s="5"/>
      <c r="C1179" s="5"/>
      <c r="D1179" s="6"/>
      <c r="E1179" s="43"/>
    </row>
    <row r="1180" spans="1:5" x14ac:dyDescent="0.2">
      <c r="A1180" s="5"/>
      <c r="B1180" s="5"/>
      <c r="C1180" s="5"/>
      <c r="D1180" s="6"/>
      <c r="E1180" s="43"/>
    </row>
    <row r="1181" spans="1:5" x14ac:dyDescent="0.2">
      <c r="A1181" s="5"/>
      <c r="B1181" s="5"/>
      <c r="C1181" s="5"/>
      <c r="D1181" s="6"/>
      <c r="E1181" s="43"/>
    </row>
    <row r="1182" spans="1:5" x14ac:dyDescent="0.2">
      <c r="A1182" s="5"/>
      <c r="B1182" s="5"/>
      <c r="C1182" s="5"/>
      <c r="D1182" s="6"/>
      <c r="E1182" s="43"/>
    </row>
    <row r="1183" spans="1:5" x14ac:dyDescent="0.2">
      <c r="A1183" s="5"/>
      <c r="B1183" s="5"/>
      <c r="C1183" s="5"/>
      <c r="D1183" s="6"/>
      <c r="E1183" s="43"/>
    </row>
    <row r="1184" spans="1:5" x14ac:dyDescent="0.2">
      <c r="A1184" s="5"/>
      <c r="B1184" s="5"/>
      <c r="C1184" s="5"/>
      <c r="D1184" s="6"/>
      <c r="E1184" s="43"/>
    </row>
    <row r="1185" spans="1:5" x14ac:dyDescent="0.2">
      <c r="A1185" s="5"/>
      <c r="B1185" s="5"/>
      <c r="C1185" s="5"/>
      <c r="D1185" s="6"/>
      <c r="E1185" s="43"/>
    </row>
    <row r="1186" spans="1:5" x14ac:dyDescent="0.2">
      <c r="A1186" s="5"/>
      <c r="B1186" s="5"/>
      <c r="C1186" s="5"/>
      <c r="D1186" s="6"/>
      <c r="E1186" s="43"/>
    </row>
    <row r="1187" spans="1:5" x14ac:dyDescent="0.2">
      <c r="A1187" s="5"/>
      <c r="B1187" s="5"/>
      <c r="C1187" s="5"/>
      <c r="D1187" s="6"/>
      <c r="E1187" s="43"/>
    </row>
    <row r="1188" spans="1:5" x14ac:dyDescent="0.2">
      <c r="A1188" s="5"/>
      <c r="B1188" s="5"/>
      <c r="C1188" s="5"/>
      <c r="D1188" s="6"/>
      <c r="E1188" s="43"/>
    </row>
    <row r="1189" spans="1:5" x14ac:dyDescent="0.2">
      <c r="A1189" s="5"/>
      <c r="B1189" s="5"/>
      <c r="C1189" s="5"/>
      <c r="D1189" s="6"/>
      <c r="E1189" s="43"/>
    </row>
    <row r="1190" spans="1:5" x14ac:dyDescent="0.2">
      <c r="A1190" s="5"/>
      <c r="B1190" s="5"/>
      <c r="C1190" s="5"/>
      <c r="D1190" s="6"/>
      <c r="E1190" s="43"/>
    </row>
    <row r="1191" spans="1:5" x14ac:dyDescent="0.2">
      <c r="A1191" s="5"/>
      <c r="B1191" s="5"/>
      <c r="C1191" s="5"/>
      <c r="D1191" s="6"/>
      <c r="E1191" s="43"/>
    </row>
    <row r="1192" spans="1:5" x14ac:dyDescent="0.2">
      <c r="A1192" s="5"/>
      <c r="B1192" s="5"/>
      <c r="C1192" s="5"/>
      <c r="D1192" s="6"/>
      <c r="E1192" s="43"/>
    </row>
    <row r="1193" spans="1:5" x14ac:dyDescent="0.2">
      <c r="A1193" s="5"/>
      <c r="B1193" s="5"/>
      <c r="C1193" s="5"/>
      <c r="D1193" s="6"/>
      <c r="E1193" s="43"/>
    </row>
    <row r="1194" spans="1:5" x14ac:dyDescent="0.2">
      <c r="A1194" s="5"/>
      <c r="B1194" s="5"/>
      <c r="C1194" s="5"/>
      <c r="D1194" s="6"/>
      <c r="E1194" s="43"/>
    </row>
    <row r="1195" spans="1:5" x14ac:dyDescent="0.2">
      <c r="A1195" s="5"/>
      <c r="B1195" s="5"/>
      <c r="C1195" s="5"/>
      <c r="D1195" s="6"/>
      <c r="E1195" s="43"/>
    </row>
    <row r="1196" spans="1:5" x14ac:dyDescent="0.2">
      <c r="A1196" s="5"/>
      <c r="B1196" s="5"/>
      <c r="C1196" s="5"/>
      <c r="D1196" s="6"/>
      <c r="E1196" s="43"/>
    </row>
    <row r="1197" spans="1:5" x14ac:dyDescent="0.2">
      <c r="A1197" s="5"/>
      <c r="B1197" s="5"/>
      <c r="C1197" s="5"/>
      <c r="D1197" s="6"/>
      <c r="E1197" s="43"/>
    </row>
    <row r="1198" spans="1:5" x14ac:dyDescent="0.2">
      <c r="A1198" s="5"/>
      <c r="B1198" s="5"/>
      <c r="C1198" s="5"/>
      <c r="D1198" s="6"/>
      <c r="E1198" s="43"/>
    </row>
    <row r="1199" spans="1:5" x14ac:dyDescent="0.2">
      <c r="A1199" s="5"/>
      <c r="B1199" s="5"/>
      <c r="C1199" s="5"/>
      <c r="D1199" s="6"/>
      <c r="E1199" s="43"/>
    </row>
    <row r="1200" spans="1:5" x14ac:dyDescent="0.2">
      <c r="A1200" s="5"/>
      <c r="B1200" s="5"/>
      <c r="C1200" s="5"/>
      <c r="D1200" s="6"/>
      <c r="E1200" s="43"/>
    </row>
    <row r="1201" spans="1:5" x14ac:dyDescent="0.2">
      <c r="A1201" s="5"/>
      <c r="B1201" s="5"/>
      <c r="C1201" s="5"/>
      <c r="D1201" s="6"/>
      <c r="E1201" s="43"/>
    </row>
    <row r="1202" spans="1:5" x14ac:dyDescent="0.2">
      <c r="A1202" s="5"/>
      <c r="B1202" s="5"/>
      <c r="C1202" s="5"/>
      <c r="D1202" s="6"/>
      <c r="E1202" s="43"/>
    </row>
    <row r="1203" spans="1:5" x14ac:dyDescent="0.2">
      <c r="A1203" s="5"/>
      <c r="B1203" s="5"/>
      <c r="C1203" s="5"/>
      <c r="D1203" s="6"/>
      <c r="E1203" s="43"/>
    </row>
    <row r="1204" spans="1:5" x14ac:dyDescent="0.2">
      <c r="A1204" s="5"/>
      <c r="B1204" s="5"/>
      <c r="C1204" s="5"/>
      <c r="D1204" s="6"/>
      <c r="E1204" s="43"/>
    </row>
    <row r="1205" spans="1:5" x14ac:dyDescent="0.2">
      <c r="A1205" s="5"/>
      <c r="B1205" s="5"/>
      <c r="C1205" s="5"/>
      <c r="D1205" s="6"/>
      <c r="E1205" s="43"/>
    </row>
    <row r="1206" spans="1:5" x14ac:dyDescent="0.2">
      <c r="A1206" s="5"/>
      <c r="B1206" s="5"/>
      <c r="C1206" s="5"/>
      <c r="D1206" s="6"/>
      <c r="E1206" s="43"/>
    </row>
    <row r="1207" spans="1:5" x14ac:dyDescent="0.2">
      <c r="A1207" s="5"/>
      <c r="B1207" s="5"/>
      <c r="C1207" s="5"/>
      <c r="D1207" s="6"/>
      <c r="E1207" s="43"/>
    </row>
    <row r="1208" spans="1:5" x14ac:dyDescent="0.2">
      <c r="A1208" s="5"/>
      <c r="B1208" s="5"/>
      <c r="C1208" s="5"/>
      <c r="D1208" s="6"/>
      <c r="E1208" s="43"/>
    </row>
    <row r="1209" spans="1:5" x14ac:dyDescent="0.2">
      <c r="A1209" s="5"/>
      <c r="B1209" s="5"/>
      <c r="C1209" s="5"/>
      <c r="D1209" s="6"/>
      <c r="E1209" s="43"/>
    </row>
    <row r="1210" spans="1:5" x14ac:dyDescent="0.2">
      <c r="A1210" s="5"/>
      <c r="B1210" s="5"/>
      <c r="C1210" s="5"/>
      <c r="D1210" s="6"/>
      <c r="E1210" s="43"/>
    </row>
    <row r="1211" spans="1:5" x14ac:dyDescent="0.2">
      <c r="A1211" s="5"/>
      <c r="B1211" s="5"/>
      <c r="C1211" s="5"/>
      <c r="D1211" s="6"/>
      <c r="E1211" s="43"/>
    </row>
    <row r="1212" spans="1:5" x14ac:dyDescent="0.2">
      <c r="A1212" s="5"/>
      <c r="B1212" s="5"/>
      <c r="C1212" s="5"/>
      <c r="D1212" s="6"/>
      <c r="E1212" s="43"/>
    </row>
    <row r="1213" spans="1:5" x14ac:dyDescent="0.2">
      <c r="A1213" s="5"/>
      <c r="B1213" s="5"/>
      <c r="C1213" s="5"/>
      <c r="D1213" s="6"/>
      <c r="E1213" s="43"/>
    </row>
    <row r="1214" spans="1:5" x14ac:dyDescent="0.2">
      <c r="A1214" s="5"/>
      <c r="B1214" s="5"/>
      <c r="C1214" s="5"/>
      <c r="D1214" s="6"/>
      <c r="E1214" s="43"/>
    </row>
    <row r="1215" spans="1:5" x14ac:dyDescent="0.2">
      <c r="A1215" s="5"/>
      <c r="B1215" s="5"/>
      <c r="C1215" s="5"/>
      <c r="D1215" s="6"/>
      <c r="E1215" s="43"/>
    </row>
    <row r="1216" spans="1:5" x14ac:dyDescent="0.2">
      <c r="A1216" s="5"/>
      <c r="B1216" s="5"/>
      <c r="C1216" s="5"/>
      <c r="D1216" s="6"/>
      <c r="E1216" s="43"/>
    </row>
    <row r="1217" spans="1:5" x14ac:dyDescent="0.2">
      <c r="A1217" s="5"/>
      <c r="B1217" s="5"/>
      <c r="C1217" s="5"/>
      <c r="D1217" s="6"/>
      <c r="E1217" s="43"/>
    </row>
    <row r="1218" spans="1:5" x14ac:dyDescent="0.2">
      <c r="A1218" s="5"/>
      <c r="B1218" s="5"/>
      <c r="C1218" s="5"/>
      <c r="D1218" s="6"/>
      <c r="E1218" s="43"/>
    </row>
    <row r="1219" spans="1:5" x14ac:dyDescent="0.2">
      <c r="A1219" s="5"/>
      <c r="B1219" s="5"/>
      <c r="C1219" s="5"/>
      <c r="D1219" s="6"/>
      <c r="E1219" s="43"/>
    </row>
    <row r="1220" spans="1:5" x14ac:dyDescent="0.2">
      <c r="A1220" s="5"/>
      <c r="B1220" s="5"/>
      <c r="C1220" s="5"/>
      <c r="D1220" s="6"/>
      <c r="E1220" s="43"/>
    </row>
    <row r="1221" spans="1:5" x14ac:dyDescent="0.2">
      <c r="A1221" s="5"/>
      <c r="B1221" s="5"/>
      <c r="C1221" s="5"/>
      <c r="D1221" s="6"/>
      <c r="E1221" s="43"/>
    </row>
    <row r="1222" spans="1:5" x14ac:dyDescent="0.2">
      <c r="A1222" s="5"/>
      <c r="B1222" s="5"/>
      <c r="C1222" s="5"/>
      <c r="D1222" s="6"/>
      <c r="E1222" s="43"/>
    </row>
    <row r="1223" spans="1:5" x14ac:dyDescent="0.2">
      <c r="A1223" s="5"/>
      <c r="B1223" s="5"/>
      <c r="C1223" s="5"/>
      <c r="D1223" s="6"/>
      <c r="E1223" s="43"/>
    </row>
    <row r="1224" spans="1:5" x14ac:dyDescent="0.2">
      <c r="A1224" s="5"/>
      <c r="B1224" s="5"/>
      <c r="C1224" s="5"/>
      <c r="D1224" s="6"/>
      <c r="E1224" s="43"/>
    </row>
    <row r="1225" spans="1:5" x14ac:dyDescent="0.2">
      <c r="A1225" s="5"/>
      <c r="B1225" s="5"/>
      <c r="C1225" s="5"/>
      <c r="D1225" s="6"/>
      <c r="E1225" s="43"/>
    </row>
    <row r="1226" spans="1:5" x14ac:dyDescent="0.2">
      <c r="A1226" s="5"/>
      <c r="B1226" s="5"/>
      <c r="C1226" s="5"/>
      <c r="D1226" s="6"/>
      <c r="E1226" s="43"/>
    </row>
    <row r="1227" spans="1:5" x14ac:dyDescent="0.2">
      <c r="A1227" s="5"/>
      <c r="B1227" s="5"/>
      <c r="C1227" s="5"/>
      <c r="D1227" s="6"/>
      <c r="E1227" s="43"/>
    </row>
    <row r="1228" spans="1:5" x14ac:dyDescent="0.2">
      <c r="A1228" s="5"/>
      <c r="B1228" s="5"/>
      <c r="C1228" s="5"/>
      <c r="D1228" s="6"/>
      <c r="E1228" s="43"/>
    </row>
    <row r="1229" spans="1:5" x14ac:dyDescent="0.2">
      <c r="A1229" s="5"/>
      <c r="B1229" s="5"/>
      <c r="C1229" s="5"/>
      <c r="D1229" s="6"/>
      <c r="E1229" s="43"/>
    </row>
    <row r="1230" spans="1:5" x14ac:dyDescent="0.2">
      <c r="A1230" s="5"/>
      <c r="B1230" s="5"/>
      <c r="C1230" s="5"/>
      <c r="D1230" s="6"/>
      <c r="E1230" s="43"/>
    </row>
    <row r="1231" spans="1:5" x14ac:dyDescent="0.2">
      <c r="A1231" s="5"/>
      <c r="B1231" s="5"/>
      <c r="C1231" s="5"/>
      <c r="D1231" s="6"/>
      <c r="E1231" s="43"/>
    </row>
    <row r="1232" spans="1:5" x14ac:dyDescent="0.2">
      <c r="A1232" s="5"/>
      <c r="B1232" s="5"/>
      <c r="C1232" s="5"/>
      <c r="D1232" s="6"/>
      <c r="E1232" s="43"/>
    </row>
    <row r="1233" spans="1:5" x14ac:dyDescent="0.2">
      <c r="A1233" s="5"/>
      <c r="B1233" s="5"/>
      <c r="C1233" s="5"/>
      <c r="D1233" s="6"/>
      <c r="E1233" s="43"/>
    </row>
    <row r="1234" spans="1:5" x14ac:dyDescent="0.2">
      <c r="A1234" s="5"/>
      <c r="B1234" s="5"/>
      <c r="C1234" s="5"/>
      <c r="D1234" s="6"/>
      <c r="E1234" s="43"/>
    </row>
    <row r="1235" spans="1:5" x14ac:dyDescent="0.2">
      <c r="A1235" s="5"/>
      <c r="B1235" s="5"/>
      <c r="C1235" s="5"/>
      <c r="D1235" s="6"/>
      <c r="E1235" s="43"/>
    </row>
    <row r="1236" spans="1:5" x14ac:dyDescent="0.2">
      <c r="A1236" s="5"/>
      <c r="B1236" s="5"/>
      <c r="C1236" s="5"/>
      <c r="D1236" s="6"/>
      <c r="E1236" s="43"/>
    </row>
    <row r="1237" spans="1:5" x14ac:dyDescent="0.2">
      <c r="A1237" s="5"/>
      <c r="B1237" s="5"/>
      <c r="C1237" s="5"/>
      <c r="D1237" s="6"/>
      <c r="E1237" s="43"/>
    </row>
    <row r="1238" spans="1:5" x14ac:dyDescent="0.2">
      <c r="A1238" s="5"/>
      <c r="B1238" s="5"/>
      <c r="C1238" s="5"/>
      <c r="D1238" s="6"/>
      <c r="E1238" s="43"/>
    </row>
    <row r="1239" spans="1:5" x14ac:dyDescent="0.2">
      <c r="A1239" s="5"/>
      <c r="B1239" s="5"/>
      <c r="C1239" s="5"/>
      <c r="D1239" s="6"/>
      <c r="E1239" s="43"/>
    </row>
    <row r="1240" spans="1:5" x14ac:dyDescent="0.2">
      <c r="A1240" s="5"/>
      <c r="B1240" s="5"/>
      <c r="C1240" s="5"/>
      <c r="D1240" s="6"/>
      <c r="E1240" s="43"/>
    </row>
    <row r="1241" spans="1:5" x14ac:dyDescent="0.2">
      <c r="A1241" s="5"/>
      <c r="B1241" s="5"/>
      <c r="C1241" s="5"/>
      <c r="D1241" s="6"/>
      <c r="E1241" s="43"/>
    </row>
    <row r="1242" spans="1:5" x14ac:dyDescent="0.2">
      <c r="A1242" s="5"/>
      <c r="B1242" s="5"/>
      <c r="C1242" s="5"/>
      <c r="D1242" s="6"/>
      <c r="E1242" s="43"/>
    </row>
    <row r="1243" spans="1:5" x14ac:dyDescent="0.2">
      <c r="A1243" s="5"/>
      <c r="B1243" s="5"/>
      <c r="C1243" s="5"/>
      <c r="D1243" s="6"/>
      <c r="E1243" s="43"/>
    </row>
    <row r="1244" spans="1:5" x14ac:dyDescent="0.2">
      <c r="A1244" s="5"/>
      <c r="B1244" s="5"/>
      <c r="C1244" s="5"/>
      <c r="D1244" s="6"/>
      <c r="E1244" s="43"/>
    </row>
    <row r="1245" spans="1:5" x14ac:dyDescent="0.2">
      <c r="A1245" s="5"/>
      <c r="B1245" s="5"/>
      <c r="C1245" s="5"/>
      <c r="D1245" s="6"/>
      <c r="E1245" s="43"/>
    </row>
    <row r="1246" spans="1:5" x14ac:dyDescent="0.2">
      <c r="A1246" s="5"/>
      <c r="B1246" s="5"/>
      <c r="C1246" s="5"/>
      <c r="D1246" s="6"/>
      <c r="E1246" s="43"/>
    </row>
    <row r="1247" spans="1:5" x14ac:dyDescent="0.2">
      <c r="A1247" s="5"/>
      <c r="B1247" s="5"/>
      <c r="C1247" s="5"/>
      <c r="D1247" s="6"/>
      <c r="E1247" s="43"/>
    </row>
    <row r="1248" spans="1:5" x14ac:dyDescent="0.2">
      <c r="A1248" s="5"/>
      <c r="B1248" s="5"/>
      <c r="C1248" s="5"/>
      <c r="D1248" s="6"/>
      <c r="E1248" s="43"/>
    </row>
    <row r="1249" spans="1:5" x14ac:dyDescent="0.2">
      <c r="A1249" s="5"/>
      <c r="B1249" s="5"/>
      <c r="C1249" s="5"/>
      <c r="D1249" s="6"/>
      <c r="E1249" s="43"/>
    </row>
    <row r="1250" spans="1:5" x14ac:dyDescent="0.2">
      <c r="A1250" s="5"/>
      <c r="B1250" s="5"/>
      <c r="C1250" s="5"/>
      <c r="D1250" s="6"/>
      <c r="E1250" s="43"/>
    </row>
    <row r="1251" spans="1:5" x14ac:dyDescent="0.2">
      <c r="A1251" s="5"/>
      <c r="B1251" s="5"/>
      <c r="C1251" s="5"/>
      <c r="D1251" s="6"/>
      <c r="E1251" s="43"/>
    </row>
    <row r="1252" spans="1:5" x14ac:dyDescent="0.2">
      <c r="A1252" s="5"/>
      <c r="B1252" s="5"/>
      <c r="C1252" s="5"/>
      <c r="D1252" s="6"/>
      <c r="E1252" s="43"/>
    </row>
    <row r="1253" spans="1:5" x14ac:dyDescent="0.2">
      <c r="A1253" s="5"/>
      <c r="B1253" s="5"/>
      <c r="C1253" s="5"/>
      <c r="D1253" s="6"/>
      <c r="E1253" s="43"/>
    </row>
    <row r="1254" spans="1:5" x14ac:dyDescent="0.2">
      <c r="A1254" s="5"/>
      <c r="B1254" s="5"/>
      <c r="C1254" s="5"/>
      <c r="D1254" s="6"/>
      <c r="E1254" s="43"/>
    </row>
    <row r="1255" spans="1:5" x14ac:dyDescent="0.2">
      <c r="A1255" s="5"/>
      <c r="B1255" s="5"/>
      <c r="C1255" s="5"/>
      <c r="D1255" s="6"/>
      <c r="E1255" s="43"/>
    </row>
    <row r="1256" spans="1:5" x14ac:dyDescent="0.2">
      <c r="A1256" s="5"/>
      <c r="B1256" s="5"/>
      <c r="C1256" s="5"/>
      <c r="D1256" s="6"/>
      <c r="E1256" s="43"/>
    </row>
    <row r="1257" spans="1:5" x14ac:dyDescent="0.2">
      <c r="A1257" s="5"/>
      <c r="B1257" s="5"/>
      <c r="C1257" s="5"/>
      <c r="D1257" s="6"/>
      <c r="E1257" s="43"/>
    </row>
    <row r="1258" spans="1:5" x14ac:dyDescent="0.2">
      <c r="A1258" s="5"/>
      <c r="B1258" s="5"/>
      <c r="C1258" s="5"/>
      <c r="D1258" s="6"/>
      <c r="E1258" s="43"/>
    </row>
    <row r="1259" spans="1:5" x14ac:dyDescent="0.2">
      <c r="A1259" s="5"/>
      <c r="B1259" s="5"/>
      <c r="C1259" s="5"/>
      <c r="D1259" s="6"/>
      <c r="E1259" s="43"/>
    </row>
    <row r="1260" spans="1:5" x14ac:dyDescent="0.2">
      <c r="A1260" s="5"/>
      <c r="B1260" s="5"/>
      <c r="C1260" s="5"/>
      <c r="D1260" s="6"/>
      <c r="E1260" s="43"/>
    </row>
    <row r="1261" spans="1:5" x14ac:dyDescent="0.2">
      <c r="A1261" s="5"/>
      <c r="B1261" s="5"/>
      <c r="C1261" s="5"/>
      <c r="D1261" s="6"/>
      <c r="E1261" s="43"/>
    </row>
    <row r="1262" spans="1:5" x14ac:dyDescent="0.2">
      <c r="A1262" s="5"/>
      <c r="B1262" s="5"/>
      <c r="C1262" s="5"/>
      <c r="D1262" s="6"/>
      <c r="E1262" s="43"/>
    </row>
    <row r="1263" spans="1:5" x14ac:dyDescent="0.2">
      <c r="A1263" s="5"/>
      <c r="B1263" s="5"/>
      <c r="C1263" s="5"/>
      <c r="D1263" s="6"/>
      <c r="E1263" s="43"/>
    </row>
    <row r="1264" spans="1:5" x14ac:dyDescent="0.2">
      <c r="A1264" s="5"/>
      <c r="B1264" s="5"/>
      <c r="C1264" s="5"/>
      <c r="D1264" s="6"/>
      <c r="E1264" s="43"/>
    </row>
    <row r="1265" spans="1:16" x14ac:dyDescent="0.2">
      <c r="A1265" s="5"/>
      <c r="B1265" s="5"/>
      <c r="C1265" s="5"/>
      <c r="D1265" s="6"/>
      <c r="E1265" s="43"/>
    </row>
    <row r="1266" spans="1:16" x14ac:dyDescent="0.2">
      <c r="A1266" s="5"/>
      <c r="B1266" s="5"/>
      <c r="C1266" s="5"/>
      <c r="D1266" s="6"/>
      <c r="E1266" s="43"/>
    </row>
    <row r="1267" spans="1:16" x14ac:dyDescent="0.2">
      <c r="A1267" s="5"/>
      <c r="B1267" s="5"/>
      <c r="C1267" s="5"/>
      <c r="D1267" s="6"/>
      <c r="E1267" s="43"/>
    </row>
    <row r="1268" spans="1:16" x14ac:dyDescent="0.2">
      <c r="A1268" s="5"/>
      <c r="B1268" s="5"/>
      <c r="C1268" s="5"/>
      <c r="D1268" s="6"/>
      <c r="E1268" s="43"/>
    </row>
    <row r="1270" spans="1:16" x14ac:dyDescent="0.2">
      <c r="P1270" s="42"/>
    </row>
    <row r="1276" spans="1:16" x14ac:dyDescent="0.2">
      <c r="M1276" s="4" t="s">
        <v>5059</v>
      </c>
    </row>
  </sheetData>
  <autoFilter ref="A4:P1268"/>
  <sortState ref="A5:P1276">
    <sortCondition ref="A5:A127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Lisez moi</vt:lpstr>
      <vt:lpstr>Tableau de bord</vt:lpstr>
      <vt:lpstr>Panel</vt:lpstr>
      <vt:lpstr>Introduction</vt:lpstr>
      <vt:lpstr>Démographie</vt:lpstr>
      <vt:lpstr>Santé</vt:lpstr>
      <vt:lpstr>Habitat</vt:lpstr>
      <vt:lpstr>Niveau de vie</vt:lpstr>
      <vt:lpstr>Cadre de vie</vt:lpstr>
      <vt:lpstr>Formation</vt:lpstr>
      <vt:lpstr>Emploi</vt:lpstr>
      <vt:lpstr>'Tableau de bord'!Zone_d_impression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Félix MOULIN</dc:creator>
  <cp:lastModifiedBy>Valentin KAMP</cp:lastModifiedBy>
  <cp:lastPrinted>2019-06-17T15:36:15Z</cp:lastPrinted>
  <dcterms:created xsi:type="dcterms:W3CDTF">2019-03-18T09:15:02Z</dcterms:created>
  <dcterms:modified xsi:type="dcterms:W3CDTF">2019-06-20T12:44:06Z</dcterms:modified>
</cp:coreProperties>
</file>